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900" yWindow="1460" windowWidth="34380" windowHeight="11960"/>
  </bookViews>
  <sheets>
    <sheet name="Evaluación" sheetId="1" r:id="rId1"/>
    <sheet name="Teoria Español" sheetId="2" r:id="rId2"/>
    <sheet name="Teoría Inglés" sheetId="3" r:id="rId3"/>
    <sheet name="L05 Marián" sheetId="4" r:id="rId4"/>
    <sheet name="L06 Marián" sheetId="5" r:id="rId5"/>
    <sheet name="L08 Marián" sheetId="6" r:id="rId6"/>
    <sheet name="L09 Marián" sheetId="7" r:id="rId7"/>
    <sheet name="L04 Candi" sheetId="8" r:id="rId8"/>
    <sheet name="L07 Candi" sheetId="9" r:id="rId9"/>
    <sheet name="IP.L.I-1 Martin" sheetId="10" r:id="rId10"/>
    <sheet name="IP.L.I-2 Martin" sheetId="11" r:id="rId11"/>
    <sheet name="IP.L.I-3 Martin" sheetId="12" r:id="rId12"/>
    <sheet name="IP.L.I-4 Martin" sheetId="13" r:id="rId13"/>
    <sheet name="IP.L01 Fernando" sheetId="14" r:id="rId14"/>
    <sheet name="IP.L02 Fernando" sheetId="15" r:id="rId15"/>
    <sheet name="IP.L03 Fernando" sheetId="16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2" i="1"/>
  <c r="M159" i="1"/>
  <c r="K159" i="1"/>
  <c r="J159" i="1"/>
  <c r="I159" i="1"/>
  <c r="E159" i="1"/>
  <c r="M158" i="1"/>
  <c r="K158" i="1"/>
  <c r="J158" i="1"/>
  <c r="I158" i="1"/>
  <c r="E158" i="1"/>
  <c r="M157" i="1"/>
  <c r="K157" i="1"/>
  <c r="J157" i="1"/>
  <c r="I157" i="1"/>
  <c r="E157" i="1"/>
  <c r="M156" i="1"/>
  <c r="K156" i="1"/>
  <c r="J156" i="1"/>
  <c r="I156" i="1"/>
  <c r="E156" i="1"/>
  <c r="M155" i="1"/>
  <c r="K155" i="1"/>
  <c r="J155" i="1"/>
  <c r="I155" i="1"/>
  <c r="E155" i="1"/>
  <c r="M154" i="1"/>
  <c r="K154" i="1"/>
  <c r="J154" i="1"/>
  <c r="I154" i="1"/>
  <c r="E154" i="1"/>
  <c r="M153" i="1"/>
  <c r="K153" i="1"/>
  <c r="J153" i="1"/>
  <c r="I153" i="1"/>
  <c r="E153" i="1"/>
  <c r="M152" i="1"/>
  <c r="K152" i="1"/>
  <c r="J152" i="1"/>
  <c r="I152" i="1"/>
  <c r="E152" i="1"/>
  <c r="M151" i="1"/>
  <c r="K151" i="1"/>
  <c r="J151" i="1"/>
  <c r="I151" i="1"/>
  <c r="E151" i="1"/>
  <c r="M150" i="1"/>
  <c r="K150" i="1"/>
  <c r="J150" i="1"/>
  <c r="I150" i="1"/>
  <c r="E150" i="1"/>
  <c r="M149" i="1"/>
  <c r="K149" i="1"/>
  <c r="J149" i="1"/>
  <c r="I149" i="1"/>
  <c r="E149" i="1"/>
  <c r="M148" i="1"/>
  <c r="K148" i="1"/>
  <c r="J148" i="1"/>
  <c r="I148" i="1"/>
  <c r="E148" i="1"/>
  <c r="M147" i="1"/>
  <c r="K147" i="1"/>
  <c r="J147" i="1"/>
  <c r="I147" i="1"/>
  <c r="E147" i="1"/>
  <c r="M146" i="1"/>
  <c r="K146" i="1"/>
  <c r="J146" i="1"/>
  <c r="I146" i="1"/>
  <c r="E146" i="1"/>
  <c r="M145" i="1"/>
  <c r="K145" i="1"/>
  <c r="J145" i="1"/>
  <c r="I145" i="1"/>
  <c r="E145" i="1"/>
  <c r="M144" i="1"/>
  <c r="K144" i="1"/>
  <c r="J144" i="1"/>
  <c r="I144" i="1"/>
  <c r="E144" i="1"/>
  <c r="M143" i="1"/>
  <c r="K143" i="1"/>
  <c r="J143" i="1"/>
  <c r="I143" i="1"/>
  <c r="E143" i="1"/>
  <c r="M142" i="1"/>
  <c r="K142" i="1"/>
  <c r="J142" i="1"/>
  <c r="I142" i="1"/>
  <c r="E142" i="1"/>
  <c r="M141" i="1"/>
  <c r="K141" i="1"/>
  <c r="J141" i="1"/>
  <c r="I141" i="1"/>
  <c r="E141" i="1"/>
  <c r="M140" i="1"/>
  <c r="K140" i="1"/>
  <c r="J140" i="1"/>
  <c r="I140" i="1"/>
  <c r="E140" i="1"/>
  <c r="M139" i="1"/>
  <c r="K139" i="1"/>
  <c r="J139" i="1"/>
  <c r="I139" i="1"/>
  <c r="E139" i="1"/>
  <c r="M138" i="1"/>
  <c r="K138" i="1"/>
  <c r="J138" i="1"/>
  <c r="I138" i="1"/>
  <c r="E138" i="1"/>
  <c r="M137" i="1"/>
  <c r="K137" i="1"/>
  <c r="J137" i="1"/>
  <c r="I137" i="1"/>
  <c r="E137" i="1"/>
  <c r="M136" i="1"/>
  <c r="K136" i="1"/>
  <c r="J136" i="1"/>
  <c r="I136" i="1"/>
  <c r="E136" i="1"/>
  <c r="M135" i="1"/>
  <c r="K135" i="1"/>
  <c r="J135" i="1"/>
  <c r="I135" i="1"/>
  <c r="E135" i="1"/>
  <c r="M134" i="1"/>
  <c r="K134" i="1"/>
  <c r="J134" i="1"/>
  <c r="I134" i="1"/>
  <c r="E134" i="1"/>
  <c r="M133" i="1"/>
  <c r="K133" i="1"/>
  <c r="J133" i="1"/>
  <c r="I133" i="1"/>
  <c r="E133" i="1"/>
  <c r="M132" i="1"/>
  <c r="K132" i="1"/>
  <c r="J132" i="1"/>
  <c r="I132" i="1"/>
  <c r="E132" i="1"/>
  <c r="M131" i="1"/>
  <c r="K131" i="1"/>
  <c r="J131" i="1"/>
  <c r="I131" i="1"/>
  <c r="E131" i="1"/>
  <c r="M130" i="1"/>
  <c r="K130" i="1"/>
  <c r="J130" i="1"/>
  <c r="I130" i="1"/>
  <c r="E130" i="1"/>
  <c r="M129" i="1"/>
  <c r="K129" i="1"/>
  <c r="J129" i="1"/>
  <c r="I129" i="1"/>
  <c r="E129" i="1"/>
  <c r="M128" i="1"/>
  <c r="K128" i="1"/>
  <c r="J128" i="1"/>
  <c r="I128" i="1"/>
  <c r="E128" i="1"/>
  <c r="M127" i="1"/>
  <c r="K127" i="1"/>
  <c r="J127" i="1"/>
  <c r="I127" i="1"/>
  <c r="E127" i="1"/>
  <c r="M126" i="1"/>
  <c r="K126" i="1"/>
  <c r="J126" i="1"/>
  <c r="I126" i="1"/>
  <c r="E126" i="1"/>
  <c r="M125" i="1"/>
  <c r="K125" i="1"/>
  <c r="J125" i="1"/>
  <c r="I125" i="1"/>
  <c r="E125" i="1"/>
  <c r="M124" i="1"/>
  <c r="K124" i="1"/>
  <c r="J124" i="1"/>
  <c r="I124" i="1"/>
  <c r="E124" i="1"/>
  <c r="M123" i="1"/>
  <c r="K123" i="1"/>
  <c r="J123" i="1"/>
  <c r="I123" i="1"/>
  <c r="E123" i="1"/>
  <c r="M122" i="1"/>
  <c r="K122" i="1"/>
  <c r="J122" i="1"/>
  <c r="I122" i="1"/>
  <c r="E122" i="1"/>
  <c r="M121" i="1"/>
  <c r="K121" i="1"/>
  <c r="J121" i="1"/>
  <c r="I121" i="1"/>
  <c r="E121" i="1"/>
  <c r="M120" i="1"/>
  <c r="K120" i="1"/>
  <c r="J120" i="1"/>
  <c r="I120" i="1"/>
  <c r="E120" i="1"/>
  <c r="M119" i="1"/>
  <c r="K119" i="1"/>
  <c r="J119" i="1"/>
  <c r="I119" i="1"/>
  <c r="E119" i="1"/>
  <c r="M118" i="1"/>
  <c r="K118" i="1"/>
  <c r="J118" i="1"/>
  <c r="I118" i="1"/>
  <c r="E118" i="1"/>
  <c r="M117" i="1"/>
  <c r="K117" i="1"/>
  <c r="J117" i="1"/>
  <c r="I117" i="1"/>
  <c r="E117" i="1"/>
  <c r="M116" i="1"/>
  <c r="K116" i="1"/>
  <c r="J116" i="1"/>
  <c r="I116" i="1"/>
  <c r="E116" i="1"/>
  <c r="M115" i="1"/>
  <c r="K115" i="1"/>
  <c r="J115" i="1"/>
  <c r="I115" i="1"/>
  <c r="E115" i="1"/>
  <c r="M114" i="1"/>
  <c r="K114" i="1"/>
  <c r="J114" i="1"/>
  <c r="I114" i="1"/>
  <c r="E114" i="1"/>
  <c r="M113" i="1"/>
  <c r="K113" i="1"/>
  <c r="J113" i="1"/>
  <c r="I113" i="1"/>
  <c r="E113" i="1"/>
  <c r="M112" i="1"/>
  <c r="K112" i="1"/>
  <c r="J112" i="1"/>
  <c r="I112" i="1"/>
  <c r="E112" i="1"/>
  <c r="M111" i="1"/>
  <c r="K111" i="1"/>
  <c r="J111" i="1"/>
  <c r="I111" i="1"/>
  <c r="E111" i="1"/>
  <c r="M110" i="1"/>
  <c r="K110" i="1"/>
  <c r="J110" i="1"/>
  <c r="I110" i="1"/>
  <c r="E110" i="1"/>
  <c r="M109" i="1"/>
  <c r="K109" i="1"/>
  <c r="J109" i="1"/>
  <c r="I109" i="1"/>
  <c r="E109" i="1"/>
  <c r="M108" i="1"/>
  <c r="K108" i="1"/>
  <c r="J108" i="1"/>
  <c r="I108" i="1"/>
  <c r="E108" i="1"/>
  <c r="M107" i="1"/>
  <c r="K107" i="1"/>
  <c r="J107" i="1"/>
  <c r="I107" i="1"/>
  <c r="E107" i="1"/>
  <c r="M106" i="1"/>
  <c r="K106" i="1"/>
  <c r="J106" i="1"/>
  <c r="I106" i="1"/>
  <c r="E106" i="1"/>
  <c r="M105" i="1"/>
  <c r="K105" i="1"/>
  <c r="J105" i="1"/>
  <c r="I105" i="1"/>
  <c r="E105" i="1"/>
  <c r="M104" i="1"/>
  <c r="K104" i="1"/>
  <c r="J104" i="1"/>
  <c r="I104" i="1"/>
  <c r="E104" i="1"/>
  <c r="M103" i="1"/>
  <c r="K103" i="1"/>
  <c r="J103" i="1"/>
  <c r="I103" i="1"/>
  <c r="E103" i="1"/>
  <c r="M102" i="1"/>
  <c r="K102" i="1"/>
  <c r="J102" i="1"/>
  <c r="I102" i="1"/>
  <c r="E102" i="1"/>
  <c r="M101" i="1"/>
  <c r="K101" i="1"/>
  <c r="J101" i="1"/>
  <c r="I101" i="1"/>
  <c r="E101" i="1"/>
  <c r="M100" i="1"/>
  <c r="K100" i="1"/>
  <c r="J100" i="1"/>
  <c r="I100" i="1"/>
  <c r="E100" i="1"/>
  <c r="M99" i="1"/>
  <c r="K99" i="1"/>
  <c r="J99" i="1"/>
  <c r="I99" i="1"/>
  <c r="E99" i="1"/>
  <c r="M98" i="1"/>
  <c r="K98" i="1"/>
  <c r="J98" i="1"/>
  <c r="I98" i="1"/>
  <c r="E98" i="1"/>
  <c r="M97" i="1"/>
  <c r="K97" i="1"/>
  <c r="J97" i="1"/>
  <c r="I97" i="1"/>
  <c r="E97" i="1"/>
  <c r="M96" i="1"/>
  <c r="K96" i="1"/>
  <c r="J96" i="1"/>
  <c r="I96" i="1"/>
  <c r="E96" i="1"/>
  <c r="M95" i="1"/>
  <c r="K95" i="1"/>
  <c r="J95" i="1"/>
  <c r="I95" i="1"/>
  <c r="E95" i="1"/>
  <c r="M94" i="1"/>
  <c r="K94" i="1"/>
  <c r="J94" i="1"/>
  <c r="I94" i="1"/>
  <c r="E94" i="1"/>
  <c r="M93" i="1"/>
  <c r="K93" i="1"/>
  <c r="J93" i="1"/>
  <c r="I93" i="1"/>
  <c r="E93" i="1"/>
  <c r="M92" i="1"/>
  <c r="K92" i="1"/>
  <c r="J92" i="1"/>
  <c r="I92" i="1"/>
  <c r="E92" i="1"/>
  <c r="M91" i="1"/>
  <c r="K91" i="1"/>
  <c r="J91" i="1"/>
  <c r="I91" i="1"/>
  <c r="E91" i="1"/>
  <c r="M90" i="1"/>
  <c r="K90" i="1"/>
  <c r="J90" i="1"/>
  <c r="I90" i="1"/>
  <c r="E90" i="1"/>
  <c r="M89" i="1"/>
  <c r="K89" i="1"/>
  <c r="J89" i="1"/>
  <c r="I89" i="1"/>
  <c r="E89" i="1"/>
  <c r="M88" i="1"/>
  <c r="K88" i="1"/>
  <c r="J88" i="1"/>
  <c r="I88" i="1"/>
  <c r="E88" i="1"/>
  <c r="M87" i="1"/>
  <c r="K87" i="1"/>
  <c r="J87" i="1"/>
  <c r="I87" i="1"/>
  <c r="E87" i="1"/>
  <c r="M86" i="1"/>
  <c r="K86" i="1"/>
  <c r="J86" i="1"/>
  <c r="I86" i="1"/>
  <c r="E86" i="1"/>
  <c r="M85" i="1"/>
  <c r="K85" i="1"/>
  <c r="J85" i="1"/>
  <c r="I85" i="1"/>
  <c r="E85" i="1"/>
  <c r="M84" i="1"/>
  <c r="K84" i="1"/>
  <c r="J84" i="1"/>
  <c r="I84" i="1"/>
  <c r="E84" i="1"/>
  <c r="M83" i="1"/>
  <c r="K83" i="1"/>
  <c r="J83" i="1"/>
  <c r="I83" i="1"/>
  <c r="E83" i="1"/>
  <c r="M82" i="1"/>
  <c r="K82" i="1"/>
  <c r="J82" i="1"/>
  <c r="I82" i="1"/>
  <c r="E82" i="1"/>
  <c r="M81" i="1"/>
  <c r="K81" i="1"/>
  <c r="J81" i="1"/>
  <c r="I81" i="1"/>
  <c r="E81" i="1"/>
  <c r="M80" i="1"/>
  <c r="K80" i="1"/>
  <c r="J80" i="1"/>
  <c r="I80" i="1"/>
  <c r="E80" i="1"/>
  <c r="M79" i="1"/>
  <c r="K79" i="1"/>
  <c r="J79" i="1"/>
  <c r="I79" i="1"/>
  <c r="E79" i="1"/>
  <c r="M78" i="1"/>
  <c r="K78" i="1"/>
  <c r="J78" i="1"/>
  <c r="I78" i="1"/>
  <c r="E78" i="1"/>
  <c r="M77" i="1"/>
  <c r="K77" i="1"/>
  <c r="J77" i="1"/>
  <c r="I77" i="1"/>
  <c r="E77" i="1"/>
  <c r="M76" i="1"/>
  <c r="K76" i="1"/>
  <c r="J76" i="1"/>
  <c r="I76" i="1"/>
  <c r="E76" i="1"/>
  <c r="M75" i="1"/>
  <c r="K75" i="1"/>
  <c r="J75" i="1"/>
  <c r="I75" i="1"/>
  <c r="E75" i="1"/>
  <c r="M74" i="1"/>
  <c r="K74" i="1"/>
  <c r="J74" i="1"/>
  <c r="I74" i="1"/>
  <c r="E74" i="1"/>
  <c r="M73" i="1"/>
  <c r="K73" i="1"/>
  <c r="J73" i="1"/>
  <c r="I73" i="1"/>
  <c r="E73" i="1"/>
  <c r="M72" i="1"/>
  <c r="K72" i="1"/>
  <c r="J72" i="1"/>
  <c r="I72" i="1"/>
  <c r="E72" i="1"/>
  <c r="M71" i="1"/>
  <c r="K71" i="1"/>
  <c r="J71" i="1"/>
  <c r="I71" i="1"/>
  <c r="E71" i="1"/>
  <c r="M70" i="1"/>
  <c r="K70" i="1"/>
  <c r="J70" i="1"/>
  <c r="I70" i="1"/>
  <c r="E70" i="1"/>
  <c r="M69" i="1"/>
  <c r="K69" i="1"/>
  <c r="J69" i="1"/>
  <c r="I69" i="1"/>
  <c r="E69" i="1"/>
  <c r="M68" i="1"/>
  <c r="K68" i="1"/>
  <c r="J68" i="1"/>
  <c r="I68" i="1"/>
  <c r="E68" i="1"/>
  <c r="M67" i="1"/>
  <c r="K67" i="1"/>
  <c r="J67" i="1"/>
  <c r="I67" i="1"/>
  <c r="E67" i="1"/>
  <c r="M66" i="1"/>
  <c r="K66" i="1"/>
  <c r="J66" i="1"/>
  <c r="I66" i="1"/>
  <c r="E66" i="1"/>
  <c r="M65" i="1"/>
  <c r="K65" i="1"/>
  <c r="J65" i="1"/>
  <c r="I65" i="1"/>
  <c r="E65" i="1"/>
  <c r="M64" i="1"/>
  <c r="K64" i="1"/>
  <c r="J64" i="1"/>
  <c r="I64" i="1"/>
  <c r="E64" i="1"/>
  <c r="M63" i="1"/>
  <c r="K63" i="1"/>
  <c r="J63" i="1"/>
  <c r="I63" i="1"/>
  <c r="E63" i="1"/>
  <c r="M62" i="1"/>
  <c r="K62" i="1"/>
  <c r="J62" i="1"/>
  <c r="I62" i="1"/>
  <c r="E62" i="1"/>
  <c r="M61" i="1"/>
  <c r="K61" i="1"/>
  <c r="J61" i="1"/>
  <c r="I61" i="1"/>
  <c r="E61" i="1"/>
  <c r="M60" i="1"/>
  <c r="K60" i="1"/>
  <c r="J60" i="1"/>
  <c r="I60" i="1"/>
  <c r="E60" i="1"/>
  <c r="M59" i="1"/>
  <c r="K59" i="1"/>
  <c r="J59" i="1"/>
  <c r="I59" i="1"/>
  <c r="E59" i="1"/>
  <c r="K58" i="1"/>
  <c r="J58" i="1"/>
  <c r="I58" i="1"/>
  <c r="E58" i="1"/>
  <c r="M57" i="1"/>
  <c r="K57" i="1"/>
  <c r="J57" i="1"/>
  <c r="I57" i="1"/>
  <c r="E57" i="1"/>
  <c r="M56" i="1"/>
  <c r="K56" i="1"/>
  <c r="J56" i="1"/>
  <c r="I56" i="1"/>
  <c r="E56" i="1"/>
  <c r="M55" i="1"/>
  <c r="K55" i="1"/>
  <c r="J55" i="1"/>
  <c r="I55" i="1"/>
  <c r="E55" i="1"/>
  <c r="M54" i="1"/>
  <c r="K54" i="1"/>
  <c r="J54" i="1"/>
  <c r="I54" i="1"/>
  <c r="E54" i="1"/>
  <c r="M53" i="1"/>
  <c r="K53" i="1"/>
  <c r="J53" i="1"/>
  <c r="I53" i="1"/>
  <c r="E53" i="1"/>
  <c r="M52" i="1"/>
  <c r="K52" i="1"/>
  <c r="J52" i="1"/>
  <c r="I52" i="1"/>
  <c r="E52" i="1"/>
  <c r="M51" i="1"/>
  <c r="K51" i="1"/>
  <c r="J51" i="1"/>
  <c r="I51" i="1"/>
  <c r="E51" i="1"/>
  <c r="M50" i="1"/>
  <c r="K50" i="1"/>
  <c r="J50" i="1"/>
  <c r="I50" i="1"/>
  <c r="E50" i="1"/>
  <c r="M49" i="1"/>
  <c r="K49" i="1"/>
  <c r="J49" i="1"/>
  <c r="I49" i="1"/>
  <c r="E49" i="1"/>
  <c r="M48" i="1"/>
  <c r="K48" i="1"/>
  <c r="J48" i="1"/>
  <c r="I48" i="1"/>
  <c r="E48" i="1"/>
  <c r="M47" i="1"/>
  <c r="K47" i="1"/>
  <c r="J47" i="1"/>
  <c r="I47" i="1"/>
  <c r="E47" i="1"/>
  <c r="M46" i="1"/>
  <c r="K46" i="1"/>
  <c r="J46" i="1"/>
  <c r="I46" i="1"/>
  <c r="E46" i="1"/>
  <c r="M45" i="1"/>
  <c r="K45" i="1"/>
  <c r="J45" i="1"/>
  <c r="I45" i="1"/>
  <c r="E45" i="1"/>
  <c r="M44" i="1"/>
  <c r="K44" i="1"/>
  <c r="J44" i="1"/>
  <c r="I44" i="1"/>
  <c r="E44" i="1"/>
  <c r="M43" i="1"/>
  <c r="K43" i="1"/>
  <c r="J43" i="1"/>
  <c r="I43" i="1"/>
  <c r="E43" i="1"/>
  <c r="M42" i="1"/>
  <c r="K42" i="1"/>
  <c r="J42" i="1"/>
  <c r="I42" i="1"/>
  <c r="E42" i="1"/>
  <c r="M41" i="1"/>
  <c r="K41" i="1"/>
  <c r="J41" i="1"/>
  <c r="I41" i="1"/>
  <c r="E41" i="1"/>
  <c r="M40" i="1"/>
  <c r="K40" i="1"/>
  <c r="J40" i="1"/>
  <c r="I40" i="1"/>
  <c r="E40" i="1"/>
  <c r="M39" i="1"/>
  <c r="K39" i="1"/>
  <c r="J39" i="1"/>
  <c r="I39" i="1"/>
  <c r="E39" i="1"/>
  <c r="M38" i="1"/>
  <c r="K38" i="1"/>
  <c r="J38" i="1"/>
  <c r="I38" i="1"/>
  <c r="E38" i="1"/>
  <c r="M37" i="1"/>
  <c r="K37" i="1"/>
  <c r="J37" i="1"/>
  <c r="I37" i="1"/>
  <c r="E37" i="1"/>
  <c r="M36" i="1"/>
  <c r="K36" i="1"/>
  <c r="J36" i="1"/>
  <c r="I36" i="1"/>
  <c r="E36" i="1"/>
  <c r="M35" i="1"/>
  <c r="K35" i="1"/>
  <c r="J35" i="1"/>
  <c r="I35" i="1"/>
  <c r="E35" i="1"/>
  <c r="M34" i="1"/>
  <c r="K34" i="1"/>
  <c r="J34" i="1"/>
  <c r="I34" i="1"/>
  <c r="E34" i="1"/>
  <c r="M33" i="1"/>
  <c r="K33" i="1"/>
  <c r="J33" i="1"/>
  <c r="I33" i="1"/>
  <c r="E33" i="1"/>
  <c r="M32" i="1"/>
  <c r="K32" i="1"/>
  <c r="J32" i="1"/>
  <c r="I32" i="1"/>
  <c r="E32" i="1"/>
  <c r="M31" i="1"/>
  <c r="K31" i="1"/>
  <c r="J31" i="1"/>
  <c r="I31" i="1"/>
  <c r="E31" i="1"/>
  <c r="M30" i="1"/>
  <c r="K30" i="1"/>
  <c r="J30" i="1"/>
  <c r="I30" i="1"/>
  <c r="E30" i="1"/>
  <c r="M29" i="1"/>
  <c r="K29" i="1"/>
  <c r="J29" i="1"/>
  <c r="I29" i="1"/>
  <c r="E29" i="1"/>
  <c r="M28" i="1"/>
  <c r="K28" i="1"/>
  <c r="J28" i="1"/>
  <c r="I28" i="1"/>
  <c r="E28" i="1"/>
  <c r="M27" i="1"/>
  <c r="K27" i="1"/>
  <c r="J27" i="1"/>
  <c r="I27" i="1"/>
  <c r="E27" i="1"/>
  <c r="M26" i="1"/>
  <c r="K26" i="1"/>
  <c r="J26" i="1"/>
  <c r="I26" i="1"/>
  <c r="E26" i="1"/>
  <c r="M25" i="1"/>
  <c r="K25" i="1"/>
  <c r="J25" i="1"/>
  <c r="I25" i="1"/>
  <c r="E25" i="1"/>
  <c r="M24" i="1"/>
  <c r="K24" i="1"/>
  <c r="J24" i="1"/>
  <c r="I24" i="1"/>
  <c r="E24" i="1"/>
  <c r="M23" i="1"/>
  <c r="K23" i="1"/>
  <c r="J23" i="1"/>
  <c r="I23" i="1"/>
  <c r="E23" i="1"/>
  <c r="M22" i="1"/>
  <c r="K22" i="1"/>
  <c r="J22" i="1"/>
  <c r="I22" i="1"/>
  <c r="E22" i="1"/>
  <c r="M21" i="1"/>
  <c r="K21" i="1"/>
  <c r="J21" i="1"/>
  <c r="I21" i="1"/>
  <c r="E21" i="1"/>
  <c r="M20" i="1"/>
  <c r="K20" i="1"/>
  <c r="J20" i="1"/>
  <c r="I20" i="1"/>
  <c r="E20" i="1"/>
  <c r="M19" i="1"/>
  <c r="K19" i="1"/>
  <c r="J19" i="1"/>
  <c r="I19" i="1"/>
  <c r="E19" i="1"/>
  <c r="M18" i="1"/>
  <c r="K18" i="1"/>
  <c r="J18" i="1"/>
  <c r="I18" i="1"/>
  <c r="E18" i="1"/>
  <c r="M17" i="1"/>
  <c r="K17" i="1"/>
  <c r="J17" i="1"/>
  <c r="I17" i="1"/>
  <c r="E17" i="1"/>
  <c r="M16" i="1"/>
  <c r="K16" i="1"/>
  <c r="J16" i="1"/>
  <c r="I16" i="1"/>
  <c r="E16" i="1"/>
  <c r="M15" i="1"/>
  <c r="K15" i="1"/>
  <c r="J15" i="1"/>
  <c r="I15" i="1"/>
  <c r="E15" i="1"/>
  <c r="M14" i="1"/>
  <c r="K14" i="1"/>
  <c r="J14" i="1"/>
  <c r="I14" i="1"/>
  <c r="E14" i="1"/>
  <c r="M13" i="1"/>
  <c r="K13" i="1"/>
  <c r="J13" i="1"/>
  <c r="I13" i="1"/>
  <c r="E13" i="1"/>
  <c r="M12" i="1"/>
  <c r="K12" i="1"/>
  <c r="J12" i="1"/>
  <c r="I12" i="1"/>
  <c r="E12" i="1"/>
  <c r="M11" i="1"/>
  <c r="K11" i="1"/>
  <c r="J11" i="1"/>
  <c r="I11" i="1"/>
  <c r="E11" i="1"/>
  <c r="M10" i="1"/>
  <c r="K10" i="1"/>
  <c r="J10" i="1"/>
  <c r="I10" i="1"/>
  <c r="E10" i="1"/>
  <c r="M9" i="1"/>
  <c r="K9" i="1"/>
  <c r="J9" i="1"/>
  <c r="I9" i="1"/>
  <c r="E9" i="1"/>
  <c r="M8" i="1"/>
  <c r="K8" i="1"/>
  <c r="J8" i="1"/>
  <c r="I8" i="1"/>
  <c r="E8" i="1"/>
  <c r="M7" i="1"/>
  <c r="K7" i="1"/>
  <c r="J7" i="1"/>
  <c r="I7" i="1"/>
  <c r="E7" i="1"/>
  <c r="M6" i="1"/>
  <c r="K6" i="1"/>
  <c r="J6" i="1"/>
  <c r="I6" i="1"/>
  <c r="E6" i="1"/>
  <c r="M5" i="1"/>
  <c r="K5" i="1"/>
  <c r="J5" i="1"/>
  <c r="I5" i="1"/>
  <c r="E5" i="1"/>
  <c r="M4" i="1"/>
  <c r="K4" i="1"/>
  <c r="J4" i="1"/>
  <c r="I4" i="1"/>
  <c r="E4" i="1"/>
  <c r="M3" i="1"/>
  <c r="K3" i="1"/>
  <c r="J3" i="1"/>
  <c r="I3" i="1"/>
  <c r="E3" i="1"/>
  <c r="M2" i="1"/>
  <c r="K2" i="1"/>
  <c r="J2" i="1"/>
  <c r="I2" i="1"/>
  <c r="E2" i="1"/>
  <c r="O2" i="1"/>
  <c r="O4" i="1"/>
  <c r="O6" i="1"/>
  <c r="O95" i="1"/>
  <c r="O107" i="1"/>
  <c r="O131" i="1"/>
  <c r="O159" i="1"/>
  <c r="O86" i="1"/>
  <c r="O118" i="1"/>
  <c r="O122" i="1"/>
  <c r="O124" i="1"/>
  <c r="O3" i="1"/>
  <c r="O5" i="1"/>
  <c r="O7" i="1"/>
  <c r="O72" i="1"/>
  <c r="O87" i="1"/>
  <c r="O94" i="1"/>
  <c r="O106" i="1"/>
  <c r="O108" i="1"/>
  <c r="O117" i="1"/>
  <c r="O119" i="1"/>
  <c r="O121" i="1"/>
  <c r="O123" i="1"/>
  <c r="O125" i="1"/>
  <c r="O157" i="1"/>
  <c r="O18" i="1"/>
  <c r="O19" i="1"/>
  <c r="O37" i="1"/>
  <c r="O38" i="1"/>
  <c r="O40" i="1"/>
  <c r="O48" i="1"/>
  <c r="O15" i="1"/>
  <c r="O21" i="1"/>
  <c r="O22" i="1"/>
  <c r="O23" i="1"/>
  <c r="O30" i="1"/>
  <c r="O31" i="1"/>
  <c r="O32" i="1"/>
  <c r="O33" i="1"/>
  <c r="O34" i="1"/>
  <c r="O158" i="1"/>
  <c r="O49" i="1"/>
  <c r="O50" i="1"/>
  <c r="O51" i="1"/>
  <c r="O52" i="1"/>
  <c r="O53" i="1"/>
  <c r="O54" i="1"/>
  <c r="O55" i="1"/>
  <c r="O56" i="1"/>
  <c r="O57" i="1"/>
  <c r="O59" i="1"/>
  <c r="O60" i="1"/>
  <c r="O61" i="1"/>
  <c r="O62" i="1"/>
  <c r="O68" i="1"/>
  <c r="O69" i="1"/>
  <c r="O70" i="1"/>
  <c r="O76" i="1"/>
  <c r="O77" i="1"/>
  <c r="O78" i="1"/>
  <c r="O84" i="1"/>
  <c r="O85" i="1"/>
  <c r="O102" i="1"/>
  <c r="O103" i="1"/>
  <c r="O104" i="1"/>
  <c r="O112" i="1"/>
  <c r="O113" i="1"/>
  <c r="O114" i="1"/>
  <c r="O137" i="1"/>
  <c r="O138" i="1"/>
  <c r="O139" i="1"/>
  <c r="O140" i="1"/>
  <c r="O8" i="1"/>
  <c r="O9" i="1"/>
  <c r="O10" i="1"/>
  <c r="O11" i="1"/>
  <c r="O12" i="1"/>
  <c r="O13" i="1"/>
  <c r="O17" i="1"/>
  <c r="O25" i="1"/>
  <c r="O26" i="1"/>
  <c r="O27" i="1"/>
  <c r="O28" i="1"/>
  <c r="O29" i="1"/>
  <c r="O35" i="1"/>
  <c r="O36" i="1"/>
  <c r="O39" i="1"/>
  <c r="O41" i="1"/>
  <c r="O42" i="1"/>
  <c r="O43" i="1"/>
  <c r="O44" i="1"/>
  <c r="O45" i="1"/>
  <c r="O46" i="1"/>
  <c r="O47" i="1"/>
  <c r="O58" i="1"/>
  <c r="O64" i="1"/>
  <c r="O65" i="1"/>
  <c r="O66" i="1"/>
  <c r="O74" i="1"/>
  <c r="O80" i="1"/>
  <c r="O81" i="1"/>
  <c r="O82" i="1"/>
  <c r="O88" i="1"/>
  <c r="O89" i="1"/>
  <c r="O90" i="1"/>
  <c r="O91" i="1"/>
  <c r="O92" i="1"/>
  <c r="O93" i="1"/>
  <c r="O98" i="1"/>
  <c r="O99" i="1"/>
  <c r="O100" i="1"/>
  <c r="O109" i="1"/>
  <c r="O110" i="1"/>
  <c r="O116" i="1"/>
  <c r="O120" i="1"/>
  <c r="O126" i="1"/>
  <c r="O127" i="1"/>
  <c r="O128" i="1"/>
  <c r="O129" i="1"/>
  <c r="O130" i="1"/>
  <c r="O132" i="1"/>
  <c r="O133" i="1"/>
  <c r="O134" i="1"/>
  <c r="O135" i="1"/>
  <c r="O136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4" i="1"/>
  <c r="O16" i="1"/>
  <c r="O20" i="1"/>
  <c r="O24" i="1"/>
  <c r="O63" i="1"/>
  <c r="O67" i="1"/>
  <c r="O71" i="1"/>
  <c r="O73" i="1"/>
  <c r="O75" i="1"/>
  <c r="O79" i="1"/>
  <c r="O83" i="1"/>
  <c r="O96" i="1"/>
  <c r="O97" i="1"/>
  <c r="O101" i="1"/>
  <c r="O105" i="1"/>
  <c r="O111" i="1"/>
  <c r="O115" i="1"/>
</calcChain>
</file>

<file path=xl/sharedStrings.xml><?xml version="1.0" encoding="utf-8"?>
<sst xmlns="http://schemas.openxmlformats.org/spreadsheetml/2006/main" count="982" uniqueCount="439">
  <si>
    <t>UO</t>
  </si>
  <si>
    <t>Teoría</t>
  </si>
  <si>
    <t>Seminario</t>
  </si>
  <si>
    <t>T1</t>
  </si>
  <si>
    <t>T2</t>
  </si>
  <si>
    <t>T3</t>
  </si>
  <si>
    <t>Nota Prácticas</t>
  </si>
  <si>
    <t>control T1</t>
  </si>
  <si>
    <t>control T2</t>
  </si>
  <si>
    <t>Asistencia Mínima Teoría</t>
  </si>
  <si>
    <t>Puntuación Mínima Teoría</t>
  </si>
  <si>
    <t>Participación Mínima Teoría</t>
  </si>
  <si>
    <t>Nota Teoría</t>
  </si>
  <si>
    <t>Asistencia Mínima Seminario</t>
  </si>
  <si>
    <t>Puntuación Mínima Seminario</t>
  </si>
  <si>
    <t>Nota seminario</t>
  </si>
  <si>
    <t>Nota Preliminar</t>
  </si>
  <si>
    <t>Cambio grupo L4</t>
  </si>
  <si>
    <t/>
  </si>
  <si>
    <t>Grupo</t>
  </si>
  <si>
    <t>Fecha</t>
  </si>
  <si>
    <t>Tipo [Teoría/Seminario]</t>
  </si>
  <si>
    <t>Horas</t>
  </si>
  <si>
    <t>Profe</t>
  </si>
  <si>
    <t>Tema impartido</t>
  </si>
  <si>
    <t>T1, T2</t>
  </si>
  <si>
    <t>Candi</t>
  </si>
  <si>
    <t>Presentación de la asignatura. Tema 1. Introducción (una pequeña presentación de los lenguajes en general. Introducción a los objetos y clases (Hasta la diapositiva 11)</t>
  </si>
  <si>
    <t>Tema 1.Objetos y clases ( atributos, metodos ) Dominio del problema, modelar, identificar objetos y clases, plataforma Java, características, fases de desarrollo.</t>
  </si>
  <si>
    <t>S1, S2, S3,S4</t>
  </si>
  <si>
    <t>Ejercicio en grupo (2 personas). Pensar domininio de un problema. Identificar objetos, clases, atributos, métodos. Poner ejemplos de estado de los objetos. Entrega (24/9/2014)</t>
  </si>
  <si>
    <t>Tema 1.Características, fases de desarrollo. Instalación. (Finalizado Tema 1). Tema 2 (clases, objetos, atributos, tipos de datos, constructores, métodos)</t>
  </si>
  <si>
    <t>Tema 2. Repaso de los métodos. Creación de un objeto paso a paso</t>
  </si>
  <si>
    <t>Tema 2. Llamada a métodos de forma detallada. (Finalizado el tema 2) Tema 3. Revisión más detallada de las clases, propiedades y constructores.</t>
  </si>
  <si>
    <t>Tema 3. Revisión detalada de los parámetros, alcance y tiempo de vida de las variables. Asignación. Tipos primitivos y tipos objeto. Revisión detallada de los métodos (acceso y modificación). La sentencia condicional if. Ejercicio de la sentencia if</t>
  </si>
  <si>
    <t>Ejercicios seminario 2 (excepto sentencia IF anidada y variables locales)</t>
  </si>
  <si>
    <t>Tema 3 (variables locales, operadores lógicos y relacionales, concatenación de strings, operadores división y módulo)</t>
  </si>
  <si>
    <t>Tema 3 (la referencia this, pruebas unitarias); Tema 4 (abstración y modularidad)</t>
  </si>
  <si>
    <t>Tema 4 (sobrecarga de métodos y constructores; invocaciones de métodos internos y externos; diagrama de clases y de objetos)</t>
  </si>
  <si>
    <t>Tema 4 (diagramas de clases y objetos; varios ejercicios sobre modelado e interacción de objetos)</t>
  </si>
  <si>
    <t>Tema 4 (Ejercicios sobre interacción de objetos y pruebas unitarias con inetracción de objetos)</t>
  </si>
  <si>
    <t>Tema 5 (concepto de colección, aplicaciones y estructura interna de un ArrayList)</t>
  </si>
  <si>
    <t>Ejercicios seminario 3 (excepto los dos últimos)</t>
  </si>
  <si>
    <t>Tema 5 (revisión de conceptos, ejercicios simples de uso de métodos de ArrayList)</t>
  </si>
  <si>
    <t>Tema 5 (revisión de arrayList, algunos errores frecuentes de programación, bucles, bucle for-each)</t>
  </si>
  <si>
    <t>Ejercicios seminario 4. Ejercicios con código sobre interacción de objetos.</t>
  </si>
  <si>
    <t>Tema 5 (bucles for-each, while y ejecicios/ejemplos de uso)</t>
  </si>
  <si>
    <t>Tema 5 (iteradores, colecciones de tamaño fijo)</t>
  </si>
  <si>
    <t>Tema 5 (bucle for y ejercicios con vectores)</t>
  </si>
  <si>
    <t>Tema 6 (bucle do-while, witch-case, y arrays bidimensionales)</t>
  </si>
  <si>
    <t>Ejercicios seminario 5. Ejercicios de bucles y vectores.</t>
  </si>
  <si>
    <t>Tema 6 (uso de clases de librería, la clase Random, la clase Set, introducción a la clase Map)</t>
  </si>
  <si>
    <t>Tema 6 (clase Map, documentación del código, variables y métodos de clase, tema finalizado)</t>
  </si>
  <si>
    <t>Ejercicios seminario 6. Ejercicios de colecciones.</t>
  </si>
  <si>
    <t>Tema 6 (repaso de documentación, constantes y variables de clase, métodos estáticos. Finalizado). Tema 7: Pruebas unitarias y depuración.</t>
  </si>
  <si>
    <t>Ejercicios seminario 7. Ejercicios de colecciones.</t>
  </si>
  <si>
    <t>Curso pasado</t>
  </si>
  <si>
    <t>S1, S2, S3</t>
  </si>
  <si>
    <t>Seminario cambiado por 1h de expositivas</t>
  </si>
  <si>
    <t>Tema 1.Objetos y clases ( atributos, metodos ) Dominio del problema, modelar (ejercicio identificar objetos y clases) plataforma Java, características, fases de desarrollo. (Finalizado el tema 1)</t>
  </si>
  <si>
    <t>Tema 2. Rapaso de los conceptos Objetos, clases. Tipos de datos, Instancias múltiples, métodos, parámetros. Como se crean (internamente) los objetos en un programa</t>
  </si>
  <si>
    <t>Ejercicios del seminario 1 (metodos set/get, encontrar errores, definir una clase TV). Los dos últimos ejercicos como tarea no presenial</t>
  </si>
  <si>
    <t>Tema 2: Repaso de la creación de objetos. Invocar métodos en un programa.   Tema 3: Definiciones de clases, propiedades, constructores</t>
  </si>
  <si>
    <t>Tema 3: Repaso de la definiciones de clases, campos constructores y métodos. Paso de parámetros. Asignación. La sentencia condicional. Comparativa (asignación, comparación y paso de parámetros) entre tipos primitivos y tipos objeto. Ejemplo de una prueba unitaria (Clase TV)</t>
  </si>
  <si>
    <t>Ejercicios del seminario 2 (Escribir métodos que realizan diferentes cálculos) Los dos últimos ejercicos como tarea no presenial</t>
  </si>
  <si>
    <t>NOTA: Estaría bien que escribieran a mano una prueba unitaria para el método pagarFactura()</t>
  </si>
  <si>
    <t>Tema 3 :Repaso comparativa (asignación, comparación y paso de parámetros) entre tipos primitivos y tipos objeto. Variables locales. Operadores (logicos, relacion, concatenación, this)Tema4: Abstacción y modularización. Interacción de objetos.Objetos que crean a otros objetos. Llamadas a métodos: internas y externas hasta la pag. 14</t>
  </si>
  <si>
    <t>Tema 4 :Repaso interacción de objetos.Ejemplo clase Bike. Notación UML. Diagramas de clases y objetos.  Ejercicios de interacción de objetos.</t>
  </si>
  <si>
    <t>Los ejercicios de seminario 3 (excepto el último que lo tienen que acabar en casa)</t>
  </si>
  <si>
    <t>Tema 5: Colecciones. Uso de la colección ArrayList. Codificar una clase telefono para almacenar contactos telefonicos (solo String)</t>
  </si>
  <si>
    <t>Tema 5: Colecciones. Acabar de implementar la clase telefono para almacenar contactos telefonicos (solo String). Bucles: for each, while, Iterartor. Objetos anónimos. Colecciones de tamaño fijo Array (declaración, creación y uso).</t>
  </si>
  <si>
    <t>Los ejercicios de seminario 4</t>
  </si>
  <si>
    <t>Tema 6. Matrices bidimensionales (ejercicios: suma y producto de matrices)</t>
  </si>
  <si>
    <t>Los ejercicios de seminario 5</t>
  </si>
  <si>
    <t>Acabar el tema 6 y resumir el tema 7</t>
  </si>
  <si>
    <t>Los ejercicios de seminario 6</t>
  </si>
  <si>
    <t>Los ejercicios de seminario 7</t>
  </si>
  <si>
    <t>Profesor</t>
  </si>
  <si>
    <t>Fernando</t>
  </si>
  <si>
    <t>Presentación y Tema 1 (hasta historia lenguajes OO incluido)</t>
  </si>
  <si>
    <t>Tema 1 (hasta development phases incluido)</t>
  </si>
  <si>
    <t>Tema 1 (finalizado); seleccionar un dominio, identificar clases, atributos y métodos (a entregar el 24/9/2014)</t>
  </si>
  <si>
    <t>Tema 2 (clases, objetos, atributos, tipos de datos, métodos, constructores)</t>
  </si>
  <si>
    <t>Tema 2 (creación de un objeto: descripción detallada; invocación de un método: descripción detallada sin completar)</t>
  </si>
  <si>
    <t>Tema 2 (finalizado); Tema 3 (revisión de campos constructores, métodos y parámetros; conceptos de ámbito y tiempo de vida de una variable)</t>
  </si>
  <si>
    <t>Tema 3 (tipos primitivos vs tipo objeto; asignación; métodos y constructores; println; sentencia IF)</t>
  </si>
  <si>
    <t>Varios ejercicios simples de escribir un método que haga un cálculo sencillo o detectar errores en el código.</t>
  </si>
  <si>
    <t>Tema 4 (finalicé diagramas de clases y objetos; varios ejercicios sobre modelado e interacción de objetos)</t>
  </si>
  <si>
    <t>Tema 4 (finalizado con un último conjunto de ejercicios sobre interacción de objetos)</t>
  </si>
  <si>
    <t>Tema 5 (concepto de colección e ideas básicas sobre ArrayList)</t>
  </si>
  <si>
    <t>Tema 5 (revisión de la clase anterior, ejercicios simples de uso de métodos básicos de ArrayList, concepto de clase genérica)</t>
  </si>
  <si>
    <t>Tema 5 (algunos errores frecuentes de programación, concepto de bucle, bucle for-each)</t>
  </si>
  <si>
    <t>Ejercicios varios sobre interacción de objetos (incluyendo dibujar en algún caso diagrama de clases y de objetos)</t>
  </si>
  <si>
    <t>Tema 5 (el bucle for-each; introdución al bucle while; ejecicios/ejemplos sobre ambos)</t>
  </si>
  <si>
    <t>Tema 5 (el bucle while; iteradores; introducción a los arrays)</t>
  </si>
  <si>
    <t>Tema 5 (finalizado)</t>
  </si>
  <si>
    <t>Tema 6 (el bucle do-while, sentencia switch, arrays bidimensionales, concepto de interfaz e implementación)</t>
  </si>
  <si>
    <t>Ejercicios varios de uso de bucles (la clase duró 20 minutos menos debido a examen previo de otra asignatura)</t>
  </si>
  <si>
    <t>Ejercicios varios de colecciones</t>
  </si>
  <si>
    <t>Tema 7 (completo)</t>
  </si>
  <si>
    <t>In the past</t>
  </si>
  <si>
    <t>Dani</t>
  </si>
  <si>
    <t>Presentación y Tema 1 (Introducción a Java y OO, objetos, clases y atributos).</t>
  </si>
  <si>
    <t>Primera parte del Tema 2 (clases, objetos, atributos, tipos de datos, métodos, constructores)</t>
  </si>
  <si>
    <t>Primer seminario. Seleccionar un dominio, identificar clases, atributos y métodos.</t>
  </si>
  <si>
    <t>Segunda parte del Tema 2 (paso de parámetros, objetos como parámetros, interacción entre objetos).</t>
  </si>
  <si>
    <t>Casi todos los ejercicios del seminario 2, el resto se pusieron como trabajo personal.</t>
  </si>
  <si>
    <t>Tema 3 casi completo.</t>
  </si>
  <si>
    <t>Terminé el tema 3 (repaso y pruebas unitarias). Comienzo del tema 4 (abstracción, modularidad, sobrecarga de constructores y métodos, diagramas de clases y objetos, notación UML para diagramas de clases, relaciones). Ejercicio de transparencia 20 como trabajo personal para casa.</t>
  </si>
  <si>
    <t>Utilicé la hora para terminar el tema 4</t>
  </si>
  <si>
    <t>Comencé el seminario 3 y reforcé conceptos que se habían visto muy deprisa</t>
  </si>
  <si>
    <t>Seminario 3</t>
  </si>
  <si>
    <t>Empecé el tema 5 comencé con ArrayList</t>
  </si>
  <si>
    <t>Seminario 4</t>
  </si>
  <si>
    <t>Tema 5 terminé ArrayList</t>
  </si>
  <si>
    <t>Arrays</t>
  </si>
  <si>
    <t>Seminario 5</t>
  </si>
  <si>
    <t>SESIÓN</t>
  </si>
  <si>
    <t>Tarea No Presencial</t>
  </si>
  <si>
    <t>Introducción con proyecto Picture, clase Person atributos name y age, métodos get y set, constructor sin parámetros, comentarios y documentación parte</t>
  </si>
  <si>
    <t>Añadir operaciones a proyecto house, añadir atributos a Person, get/set, getNumberOfMonths.</t>
  </si>
  <si>
    <t>Revisión tarea No Presencial. IF, print, toString, javadoc, constantes, atributos familyName, sex.</t>
  </si>
  <si>
    <t>getCriticalAge, ADULTHOOD_AGE y RETIREMENT_AGE, clase Tree atributos, constructor, print y toString</t>
  </si>
  <si>
    <t>Revisión tarea no presencial, operador this, pruebas unitarias, constructores con parámetros, clase random,</t>
  </si>
  <si>
    <t>pruebas para setWeight getCriticalAge, clase árbol con pruebas para los set</t>
  </si>
  <si>
    <t>Revisión tarea no presencial, clase Plane, atributos métodos get/set, 2 constructores y pruebas unitarias para construcores. No me dió tiempo a método fly</t>
  </si>
  <si>
    <t>Clase Bus</t>
  </si>
  <si>
    <t>Primer examen,</t>
  </si>
  <si>
    <t>Aplicación de avión con accelerate nuevos atributos, etc</t>
  </si>
  <si>
    <t>Revisión tarea no presencial, clase Wheel, clase WheelStrut métodos test y print</t>
  </si>
  <si>
    <t>Panel de control</t>
  </si>
  <si>
    <t>Revisión tarea no presencial, landingGear con pruebas</t>
  </si>
  <si>
    <t>Nunchuc</t>
  </si>
  <si>
    <t>Revisión Nunchuc, Depuración, finalización pruebas landingGear, introducción de ArrayList en WheelStrut</t>
  </si>
  <si>
    <t>Puente levadizo</t>
  </si>
  <si>
    <t>TUTORÍA GRUPAL. Puente levadizo</t>
  </si>
  <si>
    <t>Segundo examen</t>
  </si>
  <si>
    <t>Equipo de jugadores</t>
  </si>
  <si>
    <t>Revisión tarea no presencial, continuación ArayList en WheelStrut</t>
  </si>
  <si>
    <t>Auditorio</t>
  </si>
  <si>
    <t>Revisión Auditorio, WheelStrut con Array, SeatManager hasta print</t>
  </si>
  <si>
    <t>Tranvía</t>
  </si>
  <si>
    <t>Continuamos con SeatManager: oldPassenger, childrenInRow, firstPassenger,... y pruebas</t>
  </si>
  <si>
    <t>TUTORÍA GRUPAL. Tranvía</t>
  </si>
  <si>
    <t>Tercer control</t>
  </si>
  <si>
    <t/>
  </si>
  <si>
    <t>Añadir operaciones a proyecto house, añadir atributos a Person, get/set, getNumberOfMonths</t>
  </si>
  <si>
    <t>Revisión tarea no presencial, operador this para propiedad y para método, pruebas unitarias, constructores con parámetros, NO ME DIO TIEMPO A CONTAR RANDOM</t>
  </si>
  <si>
    <t>Examen</t>
  </si>
  <si>
    <t>panel de contrl</t>
  </si>
  <si>
    <t>Revisión tarea no presencial, tren de aterrizaje con pruebas</t>
  </si>
  <si>
    <t>TUTORÍA GRUPAL</t>
  </si>
  <si>
    <t>Sesión</t>
  </si>
  <si>
    <t>Trabajo no presencial</t>
  </si>
  <si>
    <t>Introducción a BlueJ con proyecto figures trabajando con: proyecto, clase, objeto, parámetro, tipos primitivos, String, estado, atributos, métodos, constructor, inspector de blueJ. Definición de clase Person con atributos name y age, métodos set/get.</t>
  </si>
  <si>
    <t>Añadir los atributos telefono y peso, métodos get/set, y el método getNumberOfMonths a la clase Person. Anadir más operaciones a las clases Figures y House</t>
  </si>
  <si>
    <t>Revisión tarea No Presencial. sentencia IF, métodos print() y toString(). Documentación: Javadoc y comentarios de implementación. Constantes, añadir atributos familyName, sex.()</t>
  </si>
  <si>
    <t>Clase Person: getCriticalAge, ADULTHOOD_AGE y RETIREMENT_AGE. Clase Árbol: atributos, constructor, print y toString</t>
  </si>
  <si>
    <t>Revisión tarea no presencial, clase Plane, atributos métodos get/set, 2 constructores y pruebas unitarias</t>
  </si>
  <si>
    <t>Primer Control</t>
  </si>
  <si>
    <t>Amplicación de Plane con nuevos atributos, y ampliación de los métodos accelerate y toString()</t>
  </si>
  <si>
    <t>Revisión tarea no presencial, clase Wheel (con pruebas) y clase WheelStrut (sin pruebas y sin método print</t>
  </si>
  <si>
    <t>Revisión tarea no presencial, método print y pruebas de WheelStrut + landingGear</t>
  </si>
  <si>
    <t>Nunchuck</t>
  </si>
  <si>
    <t>Revisión de la tarea no presencial. Completar las pruebas unitarias de las clases Wheel, WheelStrut y LandingGear</t>
  </si>
  <si>
    <t>Clases Bridge-Controller</t>
  </si>
  <si>
    <t>Segundo control</t>
  </si>
  <si>
    <t>Clases Team y Player con arrayList</t>
  </si>
  <si>
    <t>WheelStrut y LandingGerar con arrayList + pruebas</t>
  </si>
  <si>
    <t>Clase auditorio</t>
  </si>
  <si>
    <t>Clase SeatManager. Propiedades, constructores, seatPerson, releasePerson + pruebas</t>
  </si>
  <si>
    <t>Clase tranvia</t>
  </si>
  <si>
    <t>Clase SeatManager.Diferentes operaciones con la matriz de asientos + pruebas</t>
  </si>
  <si>
    <t>Revisión tarea no presencial. Condición dentro de setAge. Constructor con sets. Print y toString. JavaDoc.</t>
  </si>
  <si>
    <t>Método getCriticalAge, Completar con comentarios de documentación + implementación</t>
  </si>
  <si>
    <t>familyName, sex, constantes, operador this, método testSetAge en la clase Person, testSetAge con JUnit</t>
  </si>
  <si>
    <t>Pruebas para el resto de los métodos de la clase Person usando Junit</t>
  </si>
  <si>
    <t>Incluir varios constructores, Random, compareToAge, compareToName, puebas en Junit, getHashCode</t>
  </si>
  <si>
    <t>Definir una clase Árbol completa (propiedades, métodos, test y documentación)</t>
  </si>
  <si>
    <t>Revisión tarea no presencial Arbol.Clase Plane hasta método fly sin incluir</t>
  </si>
  <si>
    <t>Añadir a la clase AirPlane los métodos: toString, fly, atributos xpos, xspeed, sets/gets</t>
  </si>
  <si>
    <t>PRIMERA EVALUACIÓN</t>
  </si>
  <si>
    <t>Añadir a la clase AirPlane los métodos: fly ampliado con xpos y speed. Clase Wheel: propiedades + set/get</t>
  </si>
  <si>
    <t>Tren de aterrizaje (Clases Wheel + pruebas y WheelStrut</t>
  </si>
  <si>
    <t>Tarea sesión 6: Panel de control (Bombilla  e Interruptor)</t>
  </si>
  <si>
    <t>Tren de aterrizaje (Clases WheelStrut + pruebas y LandingGear</t>
  </si>
  <si>
    <t>Tarea sesión 7: Juego wii</t>
  </si>
  <si>
    <t>Tren de aterrizaje (Clase LandingGear + pruebas + repaso tarea no presencial</t>
  </si>
  <si>
    <t>Tarea sesión 8: Panel de control (Potenciometro y Radiador)</t>
  </si>
  <si>
    <t>SEGUNDA EVALUACIÓN</t>
  </si>
  <si>
    <t>Tren de aterrizaje (Clase WheelStrut implementado con array y ArrayList)</t>
  </si>
  <si>
    <t>Tarea sesión 10: Clases Entrada y Pelicula</t>
  </si>
  <si>
    <t>Unit 6 SeatManager</t>
  </si>
  <si>
    <t>Tarea sesión 11: Aplicación de cine: Clases entrada y pelicula</t>
  </si>
  <si>
    <t>TUTORIA GRUPAL</t>
  </si>
  <si>
    <t>Acabar de implementar con ampliaciones SeatManager</t>
  </si>
  <si>
    <t>Tarea sesión 12: Aplicación de cine: Clase cine y pruebas unitarias</t>
  </si>
  <si>
    <t>TERCERA EVALUACIÓN</t>
  </si>
  <si>
    <t>Calse auditorio</t>
  </si>
  <si>
    <t>Revisión tarea no presencial. Condición dentro de setAge. Constructor con sets. Print y toString. JavaDoc. Constantes MIN_AGE Y MAX_AGE</t>
  </si>
  <si>
    <t>Método getCriticalAge</t>
  </si>
  <si>
    <t>ID</t>
  </si>
  <si>
    <t>Homework</t>
  </si>
  <si>
    <t>L1: Introduction to JDK, Person Class, Name, Surname, Age and Gender fields. Setters and Getters. Comments, Java Doc essentials (commands not included)</t>
  </si>
  <si>
    <t>set/get for Age, Gender and Surname. Must include JavaDoc comments for every method</t>
  </si>
  <si>
    <t>L2: JavaDoc @param, @return, Javadoc for methods with more than one parameter. Triangle exercise. if, this.name,Constants, final, static, boolean constants</t>
  </si>
  <si>
    <t>Modify the setAge method in order to accept values in the range of [0..118] including 118 as the MAX_AGE_VALUE constant. Students must document the classes using @param, @return.</t>
  </si>
  <si>
    <t>L3: print(), toString() (using aux for 'male/female' and auxiliary method); String.toUpperCase String.substring()</t>
  </si>
  <si>
    <t>getCriticalAge() method</t>
  </si>
  <si>
    <t>L4: Test(), JUnit()</t>
  </si>
  <si>
    <t>JUnit test file for the getCriticalAge() method including positive and negative testing</t>
  </si>
  <si>
    <t>L5: Comparing in Java, Constructors</t>
  </si>
  <si>
    <t>Airplane class with setters and getters for all its properties and 2 constructors</t>
  </si>
  <si>
    <t>Group Tutoring</t>
  </si>
  <si>
    <t>TEST L1-5</t>
  </si>
  <si>
    <t>L6: Debugger, Adding pilots to the Airplane class, importing packages, Random class, Wheel class.</t>
  </si>
  <si>
    <t>Person class default constructor: random values for name and surname fields. Airplane class default constructor: random values for every field but ID (must be 'x')</t>
  </si>
  <si>
    <t>L7: Wheel Strut, Landing Gear Class</t>
  </si>
  <si>
    <t>Full tests Landing gear system (includes hacks)</t>
  </si>
  <si>
    <t>TEST L6-7</t>
  </si>
  <si>
    <t>L8 Refactor WheelStrut (to use ArrayList for the wheels) and Person to use Arrays (for the names and surnames). Seat Manager before printing methods</t>
  </si>
  <si>
    <t>countPax method.</t>
  </si>
  <si>
    <t>L9.Print methods, reports and Search in the seatManager class</t>
  </si>
  <si>
    <t>Airplane.fly()</t>
  </si>
  <si>
    <t>L10.Air traffic control simulator</t>
  </si>
  <si>
    <t>JUnit test for the seatManager and FSim classes</t>
  </si>
  <si>
    <t>TEST L9-L10</t>
  </si>
  <si>
    <t>(Problemas eléctricos, perdí un rato al principio) Introducción a BlueJ, clase Person sin set ni get</t>
  </si>
  <si>
    <t>Person (atributos telefono y peso, getNumberOfMonths(), puesta de sol en proyecto house)</t>
  </si>
  <si>
    <t>Clase Person con set y get, diferencia entre público y privado, println, concatenar, comentarios y documentación, constantes</t>
  </si>
  <si>
    <t>This, pruebas unitarias, sobrecarga de constructores, random</t>
  </si>
  <si>
    <t>getHashCode(), modificar setWeight, hacer pruebas; modificar clase Tree y hacer pruebas</t>
  </si>
  <si>
    <t>Clase Plane, constructores, toString(), no me dio tiempo a método fly()</t>
  </si>
  <si>
    <t>Primera prueba presencial</t>
  </si>
  <si>
    <t>Clase Wheel y WheelStrut sólo constructor</t>
  </si>
  <si>
    <t>Completamos WheelStrut y clase LandingGear</t>
  </si>
  <si>
    <t>Revisamos algunos detalles de LandingGear y pruebas de las 3 clases anteriores</t>
  </si>
  <si>
    <t>Segunda prueba presencial</t>
  </si>
  <si>
    <t>WheelStrut con ArrayList y array, retoques también en LandingGear</t>
  </si>
  <si>
    <t>SeatManager hasta releaseSeat</t>
  </si>
  <si>
    <t>Resto de SeatManager</t>
  </si>
  <si>
    <t>Tercera prueba presencial</t>
  </si>
  <si>
    <t>Curso anterior</t>
  </si>
  <si>
    <t>Validar datos en setters, constructor con setters, concatenación, println, comentarios y documentación, introducción a las constantes</t>
  </si>
  <si>
    <t>getCriticalAge(), documentar y comentar la clase</t>
  </si>
  <si>
    <t>Constantes, this, introducción al testing y al JUnit</t>
  </si>
  <si>
    <t>Verificar en setWeight los límtes, probar getCriticalAge</t>
  </si>
  <si>
    <t>Sobrecarga de constructores, Random, comparación de Strings, más JUnit</t>
  </si>
  <si>
    <t>clase Tree</t>
  </si>
  <si>
    <t>Revisión clase Tree. Clase avión, con 3 propiedades y 2 constructores</t>
  </si>
  <si>
    <t>Avión.toString(), Avion.fly(), nuevas propiedades (xPos, yPos, xSpeed, ySpeed) y probar lo hecho</t>
  </si>
  <si>
    <t>Avión.accelerate(), nueva versión de Avión.fly(), nueva versión de toString(), clase Wheel con 2 propiedades, sus set y get</t>
  </si>
  <si>
    <t>Revisión del examen. Revisión de tarea no presencial. Wheel.test(), Wheel.print(), clase WheelStrut, con 3 propiedades, constructor y constante</t>
  </si>
  <si>
    <t>Bombilla, interruptor y panel de control</t>
  </si>
  <si>
    <t>Revisión tarea no presencial. Clase LandingGear</t>
  </si>
  <si>
    <t>Nunchuk</t>
  </si>
  <si>
    <t>WheelStrut y LandingGear con ArrayList</t>
  </si>
  <si>
    <t>Control Panel</t>
  </si>
  <si>
    <t>Exam</t>
  </si>
  <si>
    <t>Cinema</t>
  </si>
  <si>
    <t>WheelStrut y LandingGear con arrays convencionales; SeatManager hasta bookSeat</t>
  </si>
  <si>
    <t>Cinema ampliado</t>
  </si>
  <si>
    <t>Introducción a BlueJ, clase Person, set y get</t>
  </si>
  <si>
    <t>Diferencia entre público y privado, println, concatenar, comentarios y documentación, constantes</t>
  </si>
  <si>
    <t>Introducción a BlueJ, clase Person, get/set de "name"</t>
  </si>
  <si>
    <t>Get/set de "age", telefono y peso</t>
  </si>
  <si>
    <t>DEFAULT_AGE, Sobrecarga de constructores, Random, compareToAge, compareToName, puebas en Junit, getHashCode planteado sin terminar</t>
  </si>
  <si>
    <t>Finalizar getHashCode. Clase Tree</t>
  </si>
  <si>
    <t>Plane: inclusión de atributos xpos, xspeed y métodos toString, fly,setters y getters</t>
  </si>
  <si>
    <t>Primer control práctico</t>
  </si>
  <si>
    <t>Método fly ampliado con xpos y speed. Clase Wheel</t>
  </si>
  <si>
    <t>Revisión tarea NP 5 y 6. Métodos test y print de Wheel. Nueva clase WheelStrut, incluídos métodos test y print</t>
  </si>
  <si>
    <t>Repaso tarea NP. Nueva clase LandingGear, métodos setLever, test y print</t>
  </si>
  <si>
    <t>Modificación de WheelStrut: arrayList de ruedas. Cambio de métodos test, print y pruebas. Modificación de LandingGear.</t>
  </si>
  <si>
    <t>Radiador y potenciómetro en el panel de control</t>
  </si>
  <si>
    <t>Segundo control práctico</t>
  </si>
  <si>
    <t>Clases Entrada y Pelicula</t>
  </si>
  <si>
    <t>SANTA CATALINA. Recuperaron la práctica en otros grupos</t>
  </si>
  <si>
    <t>Clase Cine</t>
  </si>
  <si>
    <t>Métodos en SeatManager: passengerName, isAnyFree, freeSeats, freeSeatsInRow, isPassenger, childrenPassenger, passengerList, seekPerson. Depuración en clase Pelicula.</t>
  </si>
  <si>
    <t>Tercer control práctico</t>
  </si>
  <si>
    <t>UO244866</t>
  </si>
  <si>
    <t>UO245188</t>
  </si>
  <si>
    <t>UO245798</t>
  </si>
  <si>
    <t>UO244604</t>
  </si>
  <si>
    <t>UO244856</t>
  </si>
  <si>
    <t>UO245548</t>
  </si>
  <si>
    <t>UO245559</t>
  </si>
  <si>
    <t>UO237060</t>
  </si>
  <si>
    <t>UO244996</t>
  </si>
  <si>
    <t>UO246195</t>
  </si>
  <si>
    <t>UO244924</t>
  </si>
  <si>
    <t>UO244776</t>
  </si>
  <si>
    <t>UO245997</t>
  </si>
  <si>
    <t>UO245738</t>
  </si>
  <si>
    <t>UO246056</t>
  </si>
  <si>
    <t>UO246253</t>
  </si>
  <si>
    <t>UO245308</t>
  </si>
  <si>
    <t>UO227585</t>
  </si>
  <si>
    <t>UO245852</t>
  </si>
  <si>
    <t>UO244943</t>
  </si>
  <si>
    <t>UO245503</t>
  </si>
  <si>
    <t>UO237212</t>
  </si>
  <si>
    <t>UO244702</t>
  </si>
  <si>
    <t>UO245228</t>
  </si>
  <si>
    <t>UO246286</t>
  </si>
  <si>
    <t>UO246249</t>
  </si>
  <si>
    <t>UO244826</t>
  </si>
  <si>
    <t>UO202091</t>
  </si>
  <si>
    <t>UO245494</t>
  </si>
  <si>
    <t>UO237576</t>
  </si>
  <si>
    <t>UO237674</t>
  </si>
  <si>
    <t>UO245930</t>
  </si>
  <si>
    <t>UO244615</t>
  </si>
  <si>
    <t>UO240372</t>
  </si>
  <si>
    <t>UO191928</t>
  </si>
  <si>
    <t>UO244583</t>
  </si>
  <si>
    <t>UO245430</t>
  </si>
  <si>
    <t>UO246038</t>
  </si>
  <si>
    <t>UO244793</t>
  </si>
  <si>
    <t>UO245553</t>
  </si>
  <si>
    <t>UO244928</t>
  </si>
  <si>
    <t>UO227715</t>
  </si>
  <si>
    <t>UO20939</t>
  </si>
  <si>
    <t>UO245824</t>
  </si>
  <si>
    <t>UO238754</t>
  </si>
  <si>
    <t>UO246395</t>
  </si>
  <si>
    <t>UO244965</t>
  </si>
  <si>
    <t>UO237549</t>
  </si>
  <si>
    <t>UO246169</t>
  </si>
  <si>
    <t>UO246291</t>
  </si>
  <si>
    <t>UO225811</t>
  </si>
  <si>
    <t>UO244690</t>
  </si>
  <si>
    <t>UO245015</t>
  </si>
  <si>
    <t>UO244767</t>
  </si>
  <si>
    <t>UO245050</t>
  </si>
  <si>
    <t>UO245088</t>
  </si>
  <si>
    <t>UO246008</t>
  </si>
  <si>
    <t>UO245504</t>
  </si>
  <si>
    <t>UO245120</t>
  </si>
  <si>
    <t>UO245371</t>
  </si>
  <si>
    <t>UO245241</t>
  </si>
  <si>
    <t>UO245530</t>
  </si>
  <si>
    <t>UO244885</t>
  </si>
  <si>
    <t>UO245886</t>
  </si>
  <si>
    <t>UO245465</t>
  </si>
  <si>
    <t>UO244810</t>
  </si>
  <si>
    <t>UO241260</t>
  </si>
  <si>
    <t>UO245899</t>
  </si>
  <si>
    <t>UO244875</t>
  </si>
  <si>
    <t>UO246475</t>
  </si>
  <si>
    <t>UO223842</t>
  </si>
  <si>
    <t>UO245925</t>
  </si>
  <si>
    <t>UO245020</t>
  </si>
  <si>
    <t>UO245785</t>
  </si>
  <si>
    <t>UO246079</t>
  </si>
  <si>
    <t>UO245699</t>
  </si>
  <si>
    <t>UO246034</t>
  </si>
  <si>
    <t>UO244836</t>
  </si>
  <si>
    <t>UO244797</t>
  </si>
  <si>
    <t>UO236942</t>
  </si>
  <si>
    <t>UO244581</t>
  </si>
  <si>
    <t>UO244759</t>
  </si>
  <si>
    <t>UO244859</t>
  </si>
  <si>
    <t>UO244847</t>
  </si>
  <si>
    <t>UO246484</t>
  </si>
  <si>
    <t>UO245201</t>
  </si>
  <si>
    <t>UO244597</t>
  </si>
  <si>
    <t>UO202549</t>
  </si>
  <si>
    <t>UO245303</t>
  </si>
  <si>
    <t>UO237832</t>
  </si>
  <si>
    <t>UO245392</t>
  </si>
  <si>
    <t>UO244600</t>
  </si>
  <si>
    <t>UO246355</t>
  </si>
  <si>
    <t>UO245765</t>
  </si>
  <si>
    <t>UO235987</t>
  </si>
  <si>
    <t>UO245237</t>
  </si>
  <si>
    <t>UO245025</t>
  </si>
  <si>
    <t>UO227528</t>
  </si>
  <si>
    <t>UO246172</t>
  </si>
  <si>
    <t>UO245115</t>
  </si>
  <si>
    <t>UO244795</t>
  </si>
  <si>
    <t>UO244854</t>
  </si>
  <si>
    <t>UO245174</t>
  </si>
  <si>
    <t>UO245362</t>
  </si>
  <si>
    <t>UO244594</t>
  </si>
  <si>
    <t>UO245665</t>
  </si>
  <si>
    <t>UO244637</t>
  </si>
  <si>
    <t>UO245741</t>
  </si>
  <si>
    <t>UO245077</t>
  </si>
  <si>
    <t>UO245977</t>
  </si>
  <si>
    <t>UO245034</t>
  </si>
  <si>
    <t>UO244704</t>
  </si>
  <si>
    <t>UO244646</t>
  </si>
  <si>
    <t>UO244843</t>
  </si>
  <si>
    <t>UO244881</t>
  </si>
  <si>
    <t>UO246305</t>
  </si>
  <si>
    <t>UO245024</t>
  </si>
  <si>
    <t>UO244835</t>
  </si>
  <si>
    <t>UO237735</t>
  </si>
  <si>
    <t>UO237351</t>
  </si>
  <si>
    <t>UO245346</t>
  </si>
  <si>
    <t>UO245389</t>
  </si>
  <si>
    <t>UO246171</t>
  </si>
  <si>
    <t>UO244786</t>
  </si>
  <si>
    <t>UO244588</t>
  </si>
  <si>
    <t>UO245313</t>
  </si>
  <si>
    <t>UO245366</t>
  </si>
  <si>
    <t>UO245935</t>
  </si>
  <si>
    <t>UO246262</t>
  </si>
  <si>
    <t>UO245301</t>
  </si>
  <si>
    <t>UO244707</t>
  </si>
  <si>
    <t>UO241106</t>
  </si>
  <si>
    <t>UO245002</t>
  </si>
  <si>
    <t>UO244815</t>
  </si>
  <si>
    <t>UO244747</t>
  </si>
  <si>
    <t>UO245104</t>
  </si>
  <si>
    <t>UO245540</t>
  </si>
  <si>
    <t>UO244693</t>
  </si>
  <si>
    <t>UO245844</t>
  </si>
  <si>
    <t>UO245509</t>
  </si>
  <si>
    <t>UO244603</t>
  </si>
  <si>
    <t>UO245612</t>
  </si>
  <si>
    <t>UO246046</t>
  </si>
  <si>
    <t>UO246332</t>
  </si>
  <si>
    <t>UO244741</t>
  </si>
  <si>
    <t>UO244858</t>
  </si>
  <si>
    <t>UO244628</t>
  </si>
  <si>
    <t>UO245048</t>
  </si>
  <si>
    <t>UO245127</t>
  </si>
  <si>
    <t>UO245182</t>
  </si>
  <si>
    <t>UO245469</t>
  </si>
  <si>
    <t>UO244709</t>
  </si>
  <si>
    <t>UO244982</t>
  </si>
  <si>
    <t>UO245226</t>
  </si>
  <si>
    <t>UO246267</t>
  </si>
  <si>
    <t>UO244713</t>
  </si>
  <si>
    <t>UO244801</t>
  </si>
  <si>
    <t>UO245126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</si>
</sst>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m/d/yyyy;@"/>
  </numFmts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5" fontId="0" fillId="0" borderId="0" xfId="0" applyNumberFormat="1" applyAlignment="1">
      <alignment horizontal="right" wrapText="1"/>
    </xf>
    <xf numFmtId="164" fontId="1" fillId="4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5" borderId="0" xfId="0" applyFont="1" applyFill="1" applyAlignment="1">
      <alignment horizontal="right" wrapText="1"/>
    </xf>
    <xf numFmtId="0" fontId="6" fillId="6" borderId="0" xfId="0" applyFont="1" applyFill="1" applyAlignment="1">
      <alignment horizontal="right" wrapText="1"/>
    </xf>
    <xf numFmtId="0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2" fontId="0" fillId="5" borderId="0" xfId="0" applyNumberFormat="1" applyFill="1" applyAlignment="1">
      <alignment horizontal="right" wrapText="1"/>
    </xf>
    <xf numFmtId="2" fontId="0" fillId="3" borderId="0" xfId="0" applyNumberFormat="1" applyFill="1" applyAlignment="1">
      <alignment horizontal="right" wrapText="1"/>
    </xf>
    <xf numFmtId="2" fontId="0" fillId="4" borderId="0" xfId="0" applyNumberFormat="1" applyFill="1" applyAlignment="1">
      <alignment horizontal="right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1">
    <dxf>
      <font>
        <color rgb="FFF3F3F3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"/>
  <sheetViews>
    <sheetView tabSelected="1" topLeftCell="K1" workbookViewId="0">
      <pane ySplit="1" topLeftCell="A145" activePane="bottomLeft" state="frozen"/>
      <selection pane="bottomLeft" activeCell="P165" sqref="P165"/>
    </sheetView>
  </sheetViews>
  <sheetFormatPr baseColWidth="10" defaultColWidth="17.1640625" defaultRowHeight="12.75" customHeight="1" x14ac:dyDescent="0"/>
  <cols>
    <col min="1" max="1" width="22.1640625" customWidth="1"/>
    <col min="2" max="2" width="4.6640625" customWidth="1"/>
    <col min="3" max="3" width="10.6640625" customWidth="1"/>
    <col min="4" max="4" width="4.6640625" customWidth="1"/>
    <col min="5" max="7" width="14.1640625" customWidth="1"/>
    <col min="8" max="8" width="8.1640625" hidden="1" customWidth="1"/>
    <col min="9" max="9" width="10.6640625" hidden="1" customWidth="1"/>
    <col min="10" max="10" width="12.5" hidden="1" customWidth="1"/>
    <col min="11" max="11" width="14.6640625" customWidth="1"/>
    <col min="12" max="13" width="11.1640625" hidden="1" customWidth="1"/>
    <col min="14" max="14" width="17.1640625" customWidth="1"/>
    <col min="15" max="15" width="9.1640625" customWidth="1"/>
    <col min="16" max="16" width="128.83203125" customWidth="1"/>
  </cols>
  <sheetData>
    <row r="1" spans="1:16" ht="12.75" customHeight="1">
      <c r="A1" s="9" t="s">
        <v>0</v>
      </c>
      <c r="B1" s="9" t="s">
        <v>3</v>
      </c>
      <c r="C1" s="9" t="s">
        <v>4</v>
      </c>
      <c r="D1" s="9" t="s">
        <v>5</v>
      </c>
      <c r="E1" s="12" t="s">
        <v>6</v>
      </c>
      <c r="F1" s="9" t="s">
        <v>7</v>
      </c>
      <c r="G1" s="9" t="s">
        <v>8</v>
      </c>
      <c r="H1" s="9" t="s">
        <v>9</v>
      </c>
      <c r="I1" s="13" t="s">
        <v>10</v>
      </c>
      <c r="J1" s="13" t="s">
        <v>11</v>
      </c>
      <c r="K1" s="12" t="s">
        <v>12</v>
      </c>
      <c r="L1" s="11" t="s">
        <v>13</v>
      </c>
      <c r="M1" s="13" t="s">
        <v>14</v>
      </c>
      <c r="N1" s="12" t="s">
        <v>15</v>
      </c>
      <c r="O1" s="5" t="s">
        <v>16</v>
      </c>
      <c r="P1" s="6"/>
    </row>
    <row r="2" spans="1:16" ht="12.75" customHeight="1">
      <c r="A2" s="10" t="s">
        <v>281</v>
      </c>
      <c r="B2" s="18">
        <v>3</v>
      </c>
      <c r="C2" s="18">
        <v>3.3</v>
      </c>
      <c r="D2" s="18">
        <v>7.3</v>
      </c>
      <c r="E2" s="19">
        <f t="shared" ref="E2:E33" si="0">((B2*0.3)+(C2*0.3))+(D2*0.4)</f>
        <v>4.8099999999999996</v>
      </c>
      <c r="F2" s="20">
        <v>7.1</v>
      </c>
      <c r="G2" s="18">
        <v>3.1</v>
      </c>
      <c r="H2" s="18" t="b">
        <v>1</v>
      </c>
      <c r="I2" s="18" t="str">
        <f t="shared" ref="I2:I42" si="1">IF(AND((F2&gt;=3),(G2&gt;=3)), "TRUE", "FALSE")</f>
        <v>TRUE</v>
      </c>
      <c r="J2" s="18" t="str">
        <f t="shared" ref="J2:J42" si="2">IF(AND((F2&lt;&gt;""),(G2&lt;&gt;"")), "TRUE", "FALSE")</f>
        <v>TRUE</v>
      </c>
      <c r="K2" s="19">
        <f t="shared" ref="K2:K42" si="3">(F2+G2)/2</f>
        <v>5.0999999999999996</v>
      </c>
      <c r="L2" s="18" t="b">
        <v>1</v>
      </c>
      <c r="M2" s="18" t="str">
        <f t="shared" ref="M2:M33" si="4">IF((N2&gt;=3), "TRUE", "FALSE")</f>
        <v>FALSE</v>
      </c>
      <c r="N2" s="19"/>
      <c r="O2" s="21">
        <f t="shared" ref="O2:O33" si="5">((K2*0.25)+(E2*0.65))+(N2*0.1)</f>
        <v>4.4015000000000004</v>
      </c>
      <c r="P2" t="str">
        <f>"{ 'UO': '" &amp;A2&amp;"', 'T1': '" &amp; B2 &amp; "', 'T2': '" &amp; C2&amp; "', 'T3': '" &amp; D2 &amp; "', 'Practicas': '" &amp;E2 &amp; "', 'Control1': '" &amp;F2 &amp; "', 'Control2': '" &amp; G2 &amp; "', 'Teoria': '" &amp; K2 &amp; "', 'Seminario': '" &amp;N2 &amp; "', 'Nota': '" &amp;O2&amp; "' },"</f>
        <v>{ 'UO': 'UO244866', 'T1': '3', 'T2': '3,3', 'T3': '7,3', 'Practicas': '4,81', 'Control1': '7,1', 'Control2': '3,1', 'Teoria': '5,1', 'Seminario': '', 'Nota': '4,4015' },</v>
      </c>
    </row>
    <row r="3" spans="1:16" ht="12.75" customHeight="1">
      <c r="A3" s="10" t="s">
        <v>282</v>
      </c>
      <c r="B3" s="18">
        <v>9.5</v>
      </c>
      <c r="C3" s="18">
        <v>9.5</v>
      </c>
      <c r="D3" s="18">
        <v>8.8000000000000007</v>
      </c>
      <c r="E3" s="19">
        <f t="shared" si="0"/>
        <v>9.2200000000000006</v>
      </c>
      <c r="F3" s="20">
        <v>7</v>
      </c>
      <c r="G3" s="18">
        <v>5.8</v>
      </c>
      <c r="H3" s="18" t="b">
        <v>1</v>
      </c>
      <c r="I3" s="18" t="str">
        <f t="shared" si="1"/>
        <v>TRUE</v>
      </c>
      <c r="J3" s="18" t="str">
        <f t="shared" si="2"/>
        <v>TRUE</v>
      </c>
      <c r="K3" s="19">
        <f t="shared" si="3"/>
        <v>6.4</v>
      </c>
      <c r="L3" s="18" t="b">
        <v>1</v>
      </c>
      <c r="M3" s="18" t="str">
        <f t="shared" si="4"/>
        <v>TRUE</v>
      </c>
      <c r="N3" s="19">
        <v>10</v>
      </c>
      <c r="O3" s="21">
        <f t="shared" si="5"/>
        <v>8.593</v>
      </c>
      <c r="P3" s="15" t="str">
        <f t="shared" ref="P3:P66" si="6">"{ 'UO': '" &amp;A3&amp;"', 'T1': '" &amp; B3 &amp; "', 'T2': '" &amp; C3&amp; "', 'T3': '" &amp; D3 &amp; "', 'Practicas': '" &amp;E3 &amp; "', 'Control1': '" &amp;F3 &amp; "', 'Control2': '" &amp; G3 &amp; "', 'Teoria': '" &amp; K3 &amp; "', 'Seminario': '" &amp;N3 &amp; "', 'Nota': '" &amp;O3&amp; "' },"</f>
        <v>{ 'UO': 'UO245188', 'T1': '9,5', 'T2': '9,5', 'T3': '8,8', 'Practicas': '9,22', 'Control1': '7', 'Control2': '5,8', 'Teoria': '6,4', 'Seminario': '10', 'Nota': '8,593' },</v>
      </c>
    </row>
    <row r="4" spans="1:16" ht="12.75" customHeight="1">
      <c r="A4" s="10" t="s">
        <v>283</v>
      </c>
      <c r="B4" s="18">
        <v>5.0999999999999996</v>
      </c>
      <c r="C4" s="18">
        <v>5.2</v>
      </c>
      <c r="D4" s="18">
        <v>3.9</v>
      </c>
      <c r="E4" s="19">
        <f t="shared" si="0"/>
        <v>4.6500000000000004</v>
      </c>
      <c r="F4" s="20">
        <v>4.3</v>
      </c>
      <c r="G4" s="18">
        <v>4.3</v>
      </c>
      <c r="H4" s="18" t="b">
        <v>1</v>
      </c>
      <c r="I4" s="18" t="str">
        <f t="shared" si="1"/>
        <v>TRUE</v>
      </c>
      <c r="J4" s="18" t="str">
        <f t="shared" si="2"/>
        <v>TRUE</v>
      </c>
      <c r="K4" s="19">
        <f t="shared" si="3"/>
        <v>4.3</v>
      </c>
      <c r="L4" s="18" t="b">
        <v>1</v>
      </c>
      <c r="M4" s="18" t="str">
        <f t="shared" si="4"/>
        <v>FALSE</v>
      </c>
      <c r="N4" s="19"/>
      <c r="O4" s="21">
        <f t="shared" si="5"/>
        <v>4.0975000000000001</v>
      </c>
      <c r="P4" s="15" t="str">
        <f t="shared" si="6"/>
        <v>{ 'UO': 'UO245798', 'T1': '5,1', 'T2': '5,2', 'T3': '3,9', 'Practicas': '4,65', 'Control1': '4,3', 'Control2': '4,3', 'Teoria': '4,3', 'Seminario': '', 'Nota': '4,0975' },</v>
      </c>
    </row>
    <row r="5" spans="1:16" ht="12.75" customHeight="1">
      <c r="A5" s="10" t="s">
        <v>284</v>
      </c>
      <c r="B5" s="18">
        <v>4.9000000000000004</v>
      </c>
      <c r="C5" s="18">
        <v>7.7</v>
      </c>
      <c r="D5" s="18">
        <v>6.1</v>
      </c>
      <c r="E5" s="19">
        <f t="shared" si="0"/>
        <v>6.2200000000000006</v>
      </c>
      <c r="F5" s="20">
        <v>6.5</v>
      </c>
      <c r="G5" s="18">
        <v>4.5999999999999996</v>
      </c>
      <c r="H5" s="18" t="b">
        <v>1</v>
      </c>
      <c r="I5" s="18" t="str">
        <f t="shared" si="1"/>
        <v>TRUE</v>
      </c>
      <c r="J5" s="18" t="str">
        <f t="shared" si="2"/>
        <v>TRUE</v>
      </c>
      <c r="K5" s="19">
        <f t="shared" si="3"/>
        <v>5.55</v>
      </c>
      <c r="L5" s="18" t="b">
        <v>1</v>
      </c>
      <c r="M5" s="18" t="str">
        <f t="shared" si="4"/>
        <v>TRUE</v>
      </c>
      <c r="N5" s="19">
        <v>9</v>
      </c>
      <c r="O5" s="21">
        <f t="shared" si="5"/>
        <v>6.3305000000000007</v>
      </c>
      <c r="P5" s="15" t="str">
        <f t="shared" si="6"/>
        <v>{ 'UO': 'UO244604', 'T1': '4,9', 'T2': '7,7', 'T3': '6,1', 'Practicas': '6,22', 'Control1': '6,5', 'Control2': '4,6', 'Teoria': '5,55', 'Seminario': '9', 'Nota': '6,3305' },</v>
      </c>
    </row>
    <row r="6" spans="1:16" ht="12.75" customHeight="1">
      <c r="A6" s="10" t="s">
        <v>285</v>
      </c>
      <c r="B6" s="18">
        <v>5.2</v>
      </c>
      <c r="C6" s="18">
        <v>5.8</v>
      </c>
      <c r="D6" s="18">
        <v>5.2</v>
      </c>
      <c r="E6" s="19">
        <f t="shared" si="0"/>
        <v>5.38</v>
      </c>
      <c r="F6" s="20">
        <v>7</v>
      </c>
      <c r="G6" s="18">
        <v>5.2</v>
      </c>
      <c r="H6" s="18" t="b">
        <v>1</v>
      </c>
      <c r="I6" s="18" t="str">
        <f t="shared" si="1"/>
        <v>TRUE</v>
      </c>
      <c r="J6" s="18" t="str">
        <f t="shared" si="2"/>
        <v>TRUE</v>
      </c>
      <c r="K6" s="19">
        <f t="shared" si="3"/>
        <v>6.1</v>
      </c>
      <c r="L6" s="18" t="b">
        <v>1</v>
      </c>
      <c r="M6" s="18" t="str">
        <f t="shared" si="4"/>
        <v>TRUE</v>
      </c>
      <c r="N6" s="19">
        <v>4</v>
      </c>
      <c r="O6" s="21">
        <f t="shared" si="5"/>
        <v>5.4220000000000006</v>
      </c>
      <c r="P6" s="15" t="str">
        <f t="shared" si="6"/>
        <v>{ 'UO': 'UO244856', 'T1': '5,2', 'T2': '5,8', 'T3': '5,2', 'Practicas': '5,38', 'Control1': '7', 'Control2': '5,2', 'Teoria': '6,1', 'Seminario': '4', 'Nota': '5,422' },</v>
      </c>
    </row>
    <row r="7" spans="1:16" ht="12.75" customHeight="1">
      <c r="A7" s="10" t="s">
        <v>286</v>
      </c>
      <c r="B7" s="18">
        <v>3</v>
      </c>
      <c r="C7" s="18">
        <v>4.4000000000000004</v>
      </c>
      <c r="D7" s="18">
        <v>5.5</v>
      </c>
      <c r="E7" s="19">
        <f t="shared" si="0"/>
        <v>4.42</v>
      </c>
      <c r="F7" s="20">
        <v>2.6</v>
      </c>
      <c r="G7" s="18">
        <v>5.0999999999999996</v>
      </c>
      <c r="H7" s="18" t="b">
        <v>1</v>
      </c>
      <c r="I7" s="18" t="str">
        <f t="shared" si="1"/>
        <v>FALSE</v>
      </c>
      <c r="J7" s="18" t="str">
        <f t="shared" si="2"/>
        <v>TRUE</v>
      </c>
      <c r="K7" s="19">
        <f t="shared" si="3"/>
        <v>3.8499999999999996</v>
      </c>
      <c r="L7" s="18" t="b">
        <v>1</v>
      </c>
      <c r="M7" s="18" t="str">
        <f t="shared" si="4"/>
        <v>TRUE</v>
      </c>
      <c r="N7" s="19">
        <v>6.7</v>
      </c>
      <c r="O7" s="21">
        <f t="shared" si="5"/>
        <v>4.5055000000000005</v>
      </c>
      <c r="P7" s="15" t="str">
        <f t="shared" si="6"/>
        <v>{ 'UO': 'UO245548', 'T1': '3', 'T2': '4,4', 'T3': '5,5', 'Practicas': '4,42', 'Control1': '2,6', 'Control2': '5,1', 'Teoria': '3,85', 'Seminario': '6,7', 'Nota': '4,5055' },</v>
      </c>
    </row>
    <row r="8" spans="1:16" ht="12.75" customHeight="1">
      <c r="A8" s="10" t="s">
        <v>287</v>
      </c>
      <c r="B8" s="18">
        <v>8.5</v>
      </c>
      <c r="C8" s="18">
        <v>9.1</v>
      </c>
      <c r="D8" s="18">
        <v>9.1</v>
      </c>
      <c r="E8" s="19">
        <f t="shared" si="0"/>
        <v>8.92</v>
      </c>
      <c r="F8" s="20">
        <v>4.9000000000000004</v>
      </c>
      <c r="G8" s="18">
        <v>4</v>
      </c>
      <c r="H8" s="18" t="b">
        <v>1</v>
      </c>
      <c r="I8" s="18" t="str">
        <f t="shared" si="1"/>
        <v>TRUE</v>
      </c>
      <c r="J8" s="18" t="str">
        <f t="shared" si="2"/>
        <v>TRUE</v>
      </c>
      <c r="K8" s="19">
        <f t="shared" si="3"/>
        <v>4.45</v>
      </c>
      <c r="L8" s="18" t="b">
        <v>1</v>
      </c>
      <c r="M8" s="18" t="str">
        <f t="shared" si="4"/>
        <v>TRUE</v>
      </c>
      <c r="N8" s="19">
        <v>6.7</v>
      </c>
      <c r="O8" s="21">
        <f t="shared" si="5"/>
        <v>7.5804999999999998</v>
      </c>
      <c r="P8" s="15" t="str">
        <f t="shared" si="6"/>
        <v>{ 'UO': 'UO245559', 'T1': '8,5', 'T2': '9,1', 'T3': '9,1', 'Practicas': '8,92', 'Control1': '4,9', 'Control2': '4', 'Teoria': '4,45', 'Seminario': '6,7', 'Nota': '7,5805' },</v>
      </c>
    </row>
    <row r="9" spans="1:16" ht="12.75" customHeight="1">
      <c r="A9" s="10" t="s">
        <v>288</v>
      </c>
      <c r="B9" s="18">
        <v>9.4</v>
      </c>
      <c r="C9" s="18">
        <v>9.1</v>
      </c>
      <c r="D9" s="18">
        <v>9.1</v>
      </c>
      <c r="E9" s="19">
        <f t="shared" si="0"/>
        <v>9.19</v>
      </c>
      <c r="F9" s="20">
        <v>6.7</v>
      </c>
      <c r="G9" s="18">
        <v>5.4</v>
      </c>
      <c r="H9" s="18" t="b">
        <v>1</v>
      </c>
      <c r="I9" s="18" t="str">
        <f t="shared" si="1"/>
        <v>TRUE</v>
      </c>
      <c r="J9" s="18" t="str">
        <f t="shared" si="2"/>
        <v>TRUE</v>
      </c>
      <c r="K9" s="19">
        <f t="shared" si="3"/>
        <v>6.0500000000000007</v>
      </c>
      <c r="L9" s="18" t="b">
        <v>1</v>
      </c>
      <c r="M9" s="18" t="str">
        <f t="shared" si="4"/>
        <v>TRUE</v>
      </c>
      <c r="N9" s="19">
        <v>8</v>
      </c>
      <c r="O9" s="21">
        <f t="shared" si="5"/>
        <v>8.2859999999999996</v>
      </c>
      <c r="P9" s="15" t="str">
        <f t="shared" si="6"/>
        <v>{ 'UO': 'UO237060', 'T1': '9,4', 'T2': '9,1', 'T3': '9,1', 'Practicas': '9,19', 'Control1': '6,7', 'Control2': '5,4', 'Teoria': '6,05', 'Seminario': '8', 'Nota': '8,286' },</v>
      </c>
    </row>
    <row r="10" spans="1:16" ht="12.75" customHeight="1">
      <c r="A10" s="10" t="s">
        <v>289</v>
      </c>
      <c r="B10" s="18">
        <v>8</v>
      </c>
      <c r="C10" s="18">
        <v>4.9000000000000004</v>
      </c>
      <c r="D10" s="18">
        <v>4.7</v>
      </c>
      <c r="E10" s="19">
        <f t="shared" si="0"/>
        <v>5.75</v>
      </c>
      <c r="F10" s="20">
        <v>6.4</v>
      </c>
      <c r="G10" s="18">
        <v>8.1999999999999993</v>
      </c>
      <c r="H10" s="18" t="b">
        <v>1</v>
      </c>
      <c r="I10" s="18" t="str">
        <f t="shared" si="1"/>
        <v>TRUE</v>
      </c>
      <c r="J10" s="18" t="str">
        <f t="shared" si="2"/>
        <v>TRUE</v>
      </c>
      <c r="K10" s="19">
        <f t="shared" si="3"/>
        <v>7.3</v>
      </c>
      <c r="L10" s="18" t="b">
        <v>1</v>
      </c>
      <c r="M10" s="18" t="str">
        <f t="shared" si="4"/>
        <v>TRUE</v>
      </c>
      <c r="N10" s="19">
        <v>9.3000000000000007</v>
      </c>
      <c r="O10" s="21">
        <f t="shared" si="5"/>
        <v>6.4924999999999997</v>
      </c>
      <c r="P10" s="15" t="str">
        <f t="shared" si="6"/>
        <v>{ 'UO': 'UO244996', 'T1': '8', 'T2': '4,9', 'T3': '4,7', 'Practicas': '5,75', 'Control1': '6,4', 'Control2': '8,2', 'Teoria': '7,3', 'Seminario': '9,3', 'Nota': '6,4925' },</v>
      </c>
    </row>
    <row r="11" spans="1:16" ht="12.75" customHeight="1">
      <c r="A11" s="10" t="s">
        <v>290</v>
      </c>
      <c r="B11" s="18">
        <v>5.2</v>
      </c>
      <c r="C11" s="18">
        <v>3</v>
      </c>
      <c r="D11" s="18"/>
      <c r="E11" s="19">
        <f t="shared" si="0"/>
        <v>2.46</v>
      </c>
      <c r="F11" s="20">
        <v>2.8</v>
      </c>
      <c r="G11" s="18">
        <v>3.6</v>
      </c>
      <c r="H11" s="18" t="b">
        <v>1</v>
      </c>
      <c r="I11" s="18" t="str">
        <f t="shared" si="1"/>
        <v>FALSE</v>
      </c>
      <c r="J11" s="18" t="str">
        <f t="shared" si="2"/>
        <v>TRUE</v>
      </c>
      <c r="K11" s="19">
        <f t="shared" si="3"/>
        <v>3.2</v>
      </c>
      <c r="L11" s="18" t="b">
        <v>1</v>
      </c>
      <c r="M11" s="18" t="str">
        <f t="shared" si="4"/>
        <v>FALSE</v>
      </c>
      <c r="N11" s="19"/>
      <c r="O11" s="21">
        <f t="shared" si="5"/>
        <v>2.399</v>
      </c>
      <c r="P11" s="15" t="str">
        <f t="shared" si="6"/>
        <v>{ 'UO': 'UO246195', 'T1': '5,2', 'T2': '3', 'T3': '', 'Practicas': '2,46', 'Control1': '2,8', 'Control2': '3,6', 'Teoria': '3,2', 'Seminario': '', 'Nota': '2,399' },</v>
      </c>
    </row>
    <row r="12" spans="1:16" ht="12.75" customHeight="1">
      <c r="A12" s="10" t="s">
        <v>291</v>
      </c>
      <c r="B12" s="18">
        <v>4.25</v>
      </c>
      <c r="C12" s="18">
        <v>6.5</v>
      </c>
      <c r="D12" s="18">
        <v>4</v>
      </c>
      <c r="E12" s="19">
        <f t="shared" si="0"/>
        <v>4.8249999999999993</v>
      </c>
      <c r="F12" s="20">
        <v>7</v>
      </c>
      <c r="G12" s="18">
        <v>4.5999999999999996</v>
      </c>
      <c r="H12" s="18" t="b">
        <v>1</v>
      </c>
      <c r="I12" s="18" t="str">
        <f t="shared" si="1"/>
        <v>TRUE</v>
      </c>
      <c r="J12" s="18" t="str">
        <f t="shared" si="2"/>
        <v>TRUE</v>
      </c>
      <c r="K12" s="19">
        <f t="shared" si="3"/>
        <v>5.8</v>
      </c>
      <c r="L12" s="18" t="b">
        <v>1</v>
      </c>
      <c r="M12" s="18" t="str">
        <f t="shared" si="4"/>
        <v>TRUE</v>
      </c>
      <c r="N12" s="19">
        <v>9.3000000000000007</v>
      </c>
      <c r="O12" s="21">
        <f t="shared" si="5"/>
        <v>5.5162499999999994</v>
      </c>
      <c r="P12" s="15" t="str">
        <f t="shared" si="6"/>
        <v>{ 'UO': 'UO244924', 'T1': '4,25', 'T2': '6,5', 'T3': '4', 'Practicas': '4,825', 'Control1': '7', 'Control2': '4,6', 'Teoria': '5,8', 'Seminario': '9,3', 'Nota': '5,51625' },</v>
      </c>
    </row>
    <row r="13" spans="1:16" ht="12.75" customHeight="1">
      <c r="A13" s="10" t="s">
        <v>292</v>
      </c>
      <c r="B13" s="18">
        <v>3</v>
      </c>
      <c r="C13" s="18">
        <v>1.8</v>
      </c>
      <c r="D13" s="18"/>
      <c r="E13" s="19">
        <f t="shared" si="0"/>
        <v>1.44</v>
      </c>
      <c r="F13" s="20">
        <v>1.9</v>
      </c>
      <c r="G13" s="18">
        <v>1.8</v>
      </c>
      <c r="H13" s="18" t="b">
        <v>1</v>
      </c>
      <c r="I13" s="18" t="str">
        <f t="shared" si="1"/>
        <v>FALSE</v>
      </c>
      <c r="J13" s="18" t="str">
        <f t="shared" si="2"/>
        <v>TRUE</v>
      </c>
      <c r="K13" s="19">
        <f t="shared" si="3"/>
        <v>1.85</v>
      </c>
      <c r="L13" s="18" t="b">
        <v>1</v>
      </c>
      <c r="M13" s="18" t="str">
        <f t="shared" si="4"/>
        <v>FALSE</v>
      </c>
      <c r="N13" s="19"/>
      <c r="O13" s="21">
        <f t="shared" si="5"/>
        <v>1.3984999999999999</v>
      </c>
      <c r="P13" s="15" t="str">
        <f t="shared" si="6"/>
        <v>{ 'UO': 'UO244776', 'T1': '3', 'T2': '1,8', 'T3': '', 'Practicas': '1,44', 'Control1': '1,9', 'Control2': '1,8', 'Teoria': '1,85', 'Seminario': '', 'Nota': '1,3985' },</v>
      </c>
    </row>
    <row r="14" spans="1:16" ht="12.75" customHeight="1">
      <c r="A14" s="10" t="s">
        <v>293</v>
      </c>
      <c r="B14" s="18">
        <v>3.3</v>
      </c>
      <c r="C14" s="18">
        <v>3.4</v>
      </c>
      <c r="D14" s="18">
        <v>1.3</v>
      </c>
      <c r="E14" s="19">
        <f t="shared" si="0"/>
        <v>2.5299999999999998</v>
      </c>
      <c r="F14" s="20">
        <v>7</v>
      </c>
      <c r="G14" s="18">
        <v>4.2</v>
      </c>
      <c r="H14" s="18" t="b">
        <v>1</v>
      </c>
      <c r="I14" s="18" t="str">
        <f t="shared" si="1"/>
        <v>TRUE</v>
      </c>
      <c r="J14" s="18" t="str">
        <f t="shared" si="2"/>
        <v>TRUE</v>
      </c>
      <c r="K14" s="19">
        <f t="shared" si="3"/>
        <v>5.6</v>
      </c>
      <c r="L14" s="18" t="b">
        <v>1</v>
      </c>
      <c r="M14" s="18" t="str">
        <f t="shared" si="4"/>
        <v>TRUE</v>
      </c>
      <c r="N14" s="19">
        <v>6.7</v>
      </c>
      <c r="O14" s="21">
        <f t="shared" si="5"/>
        <v>3.7144999999999997</v>
      </c>
      <c r="P14" s="15" t="str">
        <f t="shared" si="6"/>
        <v>{ 'UO': 'UO245997', 'T1': '3,3', 'T2': '3,4', 'T3': '1,3', 'Practicas': '2,53', 'Control1': '7', 'Control2': '4,2', 'Teoria': '5,6', 'Seminario': '6,7', 'Nota': '3,7145' },</v>
      </c>
    </row>
    <row r="15" spans="1:16" ht="12.75" customHeight="1">
      <c r="A15" s="10" t="s">
        <v>294</v>
      </c>
      <c r="B15" s="18">
        <v>7</v>
      </c>
      <c r="C15" s="18">
        <v>8</v>
      </c>
      <c r="D15" s="18">
        <v>4.5</v>
      </c>
      <c r="E15" s="19">
        <f t="shared" si="0"/>
        <v>6.3</v>
      </c>
      <c r="F15" s="20">
        <v>5.2</v>
      </c>
      <c r="G15" s="18">
        <v>3.4</v>
      </c>
      <c r="H15" s="18" t="b">
        <v>1</v>
      </c>
      <c r="I15" s="18" t="str">
        <f t="shared" si="1"/>
        <v>TRUE</v>
      </c>
      <c r="J15" s="18" t="str">
        <f t="shared" si="2"/>
        <v>TRUE</v>
      </c>
      <c r="K15" s="19">
        <f t="shared" si="3"/>
        <v>4.3</v>
      </c>
      <c r="L15" s="18" t="b">
        <v>1</v>
      </c>
      <c r="M15" s="18" t="str">
        <f t="shared" si="4"/>
        <v>TRUE</v>
      </c>
      <c r="N15" s="19">
        <v>5</v>
      </c>
      <c r="O15" s="21">
        <f t="shared" si="5"/>
        <v>5.67</v>
      </c>
      <c r="P15" s="15" t="str">
        <f t="shared" si="6"/>
        <v>{ 'UO': 'UO245738', 'T1': '7', 'T2': '8', 'T3': '4,5', 'Practicas': '6,3', 'Control1': '5,2', 'Control2': '3,4', 'Teoria': '4,3', 'Seminario': '5', 'Nota': '5,67' },</v>
      </c>
    </row>
    <row r="16" spans="1:16" ht="12.75" customHeight="1">
      <c r="A16" s="10" t="s">
        <v>295</v>
      </c>
      <c r="B16" s="18"/>
      <c r="C16" s="18"/>
      <c r="D16" s="18"/>
      <c r="E16" s="19">
        <f t="shared" si="0"/>
        <v>0</v>
      </c>
      <c r="F16" s="20"/>
      <c r="G16" s="18"/>
      <c r="H16" s="18" t="b">
        <v>0</v>
      </c>
      <c r="I16" s="18" t="str">
        <f t="shared" si="1"/>
        <v>FALSE</v>
      </c>
      <c r="J16" s="18" t="str">
        <f t="shared" si="2"/>
        <v>FALSE</v>
      </c>
      <c r="K16" s="19">
        <f t="shared" si="3"/>
        <v>0</v>
      </c>
      <c r="L16" s="18" t="b">
        <v>1</v>
      </c>
      <c r="M16" s="18" t="str">
        <f t="shared" si="4"/>
        <v>FALSE</v>
      </c>
      <c r="N16" s="19"/>
      <c r="O16" s="21">
        <f t="shared" si="5"/>
        <v>0</v>
      </c>
      <c r="P16" s="15" t="str">
        <f t="shared" si="6"/>
        <v>{ 'UO': 'UO246056', 'T1': '', 'T2': '', 'T3': '', 'Practicas': '0', 'Control1': '', 'Control2': '', 'Teoria': '0', 'Seminario': '', 'Nota': '0' },</v>
      </c>
    </row>
    <row r="17" spans="1:16" ht="12.75" customHeight="1">
      <c r="A17" s="10" t="s">
        <v>296</v>
      </c>
      <c r="B17" s="18">
        <v>3</v>
      </c>
      <c r="C17" s="18">
        <v>2.2999999999999998</v>
      </c>
      <c r="D17" s="18">
        <v>1.1000000000000001</v>
      </c>
      <c r="E17" s="19">
        <f t="shared" si="0"/>
        <v>2.0299999999999998</v>
      </c>
      <c r="F17" s="20">
        <v>3.9</v>
      </c>
      <c r="G17" s="18">
        <v>2.8</v>
      </c>
      <c r="H17" s="18" t="b">
        <v>1</v>
      </c>
      <c r="I17" s="18" t="str">
        <f t="shared" si="1"/>
        <v>FALSE</v>
      </c>
      <c r="J17" s="18" t="str">
        <f t="shared" si="2"/>
        <v>TRUE</v>
      </c>
      <c r="K17" s="19">
        <f t="shared" si="3"/>
        <v>3.3499999999999996</v>
      </c>
      <c r="L17" s="18" t="b">
        <v>1</v>
      </c>
      <c r="M17" s="18" t="str">
        <f t="shared" si="4"/>
        <v>FALSE</v>
      </c>
      <c r="N17" s="19"/>
      <c r="O17" s="21">
        <f t="shared" si="5"/>
        <v>2.157</v>
      </c>
      <c r="P17" s="15" t="str">
        <f t="shared" si="6"/>
        <v>{ 'UO': 'UO246253', 'T1': '3', 'T2': '2,3', 'T3': '1,1', 'Practicas': '2,03', 'Control1': '3,9', 'Control2': '2,8', 'Teoria': '3,35', 'Seminario': '', 'Nota': '2,157' },</v>
      </c>
    </row>
    <row r="18" spans="1:16" ht="12.75" customHeight="1">
      <c r="A18" s="10" t="s">
        <v>297</v>
      </c>
      <c r="B18" s="18">
        <v>7.4</v>
      </c>
      <c r="C18" s="18">
        <v>9.4</v>
      </c>
      <c r="D18" s="18">
        <v>9.1</v>
      </c>
      <c r="E18" s="19">
        <f t="shared" si="0"/>
        <v>8.68</v>
      </c>
      <c r="F18" s="20">
        <v>8.8000000000000007</v>
      </c>
      <c r="G18" s="18">
        <v>4.8</v>
      </c>
      <c r="H18" s="18" t="b">
        <v>1</v>
      </c>
      <c r="I18" s="18" t="str">
        <f t="shared" si="1"/>
        <v>TRUE</v>
      </c>
      <c r="J18" s="18" t="str">
        <f t="shared" si="2"/>
        <v>TRUE</v>
      </c>
      <c r="K18" s="19">
        <f t="shared" si="3"/>
        <v>6.8000000000000007</v>
      </c>
      <c r="L18" s="18" t="b">
        <v>1</v>
      </c>
      <c r="M18" s="18" t="str">
        <f t="shared" si="4"/>
        <v>TRUE</v>
      </c>
      <c r="N18" s="19">
        <v>4.5</v>
      </c>
      <c r="O18" s="21">
        <f t="shared" si="5"/>
        <v>7.7920000000000007</v>
      </c>
      <c r="P18" s="15" t="str">
        <f t="shared" si="6"/>
        <v>{ 'UO': 'UO245308', 'T1': '7,4', 'T2': '9,4', 'T3': '9,1', 'Practicas': '8,68', 'Control1': '8,8', 'Control2': '4,8', 'Teoria': '6,8', 'Seminario': '4,5', 'Nota': '7,792' },</v>
      </c>
    </row>
    <row r="19" spans="1:16" ht="12.75" customHeight="1">
      <c r="A19" s="10" t="s">
        <v>298</v>
      </c>
      <c r="B19" s="18"/>
      <c r="C19" s="18"/>
      <c r="D19" s="18"/>
      <c r="E19" s="19">
        <f t="shared" si="0"/>
        <v>0</v>
      </c>
      <c r="F19" s="20"/>
      <c r="G19" s="18"/>
      <c r="H19" s="18" t="b">
        <v>0</v>
      </c>
      <c r="I19" s="18" t="str">
        <f t="shared" si="1"/>
        <v>FALSE</v>
      </c>
      <c r="J19" s="18" t="str">
        <f t="shared" si="2"/>
        <v>FALSE</v>
      </c>
      <c r="K19" s="19">
        <f t="shared" si="3"/>
        <v>0</v>
      </c>
      <c r="L19" s="18" t="b">
        <v>1</v>
      </c>
      <c r="M19" s="18" t="str">
        <f t="shared" si="4"/>
        <v>FALSE</v>
      </c>
      <c r="N19" s="19"/>
      <c r="O19" s="21">
        <f t="shared" si="5"/>
        <v>0</v>
      </c>
      <c r="P19" s="15" t="str">
        <f t="shared" si="6"/>
        <v>{ 'UO': 'UO227585', 'T1': '', 'T2': '', 'T3': '', 'Practicas': '0', 'Control1': '', 'Control2': '', 'Teoria': '0', 'Seminario': '', 'Nota': '0' },</v>
      </c>
    </row>
    <row r="20" spans="1:16" ht="12.75" customHeight="1">
      <c r="A20" s="10" t="s">
        <v>299</v>
      </c>
      <c r="B20" s="18">
        <v>8.9</v>
      </c>
      <c r="C20" s="18">
        <v>3.7</v>
      </c>
      <c r="D20" s="18">
        <v>3.4</v>
      </c>
      <c r="E20" s="19">
        <f t="shared" si="0"/>
        <v>5.1400000000000006</v>
      </c>
      <c r="F20" s="20">
        <v>4.8</v>
      </c>
      <c r="G20" s="18">
        <v>4.4000000000000004</v>
      </c>
      <c r="H20" s="18" t="b">
        <v>1</v>
      </c>
      <c r="I20" s="18" t="str">
        <f t="shared" si="1"/>
        <v>TRUE</v>
      </c>
      <c r="J20" s="18" t="str">
        <f t="shared" si="2"/>
        <v>TRUE</v>
      </c>
      <c r="K20" s="19">
        <f t="shared" si="3"/>
        <v>4.5999999999999996</v>
      </c>
      <c r="L20" s="18" t="b">
        <v>1</v>
      </c>
      <c r="M20" s="18" t="str">
        <f t="shared" si="4"/>
        <v>TRUE</v>
      </c>
      <c r="N20" s="19">
        <v>9.5</v>
      </c>
      <c r="O20" s="21">
        <f t="shared" si="5"/>
        <v>5.4410000000000007</v>
      </c>
      <c r="P20" s="15" t="str">
        <f t="shared" si="6"/>
        <v>{ 'UO': 'UO245852', 'T1': '8,9', 'T2': '3,7', 'T3': '3,4', 'Practicas': '5,14', 'Control1': '4,8', 'Control2': '4,4', 'Teoria': '4,6', 'Seminario': '9,5', 'Nota': '5,441' },</v>
      </c>
    </row>
    <row r="21" spans="1:16" ht="12.75" customHeight="1">
      <c r="A21" s="10" t="s">
        <v>300</v>
      </c>
      <c r="B21" s="18">
        <v>4</v>
      </c>
      <c r="C21" s="18"/>
      <c r="D21" s="18"/>
      <c r="E21" s="19">
        <f t="shared" si="0"/>
        <v>1.2</v>
      </c>
      <c r="F21" s="20">
        <v>4.4000000000000004</v>
      </c>
      <c r="G21" s="18"/>
      <c r="H21" s="18" t="b">
        <v>0</v>
      </c>
      <c r="I21" s="18" t="str">
        <f t="shared" si="1"/>
        <v>FALSE</v>
      </c>
      <c r="J21" s="18" t="str">
        <f t="shared" si="2"/>
        <v>FALSE</v>
      </c>
      <c r="K21" s="19">
        <f t="shared" si="3"/>
        <v>2.2000000000000002</v>
      </c>
      <c r="L21" s="18" t="b">
        <v>1</v>
      </c>
      <c r="M21" s="18" t="str">
        <f t="shared" si="4"/>
        <v>FALSE</v>
      </c>
      <c r="N21" s="19"/>
      <c r="O21" s="21">
        <f t="shared" si="5"/>
        <v>1.33</v>
      </c>
      <c r="P21" s="15" t="str">
        <f t="shared" si="6"/>
        <v>{ 'UO': 'UO244943', 'T1': '4', 'T2': '', 'T3': '', 'Practicas': '1,2', 'Control1': '4,4', 'Control2': '', 'Teoria': '2,2', 'Seminario': '', 'Nota': '1,33' },</v>
      </c>
    </row>
    <row r="22" spans="1:16" ht="12.75" customHeight="1">
      <c r="A22" s="10" t="s">
        <v>301</v>
      </c>
      <c r="B22" s="18">
        <v>7.6</v>
      </c>
      <c r="C22" s="18">
        <v>6.6</v>
      </c>
      <c r="D22" s="18">
        <v>5.8</v>
      </c>
      <c r="E22" s="19">
        <f t="shared" si="0"/>
        <v>6.58</v>
      </c>
      <c r="F22" s="20">
        <v>5.0999999999999996</v>
      </c>
      <c r="G22" s="18">
        <v>3.9</v>
      </c>
      <c r="H22" s="18" t="b">
        <v>1</v>
      </c>
      <c r="I22" s="18" t="str">
        <f t="shared" si="1"/>
        <v>TRUE</v>
      </c>
      <c r="J22" s="18" t="str">
        <f t="shared" si="2"/>
        <v>TRUE</v>
      </c>
      <c r="K22" s="19">
        <f t="shared" si="3"/>
        <v>4.5</v>
      </c>
      <c r="L22" s="18" t="b">
        <v>1</v>
      </c>
      <c r="M22" s="18" t="str">
        <f t="shared" si="4"/>
        <v>TRUE</v>
      </c>
      <c r="N22" s="19">
        <v>5</v>
      </c>
      <c r="O22" s="21">
        <f t="shared" si="5"/>
        <v>5.9020000000000001</v>
      </c>
      <c r="P22" s="15" t="str">
        <f t="shared" si="6"/>
        <v>{ 'UO': 'UO245503', 'T1': '7,6', 'T2': '6,6', 'T3': '5,8', 'Practicas': '6,58', 'Control1': '5,1', 'Control2': '3,9', 'Teoria': '4,5', 'Seminario': '5', 'Nota': '5,902' },</v>
      </c>
    </row>
    <row r="23" spans="1:16" ht="12.75" customHeight="1">
      <c r="A23" s="10" t="s">
        <v>302</v>
      </c>
      <c r="B23" s="18">
        <v>7.5</v>
      </c>
      <c r="C23" s="18">
        <v>10</v>
      </c>
      <c r="D23" s="18">
        <v>6</v>
      </c>
      <c r="E23" s="19">
        <f t="shared" si="0"/>
        <v>7.65</v>
      </c>
      <c r="F23" s="20">
        <v>5.8</v>
      </c>
      <c r="G23" s="18">
        <v>7.1</v>
      </c>
      <c r="H23" s="18" t="b">
        <v>1</v>
      </c>
      <c r="I23" s="18" t="str">
        <f t="shared" si="1"/>
        <v>TRUE</v>
      </c>
      <c r="J23" s="18" t="str">
        <f t="shared" si="2"/>
        <v>TRUE</v>
      </c>
      <c r="K23" s="19">
        <f t="shared" si="3"/>
        <v>6.4499999999999993</v>
      </c>
      <c r="L23" s="18" t="b">
        <v>1</v>
      </c>
      <c r="M23" s="18" t="str">
        <f t="shared" si="4"/>
        <v>TRUE</v>
      </c>
      <c r="N23" s="19">
        <v>10</v>
      </c>
      <c r="O23" s="21">
        <f t="shared" si="5"/>
        <v>7.585</v>
      </c>
      <c r="P23" s="15" t="str">
        <f t="shared" si="6"/>
        <v>{ 'UO': 'UO237212', 'T1': '7,5', 'T2': '10', 'T3': '6', 'Practicas': '7,65', 'Control1': '5,8', 'Control2': '7,1', 'Teoria': '6,45', 'Seminario': '10', 'Nota': '7,585' },</v>
      </c>
    </row>
    <row r="24" spans="1:16" ht="12.75" customHeight="1">
      <c r="A24" s="10" t="s">
        <v>303</v>
      </c>
      <c r="B24" s="18">
        <v>8.1999999999999993</v>
      </c>
      <c r="C24" s="18">
        <v>10</v>
      </c>
      <c r="D24" s="18">
        <v>9.1</v>
      </c>
      <c r="E24" s="19">
        <f t="shared" si="0"/>
        <v>9.1</v>
      </c>
      <c r="F24" s="20">
        <v>6.4</v>
      </c>
      <c r="G24" s="18">
        <v>5.8</v>
      </c>
      <c r="H24" s="18" t="b">
        <v>1</v>
      </c>
      <c r="I24" s="18" t="str">
        <f t="shared" si="1"/>
        <v>TRUE</v>
      </c>
      <c r="J24" s="18" t="str">
        <f t="shared" si="2"/>
        <v>TRUE</v>
      </c>
      <c r="K24" s="19">
        <f t="shared" si="3"/>
        <v>6.1</v>
      </c>
      <c r="L24" s="18" t="b">
        <v>1</v>
      </c>
      <c r="M24" s="18" t="str">
        <f t="shared" si="4"/>
        <v>TRUE</v>
      </c>
      <c r="N24" s="19">
        <v>9.5</v>
      </c>
      <c r="O24" s="21">
        <f t="shared" si="5"/>
        <v>8.3899999999999988</v>
      </c>
      <c r="P24" s="15" t="str">
        <f t="shared" si="6"/>
        <v>{ 'UO': 'UO244702', 'T1': '8,2', 'T2': '10', 'T3': '9,1', 'Practicas': '9,1', 'Control1': '6,4', 'Control2': '5,8', 'Teoria': '6,1', 'Seminario': '9,5', 'Nota': '8,39' },</v>
      </c>
    </row>
    <row r="25" spans="1:16" ht="12.75" customHeight="1">
      <c r="A25" s="10" t="s">
        <v>304</v>
      </c>
      <c r="B25" s="18">
        <v>9</v>
      </c>
      <c r="C25" s="18">
        <v>8</v>
      </c>
      <c r="D25" s="18">
        <v>7</v>
      </c>
      <c r="E25" s="19">
        <f t="shared" si="0"/>
        <v>7.9</v>
      </c>
      <c r="F25" s="20">
        <v>7.1</v>
      </c>
      <c r="G25" s="18">
        <v>6.4</v>
      </c>
      <c r="H25" s="18" t="b">
        <v>1</v>
      </c>
      <c r="I25" s="18" t="str">
        <f t="shared" si="1"/>
        <v>TRUE</v>
      </c>
      <c r="J25" s="18" t="str">
        <f t="shared" si="2"/>
        <v>TRUE</v>
      </c>
      <c r="K25" s="19">
        <f t="shared" si="3"/>
        <v>6.75</v>
      </c>
      <c r="L25" s="18" t="b">
        <v>1</v>
      </c>
      <c r="M25" s="18" t="str">
        <f t="shared" si="4"/>
        <v>TRUE</v>
      </c>
      <c r="N25" s="19">
        <v>6.3</v>
      </c>
      <c r="O25" s="21">
        <f t="shared" si="5"/>
        <v>7.4525000000000006</v>
      </c>
      <c r="P25" s="15" t="str">
        <f t="shared" si="6"/>
        <v>{ 'UO': 'UO245228', 'T1': '9', 'T2': '8', 'T3': '7', 'Practicas': '7,9', 'Control1': '7,1', 'Control2': '6,4', 'Teoria': '6,75', 'Seminario': '6,3', 'Nota': '7,4525' },</v>
      </c>
    </row>
    <row r="26" spans="1:16" ht="12.75" customHeight="1">
      <c r="A26" s="10" t="s">
        <v>305</v>
      </c>
      <c r="B26" s="18">
        <v>4.0999999999999996</v>
      </c>
      <c r="C26" s="18">
        <v>5</v>
      </c>
      <c r="D26" s="18">
        <v>2.5</v>
      </c>
      <c r="E26" s="19">
        <f t="shared" si="0"/>
        <v>3.7299999999999995</v>
      </c>
      <c r="F26" s="20">
        <v>2.9</v>
      </c>
      <c r="G26" s="18">
        <v>1.6</v>
      </c>
      <c r="H26" s="18" t="b">
        <v>1</v>
      </c>
      <c r="I26" s="18" t="str">
        <f t="shared" si="1"/>
        <v>FALSE</v>
      </c>
      <c r="J26" s="18" t="str">
        <f t="shared" si="2"/>
        <v>TRUE</v>
      </c>
      <c r="K26" s="19">
        <f t="shared" si="3"/>
        <v>2.25</v>
      </c>
      <c r="L26" s="18" t="b">
        <v>1</v>
      </c>
      <c r="M26" s="18" t="str">
        <f t="shared" si="4"/>
        <v>TRUE</v>
      </c>
      <c r="N26" s="19">
        <v>6</v>
      </c>
      <c r="O26" s="21">
        <f t="shared" si="5"/>
        <v>3.5869999999999997</v>
      </c>
      <c r="P26" s="15" t="str">
        <f t="shared" si="6"/>
        <v>{ 'UO': 'UO246286', 'T1': '4,1', 'T2': '5', 'T3': '2,5', 'Practicas': '3,73', 'Control1': '2,9', 'Control2': '1,6', 'Teoria': '2,25', 'Seminario': '6', 'Nota': '3,587' },</v>
      </c>
    </row>
    <row r="27" spans="1:16" ht="12.75" customHeight="1">
      <c r="A27" s="10" t="s">
        <v>306</v>
      </c>
      <c r="B27" s="18"/>
      <c r="C27" s="18"/>
      <c r="D27" s="18"/>
      <c r="E27" s="19">
        <f t="shared" si="0"/>
        <v>0</v>
      </c>
      <c r="F27" s="20"/>
      <c r="G27" s="18"/>
      <c r="H27" s="18" t="b">
        <v>0</v>
      </c>
      <c r="I27" s="18" t="str">
        <f t="shared" si="1"/>
        <v>FALSE</v>
      </c>
      <c r="J27" s="18" t="str">
        <f t="shared" si="2"/>
        <v>FALSE</v>
      </c>
      <c r="K27" s="19">
        <f t="shared" si="3"/>
        <v>0</v>
      </c>
      <c r="L27" s="18" t="b">
        <v>1</v>
      </c>
      <c r="M27" s="18" t="str">
        <f t="shared" si="4"/>
        <v>FALSE</v>
      </c>
      <c r="N27" s="19"/>
      <c r="O27" s="21">
        <f t="shared" si="5"/>
        <v>0</v>
      </c>
      <c r="P27" s="15" t="str">
        <f t="shared" si="6"/>
        <v>{ 'UO': 'UO246249', 'T1': '', 'T2': '', 'T3': '', 'Practicas': '0', 'Control1': '', 'Control2': '', 'Teoria': '0', 'Seminario': '', 'Nota': '0' },</v>
      </c>
    </row>
    <row r="28" spans="1:16" ht="12.75" customHeight="1">
      <c r="A28" s="10" t="s">
        <v>307</v>
      </c>
      <c r="B28" s="18">
        <v>4.5</v>
      </c>
      <c r="C28" s="18">
        <v>8</v>
      </c>
      <c r="D28" s="18">
        <v>9.5</v>
      </c>
      <c r="E28" s="19">
        <f t="shared" si="0"/>
        <v>7.5500000000000007</v>
      </c>
      <c r="F28" s="20">
        <v>7</v>
      </c>
      <c r="G28" s="18">
        <v>7.8</v>
      </c>
      <c r="H28" s="18" t="b">
        <v>1</v>
      </c>
      <c r="I28" s="18" t="str">
        <f t="shared" si="1"/>
        <v>TRUE</v>
      </c>
      <c r="J28" s="18" t="str">
        <f t="shared" si="2"/>
        <v>TRUE</v>
      </c>
      <c r="K28" s="19">
        <f t="shared" si="3"/>
        <v>7.4</v>
      </c>
      <c r="L28" s="18" t="b">
        <v>1</v>
      </c>
      <c r="M28" s="18" t="str">
        <f t="shared" si="4"/>
        <v>TRUE</v>
      </c>
      <c r="N28" s="19">
        <v>10</v>
      </c>
      <c r="O28" s="21">
        <f t="shared" si="5"/>
        <v>7.7575000000000003</v>
      </c>
      <c r="P28" s="15" t="str">
        <f t="shared" si="6"/>
        <v>{ 'UO': 'UO244826', 'T1': '4,5', 'T2': '8', 'T3': '9,5', 'Practicas': '7,55', 'Control1': '7', 'Control2': '7,8', 'Teoria': '7,4', 'Seminario': '10', 'Nota': '7,7575' },</v>
      </c>
    </row>
    <row r="29" spans="1:16" ht="12.75" customHeight="1">
      <c r="A29" s="10" t="s">
        <v>308</v>
      </c>
      <c r="B29" s="18">
        <v>8.5</v>
      </c>
      <c r="C29" s="18"/>
      <c r="D29" s="18"/>
      <c r="E29" s="19">
        <f t="shared" si="0"/>
        <v>2.5499999999999998</v>
      </c>
      <c r="F29" s="20">
        <v>7.7</v>
      </c>
      <c r="G29" s="18"/>
      <c r="H29" s="18" t="b">
        <v>0</v>
      </c>
      <c r="I29" s="18" t="str">
        <f t="shared" si="1"/>
        <v>FALSE</v>
      </c>
      <c r="J29" s="18" t="str">
        <f t="shared" si="2"/>
        <v>FALSE</v>
      </c>
      <c r="K29" s="19">
        <f t="shared" si="3"/>
        <v>3.85</v>
      </c>
      <c r="L29" s="18" t="b">
        <v>0</v>
      </c>
      <c r="M29" s="18" t="str">
        <f t="shared" si="4"/>
        <v>FALSE</v>
      </c>
      <c r="N29" s="19"/>
      <c r="O29" s="21">
        <f t="shared" si="5"/>
        <v>2.62</v>
      </c>
      <c r="P29" s="15" t="str">
        <f t="shared" si="6"/>
        <v>{ 'UO': 'UO202091', 'T1': '8,5', 'T2': '', 'T3': '', 'Practicas': '2,55', 'Control1': '7,7', 'Control2': '', 'Teoria': '3,85', 'Seminario': '', 'Nota': '2,62' },</v>
      </c>
    </row>
    <row r="30" spans="1:16" ht="12.75" customHeight="1">
      <c r="A30" s="10" t="s">
        <v>309</v>
      </c>
      <c r="B30" s="18">
        <v>8.1999999999999993</v>
      </c>
      <c r="C30" s="18">
        <v>9</v>
      </c>
      <c r="D30" s="18">
        <v>8.6999999999999993</v>
      </c>
      <c r="E30" s="19">
        <f t="shared" si="0"/>
        <v>8.6399999999999988</v>
      </c>
      <c r="F30" s="20">
        <v>6</v>
      </c>
      <c r="G30" s="18">
        <v>6</v>
      </c>
      <c r="H30" s="18" t="b">
        <v>1</v>
      </c>
      <c r="I30" s="18" t="str">
        <f t="shared" si="1"/>
        <v>TRUE</v>
      </c>
      <c r="J30" s="18" t="str">
        <f t="shared" si="2"/>
        <v>TRUE</v>
      </c>
      <c r="K30" s="19">
        <f t="shared" si="3"/>
        <v>6</v>
      </c>
      <c r="L30" s="18" t="b">
        <v>1</v>
      </c>
      <c r="M30" s="18" t="str">
        <f t="shared" si="4"/>
        <v>TRUE</v>
      </c>
      <c r="N30" s="19">
        <v>10</v>
      </c>
      <c r="O30" s="21">
        <f t="shared" si="5"/>
        <v>8.1159999999999997</v>
      </c>
      <c r="P30" s="15" t="str">
        <f t="shared" si="6"/>
        <v>{ 'UO': 'UO245494', 'T1': '8,2', 'T2': '9', 'T3': '8,7', 'Practicas': '8,64', 'Control1': '6', 'Control2': '6', 'Teoria': '6', 'Seminario': '10', 'Nota': '8,116' },</v>
      </c>
    </row>
    <row r="31" spans="1:16" ht="12.75" customHeight="1">
      <c r="A31" s="10" t="s">
        <v>310</v>
      </c>
      <c r="B31" s="18">
        <v>10</v>
      </c>
      <c r="C31" s="18">
        <v>10</v>
      </c>
      <c r="D31" s="18">
        <v>9.4</v>
      </c>
      <c r="E31" s="19">
        <f t="shared" si="0"/>
        <v>9.76</v>
      </c>
      <c r="F31" s="20">
        <v>9.4</v>
      </c>
      <c r="G31" s="18">
        <v>8.8000000000000007</v>
      </c>
      <c r="H31" s="18" t="b">
        <v>1</v>
      </c>
      <c r="I31" s="18" t="str">
        <f t="shared" si="1"/>
        <v>TRUE</v>
      </c>
      <c r="J31" s="18" t="str">
        <f t="shared" si="2"/>
        <v>TRUE</v>
      </c>
      <c r="K31" s="19">
        <f t="shared" si="3"/>
        <v>9.1000000000000014</v>
      </c>
      <c r="L31" s="18" t="b">
        <v>1</v>
      </c>
      <c r="M31" s="18" t="str">
        <f t="shared" si="4"/>
        <v>TRUE</v>
      </c>
      <c r="N31" s="19">
        <v>10</v>
      </c>
      <c r="O31" s="21">
        <f t="shared" si="5"/>
        <v>9.6189999999999998</v>
      </c>
      <c r="P31" s="15" t="str">
        <f t="shared" si="6"/>
        <v>{ 'UO': 'UO237576', 'T1': '10', 'T2': '10', 'T3': '9,4', 'Practicas': '9,76', 'Control1': '9,4', 'Control2': '8,8', 'Teoria': '9,1', 'Seminario': '10', 'Nota': '9,619' },</v>
      </c>
    </row>
    <row r="32" spans="1:16" ht="12.75" customHeight="1">
      <c r="A32" s="10" t="s">
        <v>311</v>
      </c>
      <c r="B32" s="18">
        <v>9</v>
      </c>
      <c r="C32" s="18">
        <v>9.8000000000000007</v>
      </c>
      <c r="D32" s="18">
        <v>8.6999999999999993</v>
      </c>
      <c r="E32" s="19">
        <f t="shared" si="0"/>
        <v>9.1199999999999992</v>
      </c>
      <c r="F32" s="20">
        <v>4.5999999999999996</v>
      </c>
      <c r="G32" s="18">
        <v>3.8</v>
      </c>
      <c r="H32" s="18" t="b">
        <v>1</v>
      </c>
      <c r="I32" s="18" t="str">
        <f t="shared" si="1"/>
        <v>TRUE</v>
      </c>
      <c r="J32" s="18" t="str">
        <f t="shared" si="2"/>
        <v>TRUE</v>
      </c>
      <c r="K32" s="19">
        <f t="shared" si="3"/>
        <v>4.1999999999999993</v>
      </c>
      <c r="L32" s="18" t="b">
        <v>1</v>
      </c>
      <c r="M32" s="18" t="str">
        <f t="shared" si="4"/>
        <v>TRUE</v>
      </c>
      <c r="N32" s="19">
        <v>7.5</v>
      </c>
      <c r="O32" s="21">
        <f t="shared" si="5"/>
        <v>7.7279999999999998</v>
      </c>
      <c r="P32" s="15" t="str">
        <f t="shared" si="6"/>
        <v>{ 'UO': 'UO237674', 'T1': '9', 'T2': '9,8', 'T3': '8,7', 'Practicas': '9,12', 'Control1': '4,6', 'Control2': '3,8', 'Teoria': '4,2', 'Seminario': '7,5', 'Nota': '7,728' },</v>
      </c>
    </row>
    <row r="33" spans="1:17" ht="12.75" customHeight="1">
      <c r="A33" s="10" t="s">
        <v>312</v>
      </c>
      <c r="B33" s="18">
        <v>8.8000000000000007</v>
      </c>
      <c r="C33" s="18">
        <v>6.1</v>
      </c>
      <c r="D33" s="18">
        <v>6.4</v>
      </c>
      <c r="E33" s="19">
        <f t="shared" si="0"/>
        <v>7.03</v>
      </c>
      <c r="F33" s="20">
        <v>7.6</v>
      </c>
      <c r="G33" s="18">
        <v>6.1</v>
      </c>
      <c r="H33" s="18" t="b">
        <v>1</v>
      </c>
      <c r="I33" s="18" t="str">
        <f t="shared" si="1"/>
        <v>TRUE</v>
      </c>
      <c r="J33" s="18" t="str">
        <f t="shared" si="2"/>
        <v>TRUE</v>
      </c>
      <c r="K33" s="19">
        <f t="shared" si="3"/>
        <v>6.85</v>
      </c>
      <c r="L33" s="18" t="b">
        <v>1</v>
      </c>
      <c r="M33" s="18" t="str">
        <f t="shared" si="4"/>
        <v>TRUE</v>
      </c>
      <c r="N33" s="19">
        <v>8.6999999999999993</v>
      </c>
      <c r="O33" s="21">
        <f t="shared" si="5"/>
        <v>7.1520000000000001</v>
      </c>
      <c r="P33" s="15" t="str">
        <f t="shared" si="6"/>
        <v>{ 'UO': 'UO245930', 'T1': '8,8', 'T2': '6,1', 'T3': '6,4', 'Practicas': '7,03', 'Control1': '7,6', 'Control2': '6,1', 'Teoria': '6,85', 'Seminario': '8,7', 'Nota': '7,152' },</v>
      </c>
    </row>
    <row r="34" spans="1:17" ht="12.75" customHeight="1">
      <c r="A34" s="10" t="s">
        <v>313</v>
      </c>
      <c r="B34" s="18">
        <v>4</v>
      </c>
      <c r="C34" s="18">
        <v>4.9000000000000004</v>
      </c>
      <c r="D34" s="18">
        <v>3</v>
      </c>
      <c r="E34" s="19">
        <f t="shared" ref="E34:E65" si="7">((B34*0.3)+(C34*0.3))+(D34*0.4)</f>
        <v>3.87</v>
      </c>
      <c r="F34" s="20">
        <v>3.8</v>
      </c>
      <c r="G34" s="18">
        <v>3.8</v>
      </c>
      <c r="H34" s="18" t="b">
        <v>1</v>
      </c>
      <c r="I34" s="18" t="str">
        <f t="shared" si="1"/>
        <v>TRUE</v>
      </c>
      <c r="J34" s="18" t="str">
        <f t="shared" si="2"/>
        <v>TRUE</v>
      </c>
      <c r="K34" s="19">
        <f t="shared" si="3"/>
        <v>3.8</v>
      </c>
      <c r="L34" s="18" t="b">
        <v>1</v>
      </c>
      <c r="M34" s="18" t="str">
        <f t="shared" ref="M34:M57" si="8">IF((N34&gt;=3), "TRUE", "FALSE")</f>
        <v>TRUE</v>
      </c>
      <c r="N34" s="19">
        <v>6.3</v>
      </c>
      <c r="O34" s="21">
        <f t="shared" ref="O34:O65" si="9">((K34*0.25)+(E34*0.65))+(N34*0.1)</f>
        <v>4.0955000000000004</v>
      </c>
      <c r="P34" s="15" t="str">
        <f t="shared" si="6"/>
        <v>{ 'UO': 'UO244615', 'T1': '4', 'T2': '4,9', 'T3': '3', 'Practicas': '3,87', 'Control1': '3,8', 'Control2': '3,8', 'Teoria': '3,8', 'Seminario': '6,3', 'Nota': '4,0955' },</v>
      </c>
      <c r="Q34" t="s">
        <v>17</v>
      </c>
    </row>
    <row r="35" spans="1:17" ht="12.75" customHeight="1">
      <c r="A35" s="10" t="s">
        <v>314</v>
      </c>
      <c r="B35" s="18">
        <v>8.4</v>
      </c>
      <c r="C35" s="18">
        <v>7.5</v>
      </c>
      <c r="D35" s="18">
        <v>5.6</v>
      </c>
      <c r="E35" s="19">
        <f t="shared" si="7"/>
        <v>7.01</v>
      </c>
      <c r="F35" s="20">
        <v>4.3</v>
      </c>
      <c r="G35" s="18">
        <v>1.7</v>
      </c>
      <c r="H35" s="18" t="b">
        <v>1</v>
      </c>
      <c r="I35" s="18" t="str">
        <f t="shared" si="1"/>
        <v>FALSE</v>
      </c>
      <c r="J35" s="18" t="str">
        <f t="shared" si="2"/>
        <v>TRUE</v>
      </c>
      <c r="K35" s="19">
        <f t="shared" si="3"/>
        <v>3</v>
      </c>
      <c r="L35" s="18" t="b">
        <v>1</v>
      </c>
      <c r="M35" s="18" t="str">
        <f t="shared" si="8"/>
        <v>TRUE</v>
      </c>
      <c r="N35" s="19">
        <v>6</v>
      </c>
      <c r="O35" s="21">
        <f t="shared" si="9"/>
        <v>5.9064999999999994</v>
      </c>
      <c r="P35" s="15" t="str">
        <f t="shared" si="6"/>
        <v>{ 'UO': 'UO240372', 'T1': '8,4', 'T2': '7,5', 'T3': '5,6', 'Practicas': '7,01', 'Control1': '4,3', 'Control2': '1,7', 'Teoria': '3', 'Seminario': '6', 'Nota': '5,9065' },</v>
      </c>
    </row>
    <row r="36" spans="1:17" ht="12.75" customHeight="1">
      <c r="A36" s="10" t="s">
        <v>315</v>
      </c>
      <c r="B36" s="18">
        <v>6.9</v>
      </c>
      <c r="C36" s="18">
        <v>3.2</v>
      </c>
      <c r="D36" s="18">
        <v>2.5</v>
      </c>
      <c r="E36" s="19">
        <f t="shared" si="7"/>
        <v>4.0299999999999994</v>
      </c>
      <c r="F36" s="20">
        <v>4.5999999999999996</v>
      </c>
      <c r="G36" s="18">
        <v>2.2000000000000002</v>
      </c>
      <c r="H36" s="18" t="b">
        <v>1</v>
      </c>
      <c r="I36" s="18" t="str">
        <f t="shared" si="1"/>
        <v>FALSE</v>
      </c>
      <c r="J36" s="18" t="str">
        <f t="shared" si="2"/>
        <v>TRUE</v>
      </c>
      <c r="K36" s="19">
        <f t="shared" si="3"/>
        <v>3.4</v>
      </c>
      <c r="L36" s="18" t="b">
        <v>1</v>
      </c>
      <c r="M36" s="18" t="str">
        <f t="shared" si="8"/>
        <v>TRUE</v>
      </c>
      <c r="N36" s="19">
        <v>7.5</v>
      </c>
      <c r="O36" s="21">
        <f t="shared" si="9"/>
        <v>4.2195</v>
      </c>
      <c r="P36" s="15" t="str">
        <f t="shared" si="6"/>
        <v>{ 'UO': 'UO191928', 'T1': '6,9', 'T2': '3,2', 'T3': '2,5', 'Practicas': '4,03', 'Control1': '4,6', 'Control2': '2,2', 'Teoria': '3,4', 'Seminario': '7,5', 'Nota': '4,2195' },</v>
      </c>
    </row>
    <row r="37" spans="1:17" ht="12.75" customHeight="1">
      <c r="A37" s="10" t="s">
        <v>316</v>
      </c>
      <c r="B37" s="18">
        <v>8</v>
      </c>
      <c r="C37" s="18">
        <v>9</v>
      </c>
      <c r="D37" s="18">
        <v>4</v>
      </c>
      <c r="E37" s="19">
        <f t="shared" si="7"/>
        <v>6.6999999999999993</v>
      </c>
      <c r="F37" s="20">
        <v>10</v>
      </c>
      <c r="G37" s="18">
        <v>8.1999999999999993</v>
      </c>
      <c r="H37" s="18" t="b">
        <v>1</v>
      </c>
      <c r="I37" s="18" t="str">
        <f t="shared" si="1"/>
        <v>TRUE</v>
      </c>
      <c r="J37" s="18" t="str">
        <f t="shared" si="2"/>
        <v>TRUE</v>
      </c>
      <c r="K37" s="19">
        <f t="shared" si="3"/>
        <v>9.1</v>
      </c>
      <c r="L37" s="18" t="b">
        <v>1</v>
      </c>
      <c r="M37" s="18" t="str">
        <f t="shared" si="8"/>
        <v>TRUE</v>
      </c>
      <c r="N37" s="19">
        <v>9.3000000000000007</v>
      </c>
      <c r="O37" s="21">
        <f t="shared" si="9"/>
        <v>7.5599999999999987</v>
      </c>
      <c r="P37" s="15" t="str">
        <f t="shared" si="6"/>
        <v>{ 'UO': 'UO244583', 'T1': '8', 'T2': '9', 'T3': '4', 'Practicas': '6,7', 'Control1': '10', 'Control2': '8,2', 'Teoria': '9,1', 'Seminario': '9,3', 'Nota': '7,56' },</v>
      </c>
    </row>
    <row r="38" spans="1:17" ht="12.75" customHeight="1">
      <c r="A38" s="10" t="s">
        <v>317</v>
      </c>
      <c r="B38" s="18">
        <v>3.1</v>
      </c>
      <c r="C38" s="18">
        <v>1.2</v>
      </c>
      <c r="D38" s="18"/>
      <c r="E38" s="19">
        <f t="shared" si="7"/>
        <v>1.29</v>
      </c>
      <c r="F38" s="20">
        <v>0.9</v>
      </c>
      <c r="G38" s="18"/>
      <c r="H38" s="18" t="b">
        <v>0</v>
      </c>
      <c r="I38" s="18" t="str">
        <f t="shared" si="1"/>
        <v>FALSE</v>
      </c>
      <c r="J38" s="18" t="str">
        <f t="shared" si="2"/>
        <v>FALSE</v>
      </c>
      <c r="K38" s="19">
        <f t="shared" si="3"/>
        <v>0.45</v>
      </c>
      <c r="L38" s="18" t="b">
        <v>0</v>
      </c>
      <c r="M38" s="18" t="str">
        <f t="shared" si="8"/>
        <v>FALSE</v>
      </c>
      <c r="N38" s="19"/>
      <c r="O38" s="21">
        <f t="shared" si="9"/>
        <v>0.95100000000000007</v>
      </c>
      <c r="P38" s="15" t="str">
        <f t="shared" si="6"/>
        <v>{ 'UO': 'UO245430', 'T1': '3,1', 'T2': '1,2', 'T3': '', 'Practicas': '1,29', 'Control1': '0,9', 'Control2': '', 'Teoria': '0,45', 'Seminario': '', 'Nota': '0,951' },</v>
      </c>
    </row>
    <row r="39" spans="1:17" ht="12.75" customHeight="1">
      <c r="A39" s="10" t="s">
        <v>318</v>
      </c>
      <c r="B39" s="18">
        <v>3</v>
      </c>
      <c r="C39" s="18"/>
      <c r="D39" s="18"/>
      <c r="E39" s="19">
        <f t="shared" si="7"/>
        <v>0.89999999999999991</v>
      </c>
      <c r="F39" s="20">
        <v>2.8</v>
      </c>
      <c r="G39" s="18"/>
      <c r="H39" s="18" t="b">
        <v>0</v>
      </c>
      <c r="I39" s="18" t="str">
        <f t="shared" si="1"/>
        <v>FALSE</v>
      </c>
      <c r="J39" s="18" t="str">
        <f t="shared" si="2"/>
        <v>FALSE</v>
      </c>
      <c r="K39" s="19">
        <f t="shared" si="3"/>
        <v>1.4</v>
      </c>
      <c r="L39" s="18" t="b">
        <v>0</v>
      </c>
      <c r="M39" s="18" t="str">
        <f t="shared" si="8"/>
        <v>FALSE</v>
      </c>
      <c r="N39" s="19"/>
      <c r="O39" s="21">
        <f t="shared" si="9"/>
        <v>0.93499999999999994</v>
      </c>
      <c r="P39" s="15" t="str">
        <f t="shared" si="6"/>
        <v>{ 'UO': 'UO246038', 'T1': '3', 'T2': '', 'T3': '', 'Practicas': '0,9', 'Control1': '2,8', 'Control2': '', 'Teoria': '1,4', 'Seminario': '', 'Nota': '0,935' },</v>
      </c>
    </row>
    <row r="40" spans="1:17" ht="12.75" customHeight="1">
      <c r="A40" s="10" t="s">
        <v>319</v>
      </c>
      <c r="B40" s="18">
        <v>7</v>
      </c>
      <c r="C40" s="18">
        <v>1</v>
      </c>
      <c r="D40" s="18">
        <v>4</v>
      </c>
      <c r="E40" s="19">
        <f t="shared" si="7"/>
        <v>4</v>
      </c>
      <c r="F40" s="20">
        <v>7.6</v>
      </c>
      <c r="G40" s="18">
        <v>7</v>
      </c>
      <c r="H40" s="18" t="b">
        <v>1</v>
      </c>
      <c r="I40" s="18" t="str">
        <f t="shared" si="1"/>
        <v>TRUE</v>
      </c>
      <c r="J40" s="18" t="str">
        <f t="shared" si="2"/>
        <v>TRUE</v>
      </c>
      <c r="K40" s="19">
        <f t="shared" si="3"/>
        <v>7.3</v>
      </c>
      <c r="L40" s="18" t="b">
        <v>1</v>
      </c>
      <c r="M40" s="18" t="str">
        <f t="shared" si="8"/>
        <v>TRUE</v>
      </c>
      <c r="N40" s="19">
        <v>5.8</v>
      </c>
      <c r="O40" s="21">
        <f t="shared" si="9"/>
        <v>5.0049999999999999</v>
      </c>
      <c r="P40" s="15" t="str">
        <f t="shared" si="6"/>
        <v>{ 'UO': 'UO244793', 'T1': '7', 'T2': '1', 'T3': '4', 'Practicas': '4', 'Control1': '7,6', 'Control2': '7', 'Teoria': '7,3', 'Seminario': '5,8', 'Nota': '5,005' },</v>
      </c>
    </row>
    <row r="41" spans="1:17" ht="12.75" customHeight="1">
      <c r="A41" s="10" t="s">
        <v>320</v>
      </c>
      <c r="B41" s="18">
        <v>7.5</v>
      </c>
      <c r="C41" s="18">
        <v>10</v>
      </c>
      <c r="D41" s="18">
        <v>10</v>
      </c>
      <c r="E41" s="19">
        <f t="shared" si="7"/>
        <v>9.25</v>
      </c>
      <c r="F41" s="20">
        <v>5.5</v>
      </c>
      <c r="G41" s="18">
        <v>7.1</v>
      </c>
      <c r="H41" s="18" t="b">
        <v>1</v>
      </c>
      <c r="I41" s="18" t="str">
        <f t="shared" si="1"/>
        <v>TRUE</v>
      </c>
      <c r="J41" s="18" t="str">
        <f t="shared" si="2"/>
        <v>TRUE</v>
      </c>
      <c r="K41" s="19">
        <f t="shared" si="3"/>
        <v>6.3</v>
      </c>
      <c r="L41" s="18" t="b">
        <v>1</v>
      </c>
      <c r="M41" s="18" t="str">
        <f t="shared" si="8"/>
        <v>TRUE</v>
      </c>
      <c r="N41" s="19">
        <v>6</v>
      </c>
      <c r="O41" s="21">
        <f t="shared" si="9"/>
        <v>8.1875</v>
      </c>
      <c r="P41" s="15" t="str">
        <f t="shared" si="6"/>
        <v>{ 'UO': 'UO245553', 'T1': '7,5', 'T2': '10', 'T3': '10', 'Practicas': '9,25', 'Control1': '5,5', 'Control2': '7,1', 'Teoria': '6,3', 'Seminario': '6', 'Nota': '8,1875' },</v>
      </c>
    </row>
    <row r="42" spans="1:17" ht="12.75" customHeight="1">
      <c r="A42" s="10" t="s">
        <v>321</v>
      </c>
      <c r="B42" s="18">
        <v>9.4</v>
      </c>
      <c r="C42" s="18">
        <v>9.1</v>
      </c>
      <c r="D42" s="18">
        <v>9.4</v>
      </c>
      <c r="E42" s="19">
        <f t="shared" si="7"/>
        <v>9.31</v>
      </c>
      <c r="F42" s="20">
        <v>10</v>
      </c>
      <c r="G42" s="18">
        <v>7.6</v>
      </c>
      <c r="H42" s="18" t="b">
        <v>1</v>
      </c>
      <c r="I42" s="18" t="str">
        <f t="shared" si="1"/>
        <v>TRUE</v>
      </c>
      <c r="J42" s="18" t="str">
        <f t="shared" si="2"/>
        <v>TRUE</v>
      </c>
      <c r="K42" s="19">
        <f t="shared" si="3"/>
        <v>8.8000000000000007</v>
      </c>
      <c r="L42" s="18" t="b">
        <v>1</v>
      </c>
      <c r="M42" s="18" t="str">
        <f t="shared" si="8"/>
        <v>TRUE</v>
      </c>
      <c r="N42" s="19">
        <v>10</v>
      </c>
      <c r="O42" s="21">
        <f t="shared" si="9"/>
        <v>9.2515000000000001</v>
      </c>
      <c r="P42" s="15" t="str">
        <f t="shared" si="6"/>
        <v>{ 'UO': 'UO244928', 'T1': '9,4', 'T2': '9,1', 'T3': '9,4', 'Practicas': '9,31', 'Control1': '10', 'Control2': '7,6', 'Teoria': '8,8', 'Seminario': '10', 'Nota': '9,2515' },</v>
      </c>
    </row>
    <row r="43" spans="1:17" ht="12.75" customHeight="1">
      <c r="A43" s="10" t="s">
        <v>322</v>
      </c>
      <c r="B43" s="18">
        <v>9.1</v>
      </c>
      <c r="C43" s="18">
        <v>9.5</v>
      </c>
      <c r="D43" s="18">
        <v>6.6</v>
      </c>
      <c r="E43" s="19">
        <f t="shared" si="7"/>
        <v>8.2200000000000006</v>
      </c>
      <c r="F43" s="20">
        <v>6.1</v>
      </c>
      <c r="G43" s="22">
        <v>4.3</v>
      </c>
      <c r="H43" s="18" t="b">
        <v>1</v>
      </c>
      <c r="I43" s="18" t="str">
        <f>IF(AND((F43&gt;=3),(G42&gt;=3)), "TRUE", "FALSE")</f>
        <v>TRUE</v>
      </c>
      <c r="J43" s="18" t="str">
        <f>IF(AND((F43&lt;&gt;""),(G42&lt;&gt;"")), "TRUE", "FALSE")</f>
        <v>TRUE</v>
      </c>
      <c r="K43" s="19">
        <f>(F43+G42)/2</f>
        <v>6.85</v>
      </c>
      <c r="L43" s="18" t="b">
        <v>1</v>
      </c>
      <c r="M43" s="18" t="str">
        <f t="shared" si="8"/>
        <v>TRUE</v>
      </c>
      <c r="N43" s="19">
        <v>3</v>
      </c>
      <c r="O43" s="21">
        <f t="shared" si="9"/>
        <v>7.3555000000000001</v>
      </c>
      <c r="P43" s="15" t="str">
        <f t="shared" si="6"/>
        <v>{ 'UO': 'UO227715', 'T1': '9,1', 'T2': '9,5', 'T3': '6,6', 'Practicas': '8,22', 'Control1': '6,1', 'Control2': '4,3', 'Teoria': '6,85', 'Seminario': '3', 'Nota': '7,3555' },</v>
      </c>
    </row>
    <row r="44" spans="1:17" ht="12.75" customHeight="1">
      <c r="A44" s="10" t="s">
        <v>323</v>
      </c>
      <c r="B44" s="18">
        <v>10</v>
      </c>
      <c r="C44" s="18">
        <v>10</v>
      </c>
      <c r="D44" s="18">
        <v>10</v>
      </c>
      <c r="E44" s="19">
        <f t="shared" si="7"/>
        <v>10</v>
      </c>
      <c r="F44" s="20">
        <v>9.4</v>
      </c>
      <c r="G44" s="18">
        <v>9.4</v>
      </c>
      <c r="H44" s="18" t="b">
        <v>1</v>
      </c>
      <c r="I44" s="18" t="str">
        <f t="shared" ref="I44:I87" si="10">IF(AND((F44&gt;=3),(G44&gt;=3)), "TRUE", "FALSE")</f>
        <v>TRUE</v>
      </c>
      <c r="J44" s="18" t="str">
        <f t="shared" ref="J44:J87" si="11">IF(AND((F44&lt;&gt;""),(G44&lt;&gt;"")), "TRUE", "FALSE")</f>
        <v>TRUE</v>
      </c>
      <c r="K44" s="19">
        <f t="shared" ref="K44:K87" si="12">(F44+G44)/2</f>
        <v>9.4</v>
      </c>
      <c r="L44" s="18" t="b">
        <v>1</v>
      </c>
      <c r="M44" s="18" t="str">
        <f t="shared" si="8"/>
        <v>TRUE</v>
      </c>
      <c r="N44" s="19">
        <v>10</v>
      </c>
      <c r="O44" s="21">
        <f t="shared" si="9"/>
        <v>9.85</v>
      </c>
      <c r="P44" s="15" t="str">
        <f t="shared" si="6"/>
        <v>{ 'UO': 'UO20939', 'T1': '10', 'T2': '10', 'T3': '10', 'Practicas': '10', 'Control1': '9,4', 'Control2': '9,4', 'Teoria': '9,4', 'Seminario': '10', 'Nota': '9,85' },</v>
      </c>
    </row>
    <row r="45" spans="1:17" ht="12.75" customHeight="1">
      <c r="A45" s="10" t="s">
        <v>324</v>
      </c>
      <c r="B45" s="18">
        <v>5</v>
      </c>
      <c r="C45" s="18">
        <v>4.5</v>
      </c>
      <c r="D45" s="18">
        <v>9</v>
      </c>
      <c r="E45" s="19">
        <f t="shared" si="7"/>
        <v>6.4499999999999993</v>
      </c>
      <c r="F45" s="20">
        <v>4.7</v>
      </c>
      <c r="G45" s="18">
        <v>7</v>
      </c>
      <c r="H45" s="18" t="b">
        <v>1</v>
      </c>
      <c r="I45" s="18" t="str">
        <f t="shared" si="10"/>
        <v>TRUE</v>
      </c>
      <c r="J45" s="18" t="str">
        <f t="shared" si="11"/>
        <v>TRUE</v>
      </c>
      <c r="K45" s="19">
        <f t="shared" si="12"/>
        <v>5.85</v>
      </c>
      <c r="L45" s="18" t="b">
        <v>1</v>
      </c>
      <c r="M45" s="18" t="str">
        <f t="shared" si="8"/>
        <v>TRUE</v>
      </c>
      <c r="N45" s="19">
        <v>6.8</v>
      </c>
      <c r="O45" s="21">
        <f t="shared" si="9"/>
        <v>6.3349999999999991</v>
      </c>
      <c r="P45" s="15" t="str">
        <f t="shared" si="6"/>
        <v>{ 'UO': 'UO245824', 'T1': '5', 'T2': '4,5', 'T3': '9', 'Practicas': '6,45', 'Control1': '4,7', 'Control2': '7', 'Teoria': '5,85', 'Seminario': '6,8', 'Nota': '6,335' },</v>
      </c>
    </row>
    <row r="46" spans="1:17" ht="12.75" customHeight="1">
      <c r="A46" s="10" t="s">
        <v>325</v>
      </c>
      <c r="B46" s="18">
        <v>4.8</v>
      </c>
      <c r="C46" s="18">
        <v>4.5</v>
      </c>
      <c r="D46" s="18">
        <v>4.9000000000000004</v>
      </c>
      <c r="E46" s="19">
        <f t="shared" si="7"/>
        <v>4.75</v>
      </c>
      <c r="F46" s="20">
        <v>6.2</v>
      </c>
      <c r="G46" s="18">
        <v>5.2</v>
      </c>
      <c r="H46" s="18" t="b">
        <v>1</v>
      </c>
      <c r="I46" s="18" t="str">
        <f t="shared" si="10"/>
        <v>TRUE</v>
      </c>
      <c r="J46" s="18" t="str">
        <f t="shared" si="11"/>
        <v>TRUE</v>
      </c>
      <c r="K46" s="19">
        <f t="shared" si="12"/>
        <v>5.7</v>
      </c>
      <c r="L46" s="18" t="b">
        <v>1</v>
      </c>
      <c r="M46" s="18" t="str">
        <f t="shared" si="8"/>
        <v>TRUE</v>
      </c>
      <c r="N46" s="19">
        <v>9.3000000000000007</v>
      </c>
      <c r="O46" s="21">
        <f t="shared" si="9"/>
        <v>5.4425000000000008</v>
      </c>
      <c r="P46" s="15" t="str">
        <f t="shared" si="6"/>
        <v>{ 'UO': 'UO238754', 'T1': '4,8', 'T2': '4,5', 'T3': '4,9', 'Practicas': '4,75', 'Control1': '6,2', 'Control2': '5,2', 'Teoria': '5,7', 'Seminario': '9,3', 'Nota': '5,4425' },</v>
      </c>
    </row>
    <row r="47" spans="1:17" ht="12.75" customHeight="1">
      <c r="A47" s="10" t="s">
        <v>326</v>
      </c>
      <c r="B47" s="18">
        <v>5.0999999999999996</v>
      </c>
      <c r="C47" s="18"/>
      <c r="D47" s="18"/>
      <c r="E47" s="19">
        <f t="shared" si="7"/>
        <v>1.5299999999999998</v>
      </c>
      <c r="F47" s="20"/>
      <c r="G47" s="18"/>
      <c r="H47" s="18" t="b">
        <v>0</v>
      </c>
      <c r="I47" s="18" t="str">
        <f t="shared" si="10"/>
        <v>FALSE</v>
      </c>
      <c r="J47" s="18" t="str">
        <f t="shared" si="11"/>
        <v>FALSE</v>
      </c>
      <c r="K47" s="19">
        <f t="shared" si="12"/>
        <v>0</v>
      </c>
      <c r="L47" s="18" t="b">
        <v>0</v>
      </c>
      <c r="M47" s="18" t="str">
        <f t="shared" si="8"/>
        <v>FALSE</v>
      </c>
      <c r="N47" s="19"/>
      <c r="O47" s="21">
        <f t="shared" si="9"/>
        <v>0.99449999999999994</v>
      </c>
      <c r="P47" s="15" t="str">
        <f t="shared" si="6"/>
        <v>{ 'UO': 'UO246395', 'T1': '5,1', 'T2': '', 'T3': '', 'Practicas': '1,53', 'Control1': '', 'Control2': '', 'Teoria': '0', 'Seminario': '', 'Nota': '0,9945' },</v>
      </c>
    </row>
    <row r="48" spans="1:17" ht="12.75" customHeight="1">
      <c r="A48" s="10" t="s">
        <v>327</v>
      </c>
      <c r="B48" s="18">
        <v>10</v>
      </c>
      <c r="C48" s="18">
        <v>4.9000000000000004</v>
      </c>
      <c r="D48" s="18">
        <v>3.5</v>
      </c>
      <c r="E48" s="19">
        <f t="shared" si="7"/>
        <v>5.87</v>
      </c>
      <c r="F48" s="20">
        <v>8.1999999999999993</v>
      </c>
      <c r="G48" s="18">
        <v>8.8000000000000007</v>
      </c>
      <c r="H48" s="18" t="b">
        <v>1</v>
      </c>
      <c r="I48" s="18" t="str">
        <f t="shared" si="10"/>
        <v>TRUE</v>
      </c>
      <c r="J48" s="18" t="str">
        <f t="shared" si="11"/>
        <v>TRUE</v>
      </c>
      <c r="K48" s="19">
        <f t="shared" si="12"/>
        <v>8.5</v>
      </c>
      <c r="L48" s="18" t="b">
        <v>1</v>
      </c>
      <c r="M48" s="18" t="str">
        <f t="shared" si="8"/>
        <v>TRUE</v>
      </c>
      <c r="N48" s="19">
        <v>8.6</v>
      </c>
      <c r="O48" s="21">
        <f t="shared" si="9"/>
        <v>6.8005000000000004</v>
      </c>
      <c r="P48" s="15" t="str">
        <f t="shared" si="6"/>
        <v>{ 'UO': 'UO244965', 'T1': '10', 'T2': '4,9', 'T3': '3,5', 'Practicas': '5,87', 'Control1': '8,2', 'Control2': '8,8', 'Teoria': '8,5', 'Seminario': '8,6', 'Nota': '6,8005' },</v>
      </c>
    </row>
    <row r="49" spans="1:16" ht="12.75" customHeight="1">
      <c r="A49" s="10" t="s">
        <v>328</v>
      </c>
      <c r="B49" s="18">
        <v>4.5</v>
      </c>
      <c r="C49" s="18">
        <v>7</v>
      </c>
      <c r="D49" s="18">
        <v>3.9</v>
      </c>
      <c r="E49" s="19">
        <f t="shared" si="7"/>
        <v>5.01</v>
      </c>
      <c r="F49" s="20">
        <v>6.4</v>
      </c>
      <c r="G49" s="18">
        <v>7</v>
      </c>
      <c r="H49" s="18" t="b">
        <v>1</v>
      </c>
      <c r="I49" s="18" t="str">
        <f t="shared" si="10"/>
        <v>TRUE</v>
      </c>
      <c r="J49" s="18" t="str">
        <f t="shared" si="11"/>
        <v>TRUE</v>
      </c>
      <c r="K49" s="19">
        <f t="shared" si="12"/>
        <v>6.7</v>
      </c>
      <c r="L49" s="18" t="b">
        <v>1</v>
      </c>
      <c r="M49" s="18" t="str">
        <f t="shared" si="8"/>
        <v>TRUE</v>
      </c>
      <c r="N49" s="19">
        <v>5.6</v>
      </c>
      <c r="O49" s="21">
        <f t="shared" si="9"/>
        <v>5.4914999999999994</v>
      </c>
      <c r="P49" s="15" t="str">
        <f t="shared" si="6"/>
        <v>{ 'UO': 'UO237549', 'T1': '4,5', 'T2': '7', 'T3': '3,9', 'Practicas': '5,01', 'Control1': '6,4', 'Control2': '7', 'Teoria': '6,7', 'Seminario': '5,6', 'Nota': '5,4915' },</v>
      </c>
    </row>
    <row r="50" spans="1:16" ht="12.75" customHeight="1">
      <c r="A50" s="10" t="s">
        <v>329</v>
      </c>
      <c r="B50" s="18">
        <v>3.4</v>
      </c>
      <c r="C50" s="18">
        <v>4</v>
      </c>
      <c r="D50" s="18"/>
      <c r="E50" s="19">
        <f t="shared" si="7"/>
        <v>2.2199999999999998</v>
      </c>
      <c r="F50" s="20">
        <v>6.7</v>
      </c>
      <c r="G50" s="18">
        <v>2.8</v>
      </c>
      <c r="H50" s="18" t="b">
        <v>1</v>
      </c>
      <c r="I50" s="18" t="str">
        <f t="shared" si="10"/>
        <v>FALSE</v>
      </c>
      <c r="J50" s="18" t="str">
        <f t="shared" si="11"/>
        <v>TRUE</v>
      </c>
      <c r="K50" s="19">
        <f t="shared" si="12"/>
        <v>4.75</v>
      </c>
      <c r="L50" s="18" t="b">
        <v>1</v>
      </c>
      <c r="M50" s="18" t="str">
        <f t="shared" si="8"/>
        <v>FALSE</v>
      </c>
      <c r="N50" s="19"/>
      <c r="O50" s="21">
        <f t="shared" si="9"/>
        <v>2.6304999999999996</v>
      </c>
      <c r="P50" s="15" t="str">
        <f t="shared" si="6"/>
        <v>{ 'UO': 'UO246169', 'T1': '3,4', 'T2': '4', 'T3': '', 'Practicas': '2,22', 'Control1': '6,7', 'Control2': '2,8', 'Teoria': '4,75', 'Seminario': '', 'Nota': '2,6305' },</v>
      </c>
    </row>
    <row r="51" spans="1:16" ht="12">
      <c r="A51" s="10" t="s">
        <v>330</v>
      </c>
      <c r="B51" s="18">
        <v>3</v>
      </c>
      <c r="C51" s="18">
        <v>0.6</v>
      </c>
      <c r="D51" s="18"/>
      <c r="E51" s="19">
        <f t="shared" si="7"/>
        <v>1.0799999999999998</v>
      </c>
      <c r="F51" s="20">
        <v>2.2000000000000002</v>
      </c>
      <c r="G51" s="18">
        <v>2.2000000000000002</v>
      </c>
      <c r="H51" s="18" t="b">
        <v>1</v>
      </c>
      <c r="I51" s="18" t="str">
        <f t="shared" si="10"/>
        <v>FALSE</v>
      </c>
      <c r="J51" s="18" t="str">
        <f t="shared" si="11"/>
        <v>TRUE</v>
      </c>
      <c r="K51" s="19">
        <f t="shared" si="12"/>
        <v>2.2000000000000002</v>
      </c>
      <c r="L51" s="18" t="b">
        <v>1</v>
      </c>
      <c r="M51" s="18" t="str">
        <f t="shared" si="8"/>
        <v>FALSE</v>
      </c>
      <c r="N51" s="19"/>
      <c r="O51" s="21">
        <f t="shared" si="9"/>
        <v>1.252</v>
      </c>
      <c r="P51" s="15" t="str">
        <f t="shared" si="6"/>
        <v>{ 'UO': 'UO246291', 'T1': '3', 'T2': '0,6', 'T3': '', 'Practicas': '1,08', 'Control1': '2,2', 'Control2': '2,2', 'Teoria': '2,2', 'Seminario': '', 'Nota': '1,252' },</v>
      </c>
    </row>
    <row r="52" spans="1:16" ht="12">
      <c r="A52" s="10" t="s">
        <v>331</v>
      </c>
      <c r="B52" s="18">
        <v>5.65</v>
      </c>
      <c r="C52" s="18">
        <v>9.3000000000000007</v>
      </c>
      <c r="D52" s="18">
        <v>4.7</v>
      </c>
      <c r="E52" s="19">
        <f t="shared" si="7"/>
        <v>6.3650000000000002</v>
      </c>
      <c r="F52" s="20">
        <v>6.5</v>
      </c>
      <c r="G52" s="18">
        <v>6.6</v>
      </c>
      <c r="H52" s="18" t="b">
        <v>1</v>
      </c>
      <c r="I52" s="18" t="str">
        <f t="shared" si="10"/>
        <v>TRUE</v>
      </c>
      <c r="J52" s="18" t="str">
        <f t="shared" si="11"/>
        <v>TRUE</v>
      </c>
      <c r="K52" s="19">
        <f t="shared" si="12"/>
        <v>6.55</v>
      </c>
      <c r="L52" s="18" t="b">
        <v>1</v>
      </c>
      <c r="M52" s="18" t="str">
        <f t="shared" si="8"/>
        <v>TRUE</v>
      </c>
      <c r="N52" s="19">
        <v>9</v>
      </c>
      <c r="O52" s="21">
        <f t="shared" si="9"/>
        <v>6.6747500000000004</v>
      </c>
      <c r="P52" s="15" t="str">
        <f t="shared" si="6"/>
        <v>{ 'UO': 'UO225811', 'T1': '5,65', 'T2': '9,3', 'T3': '4,7', 'Practicas': '6,365', 'Control1': '6,5', 'Control2': '6,6', 'Teoria': '6,55', 'Seminario': '9', 'Nota': '6,67475' },</v>
      </c>
    </row>
    <row r="53" spans="1:16" ht="12">
      <c r="A53" s="10" t="s">
        <v>332</v>
      </c>
      <c r="B53" s="18">
        <v>6.9</v>
      </c>
      <c r="C53" s="18">
        <v>5.4</v>
      </c>
      <c r="D53" s="18">
        <v>6.7</v>
      </c>
      <c r="E53" s="19">
        <f t="shared" si="7"/>
        <v>6.37</v>
      </c>
      <c r="F53" s="20">
        <v>4.7</v>
      </c>
      <c r="G53" s="18">
        <v>6.2</v>
      </c>
      <c r="H53" s="18" t="b">
        <v>1</v>
      </c>
      <c r="I53" s="18" t="str">
        <f t="shared" si="10"/>
        <v>TRUE</v>
      </c>
      <c r="J53" s="18" t="str">
        <f t="shared" si="11"/>
        <v>TRUE</v>
      </c>
      <c r="K53" s="19">
        <f t="shared" si="12"/>
        <v>5.45</v>
      </c>
      <c r="L53" s="18" t="b">
        <v>1</v>
      </c>
      <c r="M53" s="18" t="str">
        <f t="shared" si="8"/>
        <v>TRUE</v>
      </c>
      <c r="N53" s="19">
        <v>6.5</v>
      </c>
      <c r="O53" s="21">
        <f t="shared" si="9"/>
        <v>6.1530000000000005</v>
      </c>
      <c r="P53" s="15" t="str">
        <f t="shared" si="6"/>
        <v>{ 'UO': 'UO244690', 'T1': '6,9', 'T2': '5,4', 'T3': '6,7', 'Practicas': '6,37', 'Control1': '4,7', 'Control2': '6,2', 'Teoria': '5,45', 'Seminario': '6,5', 'Nota': '6,153' },</v>
      </c>
    </row>
    <row r="54" spans="1:16" ht="12">
      <c r="A54" s="10" t="s">
        <v>333</v>
      </c>
      <c r="B54" s="18">
        <v>8.8000000000000007</v>
      </c>
      <c r="C54" s="18">
        <v>10</v>
      </c>
      <c r="D54" s="18">
        <v>9.4</v>
      </c>
      <c r="E54" s="19">
        <f t="shared" si="7"/>
        <v>9.4</v>
      </c>
      <c r="F54" s="20">
        <v>6.6</v>
      </c>
      <c r="G54" s="18">
        <v>3</v>
      </c>
      <c r="H54" s="18" t="b">
        <v>1</v>
      </c>
      <c r="I54" s="18" t="str">
        <f t="shared" si="10"/>
        <v>TRUE</v>
      </c>
      <c r="J54" s="18" t="str">
        <f t="shared" si="11"/>
        <v>TRUE</v>
      </c>
      <c r="K54" s="19">
        <f t="shared" si="12"/>
        <v>4.8</v>
      </c>
      <c r="L54" s="18" t="b">
        <v>1</v>
      </c>
      <c r="M54" s="18" t="str">
        <f t="shared" si="8"/>
        <v>TRUE</v>
      </c>
      <c r="N54" s="19">
        <v>9</v>
      </c>
      <c r="O54" s="21">
        <f t="shared" si="9"/>
        <v>8.2100000000000009</v>
      </c>
      <c r="P54" s="15" t="str">
        <f t="shared" si="6"/>
        <v>{ 'UO': 'UO245015', 'T1': '8,8', 'T2': '10', 'T3': '9,4', 'Practicas': '9,4', 'Control1': '6,6', 'Control2': '3', 'Teoria': '4,8', 'Seminario': '9', 'Nota': '8,21' },</v>
      </c>
    </row>
    <row r="55" spans="1:16" ht="12">
      <c r="A55" s="10" t="s">
        <v>334</v>
      </c>
      <c r="B55" s="18">
        <v>8.5</v>
      </c>
      <c r="C55" s="18">
        <v>10</v>
      </c>
      <c r="D55" s="18">
        <v>8</v>
      </c>
      <c r="E55" s="19">
        <f t="shared" si="7"/>
        <v>8.75</v>
      </c>
      <c r="F55" s="20">
        <v>8.1999999999999993</v>
      </c>
      <c r="G55" s="18">
        <v>8.9</v>
      </c>
      <c r="H55" s="18" t="b">
        <v>1</v>
      </c>
      <c r="I55" s="18" t="str">
        <f t="shared" si="10"/>
        <v>TRUE</v>
      </c>
      <c r="J55" s="18" t="str">
        <f t="shared" si="11"/>
        <v>TRUE</v>
      </c>
      <c r="K55" s="19">
        <f t="shared" si="12"/>
        <v>8.5500000000000007</v>
      </c>
      <c r="L55" s="18" t="b">
        <v>1</v>
      </c>
      <c r="M55" s="18" t="str">
        <f t="shared" si="8"/>
        <v>TRUE</v>
      </c>
      <c r="N55" s="19">
        <v>10</v>
      </c>
      <c r="O55" s="21">
        <f t="shared" si="9"/>
        <v>8.8249999999999993</v>
      </c>
      <c r="P55" s="15" t="str">
        <f t="shared" si="6"/>
        <v>{ 'UO': 'UO244767', 'T1': '8,5', 'T2': '10', 'T3': '8', 'Practicas': '8,75', 'Control1': '8,2', 'Control2': '8,9', 'Teoria': '8,55', 'Seminario': '10', 'Nota': '8,825' },</v>
      </c>
    </row>
    <row r="56" spans="1:16" ht="12">
      <c r="A56" s="10" t="s">
        <v>335</v>
      </c>
      <c r="B56" s="18">
        <v>9</v>
      </c>
      <c r="C56" s="18">
        <v>7</v>
      </c>
      <c r="D56" s="18">
        <v>8</v>
      </c>
      <c r="E56" s="19">
        <f t="shared" si="7"/>
        <v>8</v>
      </c>
      <c r="F56" s="20">
        <v>3</v>
      </c>
      <c r="G56" s="18">
        <v>3.1</v>
      </c>
      <c r="H56" s="18" t="b">
        <v>1</v>
      </c>
      <c r="I56" s="18" t="str">
        <f t="shared" si="10"/>
        <v>TRUE</v>
      </c>
      <c r="J56" s="18" t="str">
        <f t="shared" si="11"/>
        <v>TRUE</v>
      </c>
      <c r="K56" s="19">
        <f t="shared" si="12"/>
        <v>3.05</v>
      </c>
      <c r="L56" s="18" t="b">
        <v>1</v>
      </c>
      <c r="M56" s="18" t="str">
        <f t="shared" si="8"/>
        <v>TRUE</v>
      </c>
      <c r="N56" s="19">
        <v>9.3000000000000007</v>
      </c>
      <c r="O56" s="21">
        <f t="shared" si="9"/>
        <v>6.8925000000000001</v>
      </c>
      <c r="P56" s="15" t="str">
        <f t="shared" si="6"/>
        <v>{ 'UO': 'UO245050', 'T1': '9', 'T2': '7', 'T3': '8', 'Practicas': '8', 'Control1': '3', 'Control2': '3,1', 'Teoria': '3,05', 'Seminario': '9,3', 'Nota': '6,8925' },</v>
      </c>
    </row>
    <row r="57" spans="1:16" ht="12">
      <c r="A57" s="10" t="s">
        <v>336</v>
      </c>
      <c r="B57" s="18">
        <v>3</v>
      </c>
      <c r="C57" s="18"/>
      <c r="D57" s="18"/>
      <c r="E57" s="19">
        <f t="shared" si="7"/>
        <v>0.89999999999999991</v>
      </c>
      <c r="F57" s="20">
        <v>5.2</v>
      </c>
      <c r="G57" s="18"/>
      <c r="H57" s="18" t="b">
        <v>0</v>
      </c>
      <c r="I57" s="18" t="str">
        <f t="shared" si="10"/>
        <v>FALSE</v>
      </c>
      <c r="J57" s="18" t="str">
        <f t="shared" si="11"/>
        <v>FALSE</v>
      </c>
      <c r="K57" s="19">
        <f t="shared" si="12"/>
        <v>2.6</v>
      </c>
      <c r="L57" s="18" t="b">
        <v>0</v>
      </c>
      <c r="M57" s="18" t="str">
        <f t="shared" si="8"/>
        <v>FALSE</v>
      </c>
      <c r="N57" s="19"/>
      <c r="O57" s="21">
        <f t="shared" si="9"/>
        <v>1.2349999999999999</v>
      </c>
      <c r="P57" s="15" t="str">
        <f t="shared" si="6"/>
        <v>{ 'UO': 'UO245088', 'T1': '3', 'T2': '', 'T3': '', 'Practicas': '0,9', 'Control1': '5,2', 'Control2': '', 'Teoria': '2,6', 'Seminario': '', 'Nota': '1,235' },</v>
      </c>
    </row>
    <row r="58" spans="1:16" ht="12">
      <c r="A58" s="10" t="s">
        <v>337</v>
      </c>
      <c r="B58" s="18">
        <v>10</v>
      </c>
      <c r="C58" s="18">
        <v>10</v>
      </c>
      <c r="D58" s="18">
        <v>10</v>
      </c>
      <c r="E58" s="19">
        <f t="shared" si="7"/>
        <v>10</v>
      </c>
      <c r="F58" s="20">
        <v>9.4</v>
      </c>
      <c r="G58" s="18">
        <v>9.4</v>
      </c>
      <c r="H58" s="18" t="b">
        <v>1</v>
      </c>
      <c r="I58" s="18" t="str">
        <f t="shared" si="10"/>
        <v>TRUE</v>
      </c>
      <c r="J58" s="18" t="str">
        <f t="shared" si="11"/>
        <v>TRUE</v>
      </c>
      <c r="K58" s="19">
        <f t="shared" si="12"/>
        <v>9.4</v>
      </c>
      <c r="L58" s="18" t="b">
        <v>1</v>
      </c>
      <c r="M58" s="18" t="b">
        <v>1</v>
      </c>
      <c r="N58" s="19">
        <v>10</v>
      </c>
      <c r="O58" s="21">
        <f t="shared" si="9"/>
        <v>9.85</v>
      </c>
      <c r="P58" s="15" t="str">
        <f t="shared" si="6"/>
        <v>{ 'UO': 'UO246008', 'T1': '10', 'T2': '10', 'T3': '10', 'Practicas': '10', 'Control1': '9,4', 'Control2': '9,4', 'Teoria': '9,4', 'Seminario': '10', 'Nota': '9,85' },</v>
      </c>
    </row>
    <row r="59" spans="1:16" ht="12">
      <c r="A59" s="10" t="s">
        <v>338</v>
      </c>
      <c r="B59" s="18">
        <v>4.5</v>
      </c>
      <c r="C59" s="18">
        <v>4.5</v>
      </c>
      <c r="D59" s="18">
        <v>4.5</v>
      </c>
      <c r="E59" s="19">
        <f t="shared" si="7"/>
        <v>4.5</v>
      </c>
      <c r="F59" s="20">
        <v>5.4</v>
      </c>
      <c r="G59" s="18">
        <v>6.2</v>
      </c>
      <c r="H59" s="18" t="b">
        <v>1</v>
      </c>
      <c r="I59" s="18" t="str">
        <f t="shared" si="10"/>
        <v>TRUE</v>
      </c>
      <c r="J59" s="18" t="str">
        <f t="shared" si="11"/>
        <v>TRUE</v>
      </c>
      <c r="K59" s="19">
        <f t="shared" si="12"/>
        <v>5.8000000000000007</v>
      </c>
      <c r="L59" s="18" t="b">
        <v>1</v>
      </c>
      <c r="M59" s="18" t="str">
        <f t="shared" ref="M59:M90" si="13">IF((N59&gt;=3), "TRUE", "FALSE")</f>
        <v>TRUE</v>
      </c>
      <c r="N59" s="19">
        <v>9.3000000000000007</v>
      </c>
      <c r="O59" s="21">
        <f t="shared" si="9"/>
        <v>5.3049999999999997</v>
      </c>
      <c r="P59" s="15" t="str">
        <f t="shared" si="6"/>
        <v>{ 'UO': 'UO245504', 'T1': '4,5', 'T2': '4,5', 'T3': '4,5', 'Practicas': '4,5', 'Control1': '5,4', 'Control2': '6,2', 'Teoria': '5,8', 'Seminario': '9,3', 'Nota': '5,305' },</v>
      </c>
    </row>
    <row r="60" spans="1:16" ht="12">
      <c r="A60" s="10" t="s">
        <v>339</v>
      </c>
      <c r="B60" s="18">
        <v>9</v>
      </c>
      <c r="C60" s="18">
        <v>9.8000000000000007</v>
      </c>
      <c r="D60" s="18">
        <v>9.8000000000000007</v>
      </c>
      <c r="E60" s="19">
        <f t="shared" si="7"/>
        <v>9.56</v>
      </c>
      <c r="F60" s="20">
        <v>7.6</v>
      </c>
      <c r="G60" s="18">
        <v>8.1999999999999993</v>
      </c>
      <c r="H60" s="18" t="b">
        <v>1</v>
      </c>
      <c r="I60" s="18" t="str">
        <f t="shared" si="10"/>
        <v>TRUE</v>
      </c>
      <c r="J60" s="18" t="str">
        <f t="shared" si="11"/>
        <v>TRUE</v>
      </c>
      <c r="K60" s="19">
        <f t="shared" si="12"/>
        <v>7.8999999999999995</v>
      </c>
      <c r="L60" s="18" t="b">
        <v>1</v>
      </c>
      <c r="M60" s="18" t="str">
        <f t="shared" si="13"/>
        <v>TRUE</v>
      </c>
      <c r="N60" s="19">
        <v>7.1</v>
      </c>
      <c r="O60" s="21">
        <f t="shared" si="9"/>
        <v>8.8990000000000009</v>
      </c>
      <c r="P60" s="15" t="str">
        <f t="shared" si="6"/>
        <v>{ 'UO': 'UO245120', 'T1': '9', 'T2': '9,8', 'T3': '9,8', 'Practicas': '9,56', 'Control1': '7,6', 'Control2': '8,2', 'Teoria': '7,9', 'Seminario': '7,1', 'Nota': '8,899' },</v>
      </c>
    </row>
    <row r="61" spans="1:16" ht="12">
      <c r="A61" s="10" t="s">
        <v>340</v>
      </c>
      <c r="B61" s="18">
        <v>7</v>
      </c>
      <c r="C61" s="18">
        <v>7.5</v>
      </c>
      <c r="D61" s="18">
        <v>4.5</v>
      </c>
      <c r="E61" s="19">
        <f t="shared" si="7"/>
        <v>6.1499999999999995</v>
      </c>
      <c r="F61" s="20">
        <v>4.5999999999999996</v>
      </c>
      <c r="G61" s="18">
        <v>4</v>
      </c>
      <c r="H61" s="18" t="b">
        <v>1</v>
      </c>
      <c r="I61" s="18" t="str">
        <f t="shared" si="10"/>
        <v>TRUE</v>
      </c>
      <c r="J61" s="18" t="str">
        <f t="shared" si="11"/>
        <v>TRUE</v>
      </c>
      <c r="K61" s="19">
        <f t="shared" si="12"/>
        <v>4.3</v>
      </c>
      <c r="L61" s="18" t="b">
        <v>1</v>
      </c>
      <c r="M61" s="18" t="str">
        <f t="shared" si="13"/>
        <v>TRUE</v>
      </c>
      <c r="N61" s="19">
        <v>9.3000000000000007</v>
      </c>
      <c r="O61" s="21">
        <f t="shared" si="9"/>
        <v>6.0024999999999995</v>
      </c>
      <c r="P61" s="15" t="str">
        <f t="shared" si="6"/>
        <v>{ 'UO': 'UO245371', 'T1': '7', 'T2': '7,5', 'T3': '4,5', 'Practicas': '6,15', 'Control1': '4,6', 'Control2': '4', 'Teoria': '4,3', 'Seminario': '9,3', 'Nota': '6,0025' },</v>
      </c>
    </row>
    <row r="62" spans="1:16" ht="12">
      <c r="A62" s="10" t="s">
        <v>341</v>
      </c>
      <c r="B62" s="18">
        <v>4.5</v>
      </c>
      <c r="C62" s="18">
        <v>9</v>
      </c>
      <c r="D62" s="18">
        <v>8</v>
      </c>
      <c r="E62" s="19">
        <f t="shared" si="7"/>
        <v>7.25</v>
      </c>
      <c r="F62" s="20">
        <v>7.1</v>
      </c>
      <c r="G62" s="18">
        <v>5.9</v>
      </c>
      <c r="H62" s="18" t="b">
        <v>1</v>
      </c>
      <c r="I62" s="18" t="str">
        <f t="shared" si="10"/>
        <v>TRUE</v>
      </c>
      <c r="J62" s="18" t="str">
        <f t="shared" si="11"/>
        <v>TRUE</v>
      </c>
      <c r="K62" s="19">
        <f t="shared" si="12"/>
        <v>6.5</v>
      </c>
      <c r="L62" s="18" t="b">
        <v>1</v>
      </c>
      <c r="M62" s="18" t="str">
        <f t="shared" si="13"/>
        <v>TRUE</v>
      </c>
      <c r="N62" s="19">
        <v>7</v>
      </c>
      <c r="O62" s="21">
        <f t="shared" si="9"/>
        <v>7.0375000000000005</v>
      </c>
      <c r="P62" s="15" t="str">
        <f t="shared" si="6"/>
        <v>{ 'UO': 'UO245241', 'T1': '4,5', 'T2': '9', 'T3': '8', 'Practicas': '7,25', 'Control1': '7,1', 'Control2': '5,9', 'Teoria': '6,5', 'Seminario': '7', 'Nota': '7,0375' },</v>
      </c>
    </row>
    <row r="63" spans="1:16" ht="12">
      <c r="A63" s="10" t="s">
        <v>342</v>
      </c>
      <c r="B63" s="18">
        <v>7.5</v>
      </c>
      <c r="C63" s="18">
        <v>9</v>
      </c>
      <c r="D63" s="18">
        <v>8</v>
      </c>
      <c r="E63" s="19">
        <f t="shared" si="7"/>
        <v>8.1499999999999986</v>
      </c>
      <c r="F63" s="20">
        <v>7.6</v>
      </c>
      <c r="G63" s="18">
        <v>5.2</v>
      </c>
      <c r="H63" s="18" t="b">
        <v>1</v>
      </c>
      <c r="I63" s="18" t="str">
        <f t="shared" si="10"/>
        <v>TRUE</v>
      </c>
      <c r="J63" s="18" t="str">
        <f t="shared" si="11"/>
        <v>TRUE</v>
      </c>
      <c r="K63" s="19">
        <f t="shared" si="12"/>
        <v>6.4</v>
      </c>
      <c r="L63" s="18" t="b">
        <v>1</v>
      </c>
      <c r="M63" s="18" t="str">
        <f t="shared" si="13"/>
        <v>TRUE</v>
      </c>
      <c r="N63" s="19">
        <v>7.2</v>
      </c>
      <c r="O63" s="21">
        <f t="shared" si="9"/>
        <v>7.6174999999999988</v>
      </c>
      <c r="P63" s="15" t="str">
        <f t="shared" si="6"/>
        <v>{ 'UO': 'UO245530', 'T1': '7,5', 'T2': '9', 'T3': '8', 'Practicas': '8,15', 'Control1': '7,6', 'Control2': '5,2', 'Teoria': '6,4', 'Seminario': '7,2', 'Nota': '7,6175' },</v>
      </c>
    </row>
    <row r="64" spans="1:16" ht="12">
      <c r="A64" s="10" t="s">
        <v>343</v>
      </c>
      <c r="B64" s="18">
        <v>4.8</v>
      </c>
      <c r="C64" s="18">
        <v>9.5</v>
      </c>
      <c r="D64" s="18">
        <v>8</v>
      </c>
      <c r="E64" s="19">
        <f t="shared" si="7"/>
        <v>7.49</v>
      </c>
      <c r="F64" s="20">
        <v>4.5999999999999996</v>
      </c>
      <c r="G64" s="18">
        <v>6</v>
      </c>
      <c r="H64" s="18" t="b">
        <v>1</v>
      </c>
      <c r="I64" s="18" t="str">
        <f t="shared" si="10"/>
        <v>TRUE</v>
      </c>
      <c r="J64" s="18" t="str">
        <f t="shared" si="11"/>
        <v>TRUE</v>
      </c>
      <c r="K64" s="19">
        <f t="shared" si="12"/>
        <v>5.3</v>
      </c>
      <c r="L64" s="18" t="b">
        <v>1</v>
      </c>
      <c r="M64" s="18" t="str">
        <f t="shared" si="13"/>
        <v>TRUE</v>
      </c>
      <c r="N64" s="19">
        <v>9.3000000000000007</v>
      </c>
      <c r="O64" s="21">
        <f t="shared" si="9"/>
        <v>7.1234999999999999</v>
      </c>
      <c r="P64" s="15" t="str">
        <f t="shared" si="6"/>
        <v>{ 'UO': 'UO244885', 'T1': '4,8', 'T2': '9,5', 'T3': '8', 'Practicas': '7,49', 'Control1': '4,6', 'Control2': '6', 'Teoria': '5,3', 'Seminario': '9,3', 'Nota': '7,1235' },</v>
      </c>
    </row>
    <row r="65" spans="1:16" ht="12">
      <c r="A65" s="10" t="s">
        <v>344</v>
      </c>
      <c r="B65" s="18">
        <v>3.5</v>
      </c>
      <c r="C65" s="18">
        <v>3.5</v>
      </c>
      <c r="D65" s="18">
        <v>3.9</v>
      </c>
      <c r="E65" s="19">
        <f t="shared" si="7"/>
        <v>3.66</v>
      </c>
      <c r="F65" s="20">
        <v>3.4</v>
      </c>
      <c r="G65" s="18">
        <v>3.5</v>
      </c>
      <c r="H65" s="18" t="b">
        <v>1</v>
      </c>
      <c r="I65" s="18" t="str">
        <f t="shared" si="10"/>
        <v>TRUE</v>
      </c>
      <c r="J65" s="18" t="str">
        <f t="shared" si="11"/>
        <v>TRUE</v>
      </c>
      <c r="K65" s="19">
        <f t="shared" si="12"/>
        <v>3.45</v>
      </c>
      <c r="L65" s="18" t="b">
        <v>1</v>
      </c>
      <c r="M65" s="18" t="str">
        <f t="shared" si="13"/>
        <v>TRUE</v>
      </c>
      <c r="N65" s="19">
        <v>9</v>
      </c>
      <c r="O65" s="21">
        <f t="shared" si="9"/>
        <v>4.1415000000000006</v>
      </c>
      <c r="P65" s="15" t="str">
        <f t="shared" si="6"/>
        <v>{ 'UO': 'UO245886', 'T1': '3,5', 'T2': '3,5', 'T3': '3,9', 'Practicas': '3,66', 'Control1': '3,4', 'Control2': '3,5', 'Teoria': '3,45', 'Seminario': '9', 'Nota': '4,1415' },</v>
      </c>
    </row>
    <row r="66" spans="1:16" ht="12">
      <c r="A66" s="10" t="s">
        <v>345</v>
      </c>
      <c r="B66" s="18">
        <v>8.6999999999999993</v>
      </c>
      <c r="C66" s="18">
        <v>10</v>
      </c>
      <c r="D66" s="18">
        <v>10</v>
      </c>
      <c r="E66" s="19">
        <f t="shared" ref="E66:E97" si="14">((B66*0.3)+(C66*0.3))+(D66*0.4)</f>
        <v>9.61</v>
      </c>
      <c r="F66" s="20">
        <v>6.5</v>
      </c>
      <c r="G66" s="18">
        <v>7.6</v>
      </c>
      <c r="H66" s="18" t="b">
        <v>1</v>
      </c>
      <c r="I66" s="18" t="str">
        <f t="shared" si="10"/>
        <v>TRUE</v>
      </c>
      <c r="J66" s="18" t="str">
        <f t="shared" si="11"/>
        <v>TRUE</v>
      </c>
      <c r="K66" s="19">
        <f t="shared" si="12"/>
        <v>7.05</v>
      </c>
      <c r="L66" s="18" t="b">
        <v>1</v>
      </c>
      <c r="M66" s="18" t="str">
        <f t="shared" si="13"/>
        <v>TRUE</v>
      </c>
      <c r="N66" s="19">
        <v>9</v>
      </c>
      <c r="O66" s="21">
        <f t="shared" ref="O66:O97" si="15">((K66*0.25)+(E66*0.65))+(N66*0.1)</f>
        <v>8.9090000000000007</v>
      </c>
      <c r="P66" s="15" t="str">
        <f t="shared" si="6"/>
        <v>{ 'UO': 'UO245465', 'T1': '8,7', 'T2': '10', 'T3': '10', 'Practicas': '9,61', 'Control1': '6,5', 'Control2': '7,6', 'Teoria': '7,05', 'Seminario': '9', 'Nota': '8,909' },</v>
      </c>
    </row>
    <row r="67" spans="1:16" ht="12">
      <c r="A67" s="10" t="s">
        <v>346</v>
      </c>
      <c r="B67" s="18">
        <v>8.3000000000000007</v>
      </c>
      <c r="C67" s="18">
        <v>9.6</v>
      </c>
      <c r="D67" s="18">
        <v>8.6999999999999993</v>
      </c>
      <c r="E67" s="19">
        <f t="shared" si="14"/>
        <v>8.85</v>
      </c>
      <c r="F67" s="20">
        <v>3.4</v>
      </c>
      <c r="G67" s="18">
        <v>3.4</v>
      </c>
      <c r="H67" s="18" t="b">
        <v>1</v>
      </c>
      <c r="I67" s="18" t="str">
        <f t="shared" si="10"/>
        <v>TRUE</v>
      </c>
      <c r="J67" s="18" t="str">
        <f t="shared" si="11"/>
        <v>TRUE</v>
      </c>
      <c r="K67" s="19">
        <f t="shared" si="12"/>
        <v>3.4</v>
      </c>
      <c r="L67" s="18" t="b">
        <v>1</v>
      </c>
      <c r="M67" s="18" t="str">
        <f t="shared" si="13"/>
        <v>TRUE</v>
      </c>
      <c r="N67" s="19">
        <v>9</v>
      </c>
      <c r="O67" s="21">
        <f t="shared" si="15"/>
        <v>7.5025000000000004</v>
      </c>
      <c r="P67" s="15" t="str">
        <f t="shared" ref="P67:P130" si="16">"{ 'UO': '" &amp;A67&amp;"', 'T1': '" &amp; B67 &amp; "', 'T2': '" &amp; C67&amp; "', 'T3': '" &amp; D67 &amp; "', 'Practicas': '" &amp;E67 &amp; "', 'Control1': '" &amp;F67 &amp; "', 'Control2': '" &amp; G67 &amp; "', 'Teoria': '" &amp; K67 &amp; "', 'Seminario': '" &amp;N67 &amp; "', 'Nota': '" &amp;O67&amp; "' },"</f>
        <v>{ 'UO': 'UO244810', 'T1': '8,3', 'T2': '9,6', 'T3': '8,7', 'Practicas': '8,85', 'Control1': '3,4', 'Control2': '3,4', 'Teoria': '3,4', 'Seminario': '9', 'Nota': '7,5025' },</v>
      </c>
    </row>
    <row r="68" spans="1:16" ht="12">
      <c r="A68" s="10" t="s">
        <v>347</v>
      </c>
      <c r="B68" s="18">
        <v>8.5</v>
      </c>
      <c r="C68" s="18">
        <v>4.5</v>
      </c>
      <c r="D68" s="18">
        <v>7.5</v>
      </c>
      <c r="E68" s="19">
        <f t="shared" si="14"/>
        <v>6.8999999999999995</v>
      </c>
      <c r="F68" s="20">
        <v>4.5999999999999996</v>
      </c>
      <c r="G68" s="18">
        <v>3.1</v>
      </c>
      <c r="H68" s="18" t="b">
        <v>1</v>
      </c>
      <c r="I68" s="18" t="str">
        <f t="shared" si="10"/>
        <v>TRUE</v>
      </c>
      <c r="J68" s="18" t="str">
        <f t="shared" si="11"/>
        <v>TRUE</v>
      </c>
      <c r="K68" s="19">
        <f t="shared" si="12"/>
        <v>3.8499999999999996</v>
      </c>
      <c r="L68" s="18" t="b">
        <v>1</v>
      </c>
      <c r="M68" s="18" t="str">
        <f t="shared" si="13"/>
        <v>TRUE</v>
      </c>
      <c r="N68" s="19">
        <v>3.9</v>
      </c>
      <c r="O68" s="21">
        <f t="shared" si="15"/>
        <v>5.8374999999999995</v>
      </c>
      <c r="P68" s="15" t="str">
        <f t="shared" si="16"/>
        <v>{ 'UO': 'UO241260', 'T1': '8,5', 'T2': '4,5', 'T3': '7,5', 'Practicas': '6,9', 'Control1': '4,6', 'Control2': '3,1', 'Teoria': '3,85', 'Seminario': '3,9', 'Nota': '5,8375' },</v>
      </c>
    </row>
    <row r="69" spans="1:16" ht="12">
      <c r="A69" s="10" t="s">
        <v>348</v>
      </c>
      <c r="B69" s="18">
        <v>10</v>
      </c>
      <c r="C69" s="18">
        <v>9</v>
      </c>
      <c r="D69" s="18">
        <v>10</v>
      </c>
      <c r="E69" s="19">
        <f t="shared" si="14"/>
        <v>9.6999999999999993</v>
      </c>
      <c r="F69" s="20">
        <v>8.9</v>
      </c>
      <c r="G69" s="18">
        <v>8.1999999999999993</v>
      </c>
      <c r="H69" s="18" t="b">
        <v>1</v>
      </c>
      <c r="I69" s="18" t="str">
        <f t="shared" si="10"/>
        <v>TRUE</v>
      </c>
      <c r="J69" s="18" t="str">
        <f t="shared" si="11"/>
        <v>TRUE</v>
      </c>
      <c r="K69" s="19">
        <f t="shared" si="12"/>
        <v>8.5500000000000007</v>
      </c>
      <c r="L69" s="18" t="b">
        <v>1</v>
      </c>
      <c r="M69" s="18" t="str">
        <f t="shared" si="13"/>
        <v>TRUE</v>
      </c>
      <c r="N69" s="19">
        <v>9</v>
      </c>
      <c r="O69" s="21">
        <f t="shared" si="15"/>
        <v>9.3424999999999994</v>
      </c>
      <c r="P69" s="15" t="str">
        <f t="shared" si="16"/>
        <v>{ 'UO': 'UO245899', 'T1': '10', 'T2': '9', 'T3': '10', 'Practicas': '9,7', 'Control1': '8,9', 'Control2': '8,2', 'Teoria': '8,55', 'Seminario': '9', 'Nota': '9,3425' },</v>
      </c>
    </row>
    <row r="70" spans="1:16" ht="12">
      <c r="A70" s="10" t="s">
        <v>349</v>
      </c>
      <c r="B70" s="18">
        <v>5</v>
      </c>
      <c r="C70" s="18">
        <v>3</v>
      </c>
      <c r="D70" s="18">
        <v>2</v>
      </c>
      <c r="E70" s="19">
        <f t="shared" si="14"/>
        <v>3.2</v>
      </c>
      <c r="F70" s="20">
        <v>4.5999999999999996</v>
      </c>
      <c r="G70" s="18">
        <v>1.8</v>
      </c>
      <c r="H70" s="18" t="b">
        <v>1</v>
      </c>
      <c r="I70" s="18" t="str">
        <f t="shared" si="10"/>
        <v>FALSE</v>
      </c>
      <c r="J70" s="18" t="str">
        <f t="shared" si="11"/>
        <v>TRUE</v>
      </c>
      <c r="K70" s="19">
        <f t="shared" si="12"/>
        <v>3.1999999999999997</v>
      </c>
      <c r="L70" s="18" t="b">
        <v>1</v>
      </c>
      <c r="M70" s="18" t="str">
        <f t="shared" si="13"/>
        <v>FALSE</v>
      </c>
      <c r="N70" s="19">
        <v>2</v>
      </c>
      <c r="O70" s="21">
        <f t="shared" si="15"/>
        <v>3.08</v>
      </c>
      <c r="P70" s="15" t="str">
        <f t="shared" si="16"/>
        <v>{ 'UO': 'UO244875', 'T1': '5', 'T2': '3', 'T3': '2', 'Practicas': '3,2', 'Control1': '4,6', 'Control2': '1,8', 'Teoria': '3,2', 'Seminario': '2', 'Nota': '3,08' },</v>
      </c>
    </row>
    <row r="71" spans="1:16" ht="12">
      <c r="A71" s="10" t="s">
        <v>350</v>
      </c>
      <c r="B71" s="18">
        <v>6.5</v>
      </c>
      <c r="C71" s="18">
        <v>3.5</v>
      </c>
      <c r="D71" s="18">
        <v>3</v>
      </c>
      <c r="E71" s="19">
        <f t="shared" si="14"/>
        <v>4.2</v>
      </c>
      <c r="F71" s="20">
        <v>2.5</v>
      </c>
      <c r="G71" s="18">
        <v>1.7</v>
      </c>
      <c r="H71" s="18" t="b">
        <v>1</v>
      </c>
      <c r="I71" s="18" t="str">
        <f t="shared" si="10"/>
        <v>FALSE</v>
      </c>
      <c r="J71" s="18" t="str">
        <f t="shared" si="11"/>
        <v>TRUE</v>
      </c>
      <c r="K71" s="19">
        <f t="shared" si="12"/>
        <v>2.1</v>
      </c>
      <c r="L71" s="18" t="b">
        <v>1</v>
      </c>
      <c r="M71" s="18" t="str">
        <f t="shared" si="13"/>
        <v>TRUE</v>
      </c>
      <c r="N71" s="19">
        <v>3</v>
      </c>
      <c r="O71" s="21">
        <f t="shared" si="15"/>
        <v>3.5550000000000006</v>
      </c>
      <c r="P71" s="15" t="str">
        <f t="shared" si="16"/>
        <v>{ 'UO': 'UO246475', 'T1': '6,5', 'T2': '3,5', 'T3': '3', 'Practicas': '4,2', 'Control1': '2,5', 'Control2': '1,7', 'Teoria': '2,1', 'Seminario': '3', 'Nota': '3,555' },</v>
      </c>
    </row>
    <row r="72" spans="1:16" ht="12">
      <c r="A72" s="10" t="s">
        <v>351</v>
      </c>
      <c r="B72" s="18"/>
      <c r="C72" s="18">
        <v>2.5</v>
      </c>
      <c r="D72" s="18"/>
      <c r="E72" s="19">
        <f t="shared" si="14"/>
        <v>0.75</v>
      </c>
      <c r="F72" s="20">
        <v>5.2</v>
      </c>
      <c r="G72" s="18">
        <v>5.8</v>
      </c>
      <c r="H72" s="18" t="b">
        <v>1</v>
      </c>
      <c r="I72" s="18" t="str">
        <f t="shared" si="10"/>
        <v>TRUE</v>
      </c>
      <c r="J72" s="18" t="str">
        <f t="shared" si="11"/>
        <v>TRUE</v>
      </c>
      <c r="K72" s="19">
        <f t="shared" si="12"/>
        <v>5.5</v>
      </c>
      <c r="L72" s="18" t="b">
        <v>1</v>
      </c>
      <c r="M72" s="18" t="str">
        <f t="shared" si="13"/>
        <v>TRUE</v>
      </c>
      <c r="N72" s="19">
        <v>3</v>
      </c>
      <c r="O72" s="21">
        <f t="shared" si="15"/>
        <v>2.1625000000000001</v>
      </c>
      <c r="P72" s="15" t="str">
        <f t="shared" si="16"/>
        <v>{ 'UO': 'UO223842', 'T1': '', 'T2': '2,5', 'T3': '', 'Practicas': '0,75', 'Control1': '5,2', 'Control2': '5,8', 'Teoria': '5,5', 'Seminario': '3', 'Nota': '2,1625' },</v>
      </c>
    </row>
    <row r="73" spans="1:16" ht="12">
      <c r="A73" s="10" t="s">
        <v>352</v>
      </c>
      <c r="B73" s="18">
        <v>6</v>
      </c>
      <c r="C73" s="18">
        <v>6.3</v>
      </c>
      <c r="D73" s="18">
        <v>3.6</v>
      </c>
      <c r="E73" s="19">
        <f t="shared" si="14"/>
        <v>5.13</v>
      </c>
      <c r="F73" s="20">
        <v>3.7</v>
      </c>
      <c r="G73" s="18">
        <v>1.5</v>
      </c>
      <c r="H73" s="18" t="b">
        <v>1</v>
      </c>
      <c r="I73" s="18" t="str">
        <f t="shared" si="10"/>
        <v>FALSE</v>
      </c>
      <c r="J73" s="18" t="str">
        <f t="shared" si="11"/>
        <v>TRUE</v>
      </c>
      <c r="K73" s="19">
        <f t="shared" si="12"/>
        <v>2.6</v>
      </c>
      <c r="L73" s="18" t="b">
        <v>1</v>
      </c>
      <c r="M73" s="18" t="str">
        <f t="shared" si="13"/>
        <v>TRUE</v>
      </c>
      <c r="N73" s="19">
        <v>3</v>
      </c>
      <c r="O73" s="21">
        <f t="shared" si="15"/>
        <v>4.2845000000000004</v>
      </c>
      <c r="P73" s="15" t="str">
        <f t="shared" si="16"/>
        <v>{ 'UO': 'UO245925', 'T1': '6', 'T2': '6,3', 'T3': '3,6', 'Practicas': '5,13', 'Control1': '3,7', 'Control2': '1,5', 'Teoria': '2,6', 'Seminario': '3', 'Nota': '4,2845' },</v>
      </c>
    </row>
    <row r="74" spans="1:16" ht="12">
      <c r="A74" s="10" t="s">
        <v>353</v>
      </c>
      <c r="B74" s="18">
        <v>5.5</v>
      </c>
      <c r="C74" s="18">
        <v>7.6</v>
      </c>
      <c r="D74" s="18">
        <v>9</v>
      </c>
      <c r="E74" s="19">
        <f t="shared" si="14"/>
        <v>7.5299999999999994</v>
      </c>
      <c r="F74" s="20">
        <v>3</v>
      </c>
      <c r="G74" s="18">
        <v>4.8</v>
      </c>
      <c r="H74" s="18" t="b">
        <v>1</v>
      </c>
      <c r="I74" s="18" t="str">
        <f t="shared" si="10"/>
        <v>TRUE</v>
      </c>
      <c r="J74" s="18" t="str">
        <f t="shared" si="11"/>
        <v>TRUE</v>
      </c>
      <c r="K74" s="19">
        <f t="shared" si="12"/>
        <v>3.9</v>
      </c>
      <c r="L74" s="18" t="b">
        <v>1</v>
      </c>
      <c r="M74" s="18" t="str">
        <f t="shared" si="13"/>
        <v>TRUE</v>
      </c>
      <c r="N74" s="19">
        <v>7</v>
      </c>
      <c r="O74" s="21">
        <f t="shared" si="15"/>
        <v>6.5694999999999997</v>
      </c>
      <c r="P74" s="15" t="str">
        <f t="shared" si="16"/>
        <v>{ 'UO': 'UO245020', 'T1': '5,5', 'T2': '7,6', 'T3': '9', 'Practicas': '7,53', 'Control1': '3', 'Control2': '4,8', 'Teoria': '3,9', 'Seminario': '7', 'Nota': '6,5695' },</v>
      </c>
    </row>
    <row r="75" spans="1:16" ht="12">
      <c r="A75" s="10" t="s">
        <v>354</v>
      </c>
      <c r="B75" s="18">
        <v>8.8000000000000007</v>
      </c>
      <c r="C75" s="18">
        <v>9.6</v>
      </c>
      <c r="D75" s="18">
        <v>3.8</v>
      </c>
      <c r="E75" s="19">
        <f t="shared" si="14"/>
        <v>7.0399999999999991</v>
      </c>
      <c r="F75" s="20">
        <v>5.3</v>
      </c>
      <c r="G75" s="18">
        <v>5.7</v>
      </c>
      <c r="H75" s="18" t="b">
        <v>1</v>
      </c>
      <c r="I75" s="18" t="str">
        <f t="shared" si="10"/>
        <v>TRUE</v>
      </c>
      <c r="J75" s="18" t="str">
        <f t="shared" si="11"/>
        <v>TRUE</v>
      </c>
      <c r="K75" s="19">
        <f t="shared" si="12"/>
        <v>5.5</v>
      </c>
      <c r="L75" s="18" t="b">
        <v>1</v>
      </c>
      <c r="M75" s="18" t="str">
        <f t="shared" si="13"/>
        <v>TRUE</v>
      </c>
      <c r="N75" s="19">
        <v>3</v>
      </c>
      <c r="O75" s="21">
        <f t="shared" si="15"/>
        <v>6.2509999999999994</v>
      </c>
      <c r="P75" s="15" t="str">
        <f t="shared" si="16"/>
        <v>{ 'UO': 'UO245785', 'T1': '8,8', 'T2': '9,6', 'T3': '3,8', 'Practicas': '7,04', 'Control1': '5,3', 'Control2': '5,7', 'Teoria': '5,5', 'Seminario': '3', 'Nota': '6,251' },</v>
      </c>
    </row>
    <row r="76" spans="1:16" ht="12">
      <c r="A76" s="10" t="s">
        <v>355</v>
      </c>
      <c r="B76" s="18">
        <v>8.6999999999999993</v>
      </c>
      <c r="C76" s="18">
        <v>7.5</v>
      </c>
      <c r="D76" s="18">
        <v>6.8</v>
      </c>
      <c r="E76" s="19">
        <f t="shared" si="14"/>
        <v>7.58</v>
      </c>
      <c r="F76" s="20">
        <v>5.2</v>
      </c>
      <c r="G76" s="18">
        <v>3.7</v>
      </c>
      <c r="H76" s="18" t="b">
        <v>1</v>
      </c>
      <c r="I76" s="18" t="str">
        <f t="shared" si="10"/>
        <v>TRUE</v>
      </c>
      <c r="J76" s="18" t="str">
        <f t="shared" si="11"/>
        <v>TRUE</v>
      </c>
      <c r="K76" s="19">
        <f t="shared" si="12"/>
        <v>4.45</v>
      </c>
      <c r="L76" s="18" t="b">
        <v>1</v>
      </c>
      <c r="M76" s="18" t="str">
        <f t="shared" si="13"/>
        <v>TRUE</v>
      </c>
      <c r="N76" s="19">
        <v>5.5</v>
      </c>
      <c r="O76" s="21">
        <f t="shared" si="15"/>
        <v>6.5895000000000001</v>
      </c>
      <c r="P76" s="15" t="str">
        <f t="shared" si="16"/>
        <v>{ 'UO': 'UO246079', 'T1': '8,7', 'T2': '7,5', 'T3': '6,8', 'Practicas': '7,58', 'Control1': '5,2', 'Control2': '3,7', 'Teoria': '4,45', 'Seminario': '5,5', 'Nota': '6,5895' },</v>
      </c>
    </row>
    <row r="77" spans="1:16" ht="12">
      <c r="A77" s="10" t="s">
        <v>356</v>
      </c>
      <c r="B77" s="18">
        <v>9</v>
      </c>
      <c r="C77" s="18">
        <v>8.5</v>
      </c>
      <c r="D77" s="18">
        <v>9</v>
      </c>
      <c r="E77" s="19">
        <f t="shared" si="14"/>
        <v>8.85</v>
      </c>
      <c r="F77" s="20">
        <v>3</v>
      </c>
      <c r="G77" s="18">
        <v>3.8</v>
      </c>
      <c r="H77" s="18" t="b">
        <v>1</v>
      </c>
      <c r="I77" s="18" t="str">
        <f t="shared" si="10"/>
        <v>TRUE</v>
      </c>
      <c r="J77" s="18" t="str">
        <f t="shared" si="11"/>
        <v>TRUE</v>
      </c>
      <c r="K77" s="19">
        <f t="shared" si="12"/>
        <v>3.4</v>
      </c>
      <c r="L77" s="18" t="b">
        <v>1</v>
      </c>
      <c r="M77" s="18" t="str">
        <f t="shared" si="13"/>
        <v>TRUE</v>
      </c>
      <c r="N77" s="19">
        <v>6.8</v>
      </c>
      <c r="O77" s="21">
        <f t="shared" si="15"/>
        <v>7.2824999999999998</v>
      </c>
      <c r="P77" s="15" t="str">
        <f t="shared" si="16"/>
        <v>{ 'UO': 'UO245699', 'T1': '9', 'T2': '8,5', 'T3': '9', 'Practicas': '8,85', 'Control1': '3', 'Control2': '3,8', 'Teoria': '3,4', 'Seminario': '6,8', 'Nota': '7,2825' },</v>
      </c>
    </row>
    <row r="78" spans="1:16" ht="12">
      <c r="A78" s="10" t="s">
        <v>357</v>
      </c>
      <c r="B78" s="18"/>
      <c r="C78" s="18"/>
      <c r="D78" s="18"/>
      <c r="E78" s="19">
        <f t="shared" si="14"/>
        <v>0</v>
      </c>
      <c r="F78" s="20"/>
      <c r="G78" s="18"/>
      <c r="H78" s="18" t="b">
        <v>0</v>
      </c>
      <c r="I78" s="18" t="str">
        <f t="shared" si="10"/>
        <v>FALSE</v>
      </c>
      <c r="J78" s="18" t="str">
        <f t="shared" si="11"/>
        <v>FALSE</v>
      </c>
      <c r="K78" s="19">
        <f t="shared" si="12"/>
        <v>0</v>
      </c>
      <c r="L78" s="18" t="b">
        <v>0</v>
      </c>
      <c r="M78" s="18" t="str">
        <f t="shared" si="13"/>
        <v>FALSE</v>
      </c>
      <c r="N78" s="19"/>
      <c r="O78" s="21">
        <f t="shared" si="15"/>
        <v>0</v>
      </c>
      <c r="P78" s="15" t="str">
        <f t="shared" si="16"/>
        <v>{ 'UO': 'UO246034', 'T1': '', 'T2': '', 'T3': '', 'Practicas': '0', 'Control1': '', 'Control2': '', 'Teoria': '0', 'Seminario': '', 'Nota': '0' },</v>
      </c>
    </row>
    <row r="79" spans="1:16" ht="12">
      <c r="A79" s="10" t="s">
        <v>358</v>
      </c>
      <c r="B79" s="18">
        <v>8.6</v>
      </c>
      <c r="C79" s="18">
        <v>9.6999999999999993</v>
      </c>
      <c r="D79" s="18">
        <v>9.6</v>
      </c>
      <c r="E79" s="19">
        <f t="shared" si="14"/>
        <v>9.3299999999999983</v>
      </c>
      <c r="F79" s="20">
        <v>6.4</v>
      </c>
      <c r="G79" s="18">
        <v>6.7</v>
      </c>
      <c r="H79" s="18" t="b">
        <v>1</v>
      </c>
      <c r="I79" s="18" t="str">
        <f t="shared" si="10"/>
        <v>TRUE</v>
      </c>
      <c r="J79" s="18" t="str">
        <f t="shared" si="11"/>
        <v>TRUE</v>
      </c>
      <c r="K79" s="19">
        <f t="shared" si="12"/>
        <v>6.5500000000000007</v>
      </c>
      <c r="L79" s="18" t="b">
        <v>1</v>
      </c>
      <c r="M79" s="18" t="str">
        <f t="shared" si="13"/>
        <v>FALSE</v>
      </c>
      <c r="N79" s="19"/>
      <c r="O79" s="21">
        <f t="shared" si="15"/>
        <v>7.7019999999999991</v>
      </c>
      <c r="P79" s="15" t="str">
        <f t="shared" si="16"/>
        <v>{ 'UO': 'UO244836', 'T1': '8,6', 'T2': '9,7', 'T3': '9,6', 'Practicas': '9,33', 'Control1': '6,4', 'Control2': '6,7', 'Teoria': '6,55', 'Seminario': '', 'Nota': '7,702' },</v>
      </c>
    </row>
    <row r="80" spans="1:16" ht="12">
      <c r="A80" s="10" t="s">
        <v>359</v>
      </c>
      <c r="B80" s="18">
        <v>4.9000000000000004</v>
      </c>
      <c r="C80" s="18">
        <v>4.9000000000000004</v>
      </c>
      <c r="D80" s="18">
        <v>8</v>
      </c>
      <c r="E80" s="19">
        <f t="shared" si="14"/>
        <v>6.1400000000000006</v>
      </c>
      <c r="F80" s="20">
        <v>6.4</v>
      </c>
      <c r="G80" s="18">
        <v>5.4</v>
      </c>
      <c r="H80" s="18" t="b">
        <v>1</v>
      </c>
      <c r="I80" s="18" t="str">
        <f t="shared" si="10"/>
        <v>TRUE</v>
      </c>
      <c r="J80" s="18" t="str">
        <f t="shared" si="11"/>
        <v>TRUE</v>
      </c>
      <c r="K80" s="19">
        <f t="shared" si="12"/>
        <v>5.9</v>
      </c>
      <c r="L80" s="18" t="b">
        <v>1</v>
      </c>
      <c r="M80" s="18" t="str">
        <f t="shared" si="13"/>
        <v>TRUE</v>
      </c>
      <c r="N80" s="19">
        <v>9.3000000000000007</v>
      </c>
      <c r="O80" s="21">
        <f t="shared" si="15"/>
        <v>6.3960000000000008</v>
      </c>
      <c r="P80" s="15" t="str">
        <f t="shared" si="16"/>
        <v>{ 'UO': 'UO244797', 'T1': '4,9', 'T2': '4,9', 'T3': '8', 'Practicas': '6,14', 'Control1': '6,4', 'Control2': '5,4', 'Teoria': '5,9', 'Seminario': '9,3', 'Nota': '6,396' },</v>
      </c>
    </row>
    <row r="81" spans="1:23" ht="12">
      <c r="A81" s="10" t="s">
        <v>360</v>
      </c>
      <c r="B81" s="18">
        <v>4.8</v>
      </c>
      <c r="C81" s="18">
        <v>4.5</v>
      </c>
      <c r="D81" s="18">
        <v>3.5</v>
      </c>
      <c r="E81" s="19">
        <f t="shared" si="14"/>
        <v>4.1900000000000004</v>
      </c>
      <c r="F81" s="20">
        <v>3.5</v>
      </c>
      <c r="G81" s="18">
        <v>3.1</v>
      </c>
      <c r="H81" s="18" t="b">
        <v>1</v>
      </c>
      <c r="I81" s="18" t="str">
        <f t="shared" si="10"/>
        <v>TRUE</v>
      </c>
      <c r="J81" s="18" t="str">
        <f t="shared" si="11"/>
        <v>TRUE</v>
      </c>
      <c r="K81" s="19">
        <f t="shared" si="12"/>
        <v>3.3</v>
      </c>
      <c r="L81" s="18" t="b">
        <v>1</v>
      </c>
      <c r="M81" s="18" t="str">
        <f t="shared" si="13"/>
        <v>TRUE</v>
      </c>
      <c r="N81" s="19">
        <v>6.3</v>
      </c>
      <c r="O81" s="21">
        <f t="shared" si="15"/>
        <v>4.1785000000000005</v>
      </c>
      <c r="P81" s="15" t="str">
        <f t="shared" si="16"/>
        <v>{ 'UO': 'UO236942', 'T1': '4,8', 'T2': '4,5', 'T3': '3,5', 'Practicas': '4,19', 'Control1': '3,5', 'Control2': '3,1', 'Teoria': '3,3', 'Seminario': '6,3', 'Nota': '4,1785' },</v>
      </c>
    </row>
    <row r="82" spans="1:23" ht="12">
      <c r="A82" s="10" t="s">
        <v>361</v>
      </c>
      <c r="B82" s="18">
        <v>10</v>
      </c>
      <c r="C82" s="18">
        <v>4.9000000000000004</v>
      </c>
      <c r="D82" s="18">
        <v>10</v>
      </c>
      <c r="E82" s="19">
        <f t="shared" si="14"/>
        <v>8.4699999999999989</v>
      </c>
      <c r="F82" s="20">
        <v>9</v>
      </c>
      <c r="G82" s="18">
        <v>5.9</v>
      </c>
      <c r="H82" s="18" t="b">
        <v>1</v>
      </c>
      <c r="I82" s="18" t="str">
        <f t="shared" si="10"/>
        <v>TRUE</v>
      </c>
      <c r="J82" s="18" t="str">
        <f t="shared" si="11"/>
        <v>TRUE</v>
      </c>
      <c r="K82" s="19">
        <f t="shared" si="12"/>
        <v>7.45</v>
      </c>
      <c r="L82" s="18" t="b">
        <v>1</v>
      </c>
      <c r="M82" s="18" t="str">
        <f t="shared" si="13"/>
        <v>TRUE</v>
      </c>
      <c r="N82" s="19">
        <v>8.6</v>
      </c>
      <c r="O82" s="21">
        <f t="shared" si="15"/>
        <v>8.2279999999999998</v>
      </c>
      <c r="P82" s="15" t="str">
        <f t="shared" si="16"/>
        <v>{ 'UO': 'UO244581', 'T1': '10', 'T2': '4,9', 'T3': '10', 'Practicas': '8,47', 'Control1': '9', 'Control2': '5,9', 'Teoria': '7,45', 'Seminario': '8,6', 'Nota': '8,228' },</v>
      </c>
      <c r="Q82" s="6"/>
      <c r="R82" s="6"/>
      <c r="S82" s="6"/>
      <c r="T82" s="6"/>
      <c r="U82" s="6"/>
      <c r="V82" s="6"/>
      <c r="W82" s="6"/>
    </row>
    <row r="83" spans="1:23" ht="12">
      <c r="A83" s="10" t="s">
        <v>362</v>
      </c>
      <c r="B83" s="18">
        <v>7.8</v>
      </c>
      <c r="C83" s="18">
        <v>6</v>
      </c>
      <c r="D83" s="18">
        <v>6</v>
      </c>
      <c r="E83" s="19">
        <f t="shared" si="14"/>
        <v>6.54</v>
      </c>
      <c r="F83" s="20">
        <v>6.4</v>
      </c>
      <c r="G83" s="18">
        <v>5.3</v>
      </c>
      <c r="H83" s="18" t="b">
        <v>1</v>
      </c>
      <c r="I83" s="18" t="str">
        <f t="shared" si="10"/>
        <v>TRUE</v>
      </c>
      <c r="J83" s="18" t="str">
        <f t="shared" si="11"/>
        <v>TRUE</v>
      </c>
      <c r="K83" s="19">
        <f t="shared" si="12"/>
        <v>5.85</v>
      </c>
      <c r="L83" s="18" t="b">
        <v>1</v>
      </c>
      <c r="M83" s="18" t="str">
        <f t="shared" si="13"/>
        <v>TRUE</v>
      </c>
      <c r="N83" s="19">
        <v>6.5</v>
      </c>
      <c r="O83" s="21">
        <f t="shared" si="15"/>
        <v>6.3635000000000002</v>
      </c>
      <c r="P83" s="15" t="str">
        <f t="shared" si="16"/>
        <v>{ 'UO': 'UO244759', 'T1': '7,8', 'T2': '6', 'T3': '6', 'Practicas': '6,54', 'Control1': '6,4', 'Control2': '5,3', 'Teoria': '5,85', 'Seminario': '6,5', 'Nota': '6,3635' },</v>
      </c>
    </row>
    <row r="84" spans="1:23" ht="12">
      <c r="A84" s="10" t="s">
        <v>363</v>
      </c>
      <c r="B84" s="18">
        <v>7.5</v>
      </c>
      <c r="C84" s="18">
        <v>10</v>
      </c>
      <c r="D84" s="18">
        <v>3</v>
      </c>
      <c r="E84" s="19">
        <f t="shared" si="14"/>
        <v>6.45</v>
      </c>
      <c r="F84" s="20">
        <v>5.2</v>
      </c>
      <c r="G84" s="18">
        <v>4.5999999999999996</v>
      </c>
      <c r="H84" s="18" t="b">
        <v>1</v>
      </c>
      <c r="I84" s="18" t="str">
        <f t="shared" si="10"/>
        <v>TRUE</v>
      </c>
      <c r="J84" s="18" t="str">
        <f t="shared" si="11"/>
        <v>TRUE</v>
      </c>
      <c r="K84" s="19">
        <f t="shared" si="12"/>
        <v>4.9000000000000004</v>
      </c>
      <c r="L84" s="18" t="b">
        <v>1</v>
      </c>
      <c r="M84" s="18" t="str">
        <f t="shared" si="13"/>
        <v>TRUE</v>
      </c>
      <c r="N84" s="19">
        <v>5.6</v>
      </c>
      <c r="O84" s="21">
        <f t="shared" si="15"/>
        <v>5.9775</v>
      </c>
      <c r="P84" s="15" t="str">
        <f t="shared" si="16"/>
        <v>{ 'UO': 'UO244859', 'T1': '7,5', 'T2': '10', 'T3': '3', 'Practicas': '6,45', 'Control1': '5,2', 'Control2': '4,6', 'Teoria': '4,9', 'Seminario': '5,6', 'Nota': '5,9775' },</v>
      </c>
    </row>
    <row r="85" spans="1:23" ht="12">
      <c r="A85" s="10" t="s">
        <v>364</v>
      </c>
      <c r="B85" s="18">
        <v>6</v>
      </c>
      <c r="C85" s="18"/>
      <c r="D85" s="18"/>
      <c r="E85" s="19">
        <f t="shared" si="14"/>
        <v>1.7999999999999998</v>
      </c>
      <c r="F85" s="20">
        <v>5.9</v>
      </c>
      <c r="G85" s="18"/>
      <c r="H85" s="18" t="b">
        <v>0</v>
      </c>
      <c r="I85" s="18" t="str">
        <f t="shared" si="10"/>
        <v>FALSE</v>
      </c>
      <c r="J85" s="18" t="str">
        <f t="shared" si="11"/>
        <v>FALSE</v>
      </c>
      <c r="K85" s="19">
        <f t="shared" si="12"/>
        <v>2.95</v>
      </c>
      <c r="L85" s="18" t="b">
        <v>0</v>
      </c>
      <c r="M85" s="18" t="str">
        <f t="shared" si="13"/>
        <v>FALSE</v>
      </c>
      <c r="N85" s="19"/>
      <c r="O85" s="21">
        <f t="shared" si="15"/>
        <v>1.9075</v>
      </c>
      <c r="P85" s="15" t="str">
        <f t="shared" si="16"/>
        <v>{ 'UO': 'UO244847', 'T1': '6', 'T2': '', 'T3': '', 'Practicas': '1,8', 'Control1': '5,9', 'Control2': '', 'Teoria': '2,95', 'Seminario': '', 'Nota': '1,9075' },</v>
      </c>
    </row>
    <row r="86" spans="1:23" ht="12">
      <c r="A86" s="10" t="s">
        <v>365</v>
      </c>
      <c r="B86" s="18">
        <v>4.7</v>
      </c>
      <c r="C86" s="18">
        <v>8.3000000000000007</v>
      </c>
      <c r="D86" s="18">
        <v>6.3</v>
      </c>
      <c r="E86" s="19">
        <f t="shared" si="14"/>
        <v>6.42</v>
      </c>
      <c r="F86" s="20">
        <v>8.1999999999999993</v>
      </c>
      <c r="G86" s="18">
        <v>5.2</v>
      </c>
      <c r="H86" s="18" t="b">
        <v>1</v>
      </c>
      <c r="I86" s="18" t="str">
        <f t="shared" si="10"/>
        <v>TRUE</v>
      </c>
      <c r="J86" s="18" t="str">
        <f t="shared" si="11"/>
        <v>TRUE</v>
      </c>
      <c r="K86" s="19">
        <f t="shared" si="12"/>
        <v>6.6999999999999993</v>
      </c>
      <c r="L86" s="18" t="b">
        <v>1</v>
      </c>
      <c r="M86" s="18" t="str">
        <f t="shared" si="13"/>
        <v>TRUE</v>
      </c>
      <c r="N86" s="19">
        <v>9</v>
      </c>
      <c r="O86" s="21">
        <f t="shared" si="15"/>
        <v>6.7480000000000002</v>
      </c>
      <c r="P86" s="15" t="str">
        <f t="shared" si="16"/>
        <v>{ 'UO': 'UO246484', 'T1': '4,7', 'T2': '8,3', 'T3': '6,3', 'Practicas': '6,42', 'Control1': '8,2', 'Control2': '5,2', 'Teoria': '6,7', 'Seminario': '9', 'Nota': '6,748' },</v>
      </c>
    </row>
    <row r="87" spans="1:23" ht="12">
      <c r="A87" s="10" t="s">
        <v>366</v>
      </c>
      <c r="B87" s="18">
        <v>8.1999999999999993</v>
      </c>
      <c r="C87" s="18">
        <v>7</v>
      </c>
      <c r="D87" s="18"/>
      <c r="E87" s="19">
        <f t="shared" si="14"/>
        <v>4.5599999999999996</v>
      </c>
      <c r="F87" s="20">
        <v>4.0999999999999996</v>
      </c>
      <c r="G87" s="18">
        <v>2.2999999999999998</v>
      </c>
      <c r="H87" s="18" t="b">
        <v>1</v>
      </c>
      <c r="I87" s="18" t="str">
        <f t="shared" si="10"/>
        <v>FALSE</v>
      </c>
      <c r="J87" s="18" t="str">
        <f t="shared" si="11"/>
        <v>TRUE</v>
      </c>
      <c r="K87" s="19">
        <f t="shared" si="12"/>
        <v>3.1999999999999997</v>
      </c>
      <c r="L87" s="18" t="b">
        <v>1</v>
      </c>
      <c r="M87" s="18" t="str">
        <f t="shared" si="13"/>
        <v>FALSE</v>
      </c>
      <c r="N87" s="19"/>
      <c r="O87" s="21">
        <f t="shared" si="15"/>
        <v>3.7639999999999998</v>
      </c>
      <c r="P87" s="15" t="str">
        <f t="shared" si="16"/>
        <v>{ 'UO': 'UO245201', 'T1': '8,2', 'T2': '7', 'T3': '', 'Practicas': '4,56', 'Control1': '4,1', 'Control2': '2,3', 'Teoria': '3,2', 'Seminario': '', 'Nota': '3,764' },</v>
      </c>
    </row>
    <row r="88" spans="1:23" ht="12">
      <c r="A88" s="10" t="s">
        <v>367</v>
      </c>
      <c r="B88" s="18">
        <v>3.7</v>
      </c>
      <c r="C88" s="18"/>
      <c r="D88" s="18"/>
      <c r="E88" s="19">
        <f t="shared" si="14"/>
        <v>1.1100000000000001</v>
      </c>
      <c r="F88" s="20">
        <v>4.5999999999999996</v>
      </c>
      <c r="G88" s="22">
        <v>4</v>
      </c>
      <c r="H88" s="18" t="b">
        <v>1</v>
      </c>
      <c r="I88" s="18" t="str">
        <f>IF(AND((F88&gt;=3),(G89&gt;=3)), "TRUE", "FALSE")</f>
        <v>TRUE</v>
      </c>
      <c r="J88" s="18" t="str">
        <f>IF(AND((F88&lt;&gt;""),(G89&lt;&gt;"")), "TRUE", "FALSE")</f>
        <v>TRUE</v>
      </c>
      <c r="K88" s="19">
        <f>(F88+G89)/2</f>
        <v>4.75</v>
      </c>
      <c r="L88" s="18" t="b">
        <v>1</v>
      </c>
      <c r="M88" s="18" t="str">
        <f t="shared" si="13"/>
        <v>FALSE</v>
      </c>
      <c r="N88" s="19"/>
      <c r="O88" s="21">
        <f t="shared" si="15"/>
        <v>1.9090000000000003</v>
      </c>
      <c r="P88" s="15" t="str">
        <f t="shared" si="16"/>
        <v>{ 'UO': 'UO244597', 'T1': '3,7', 'T2': '', 'T3': '', 'Practicas': '1,11', 'Control1': '4,6', 'Control2': '4', 'Teoria': '4,75', 'Seminario': '', 'Nota': '1,909' },</v>
      </c>
    </row>
    <row r="89" spans="1:23" ht="12">
      <c r="A89" s="10" t="s">
        <v>368</v>
      </c>
      <c r="B89" s="18">
        <v>7.5</v>
      </c>
      <c r="C89" s="18">
        <v>6.6</v>
      </c>
      <c r="D89" s="18">
        <v>6.1</v>
      </c>
      <c r="E89" s="19">
        <f t="shared" si="14"/>
        <v>6.67</v>
      </c>
      <c r="F89" s="20">
        <v>6.7</v>
      </c>
      <c r="G89" s="18">
        <v>4.9000000000000004</v>
      </c>
      <c r="H89" s="18" t="b">
        <v>1</v>
      </c>
      <c r="I89" s="18" t="str">
        <f t="shared" ref="I89:I120" si="17">IF(AND((F89&gt;=3),(G89&gt;=3)), "TRUE", "FALSE")</f>
        <v>TRUE</v>
      </c>
      <c r="J89" s="18" t="str">
        <f t="shared" ref="J89:J120" si="18">IF(AND((F89&lt;&gt;""),(G89&lt;&gt;"")), "TRUE", "FALSE")</f>
        <v>TRUE</v>
      </c>
      <c r="K89" s="19">
        <f t="shared" ref="K89:K120" si="19">(F89+G89)/2</f>
        <v>5.8000000000000007</v>
      </c>
      <c r="L89" s="18" t="b">
        <v>1</v>
      </c>
      <c r="M89" s="18" t="str">
        <f t="shared" si="13"/>
        <v>TRUE</v>
      </c>
      <c r="N89" s="19">
        <v>7</v>
      </c>
      <c r="O89" s="21">
        <f t="shared" si="15"/>
        <v>6.4855</v>
      </c>
      <c r="P89" s="15" t="str">
        <f t="shared" si="16"/>
        <v>{ 'UO': 'UO202549', 'T1': '7,5', 'T2': '6,6', 'T3': '6,1', 'Practicas': '6,67', 'Control1': '6,7', 'Control2': '4,9', 'Teoria': '5,8', 'Seminario': '7', 'Nota': '6,4855' },</v>
      </c>
    </row>
    <row r="90" spans="1:23" ht="12">
      <c r="A90" s="10" t="s">
        <v>369</v>
      </c>
      <c r="B90" s="18">
        <v>9.5</v>
      </c>
      <c r="C90" s="18">
        <v>4.9000000000000004</v>
      </c>
      <c r="D90" s="18">
        <v>9</v>
      </c>
      <c r="E90" s="19">
        <f t="shared" si="14"/>
        <v>7.92</v>
      </c>
      <c r="F90" s="20">
        <v>6.4</v>
      </c>
      <c r="G90" s="18">
        <v>8.1999999999999993</v>
      </c>
      <c r="H90" s="18" t="b">
        <v>1</v>
      </c>
      <c r="I90" s="18" t="str">
        <f t="shared" si="17"/>
        <v>TRUE</v>
      </c>
      <c r="J90" s="18" t="str">
        <f t="shared" si="18"/>
        <v>TRUE</v>
      </c>
      <c r="K90" s="19">
        <f t="shared" si="19"/>
        <v>7.3</v>
      </c>
      <c r="L90" s="18" t="b">
        <v>1</v>
      </c>
      <c r="M90" s="18" t="str">
        <f t="shared" si="13"/>
        <v>TRUE</v>
      </c>
      <c r="N90" s="19">
        <v>8.6</v>
      </c>
      <c r="O90" s="21">
        <f t="shared" si="15"/>
        <v>7.8330000000000002</v>
      </c>
      <c r="P90" s="15" t="str">
        <f t="shared" si="16"/>
        <v>{ 'UO': 'UO245303', 'T1': '9,5', 'T2': '4,9', 'T3': '9', 'Practicas': '7,92', 'Control1': '6,4', 'Control2': '8,2', 'Teoria': '7,3', 'Seminario': '8,6', 'Nota': '7,833' },</v>
      </c>
    </row>
    <row r="91" spans="1:23" ht="12">
      <c r="A91" s="10" t="s">
        <v>370</v>
      </c>
      <c r="B91" s="18">
        <v>9.8000000000000007</v>
      </c>
      <c r="C91" s="18">
        <v>10</v>
      </c>
      <c r="D91" s="18">
        <v>9.8000000000000007</v>
      </c>
      <c r="E91" s="19">
        <f t="shared" si="14"/>
        <v>9.86</v>
      </c>
      <c r="F91" s="20">
        <v>7</v>
      </c>
      <c r="G91" s="18">
        <v>4.7</v>
      </c>
      <c r="H91" s="18" t="b">
        <v>1</v>
      </c>
      <c r="I91" s="18" t="str">
        <f t="shared" si="17"/>
        <v>TRUE</v>
      </c>
      <c r="J91" s="18" t="str">
        <f t="shared" si="18"/>
        <v>TRUE</v>
      </c>
      <c r="K91" s="19">
        <f t="shared" si="19"/>
        <v>5.85</v>
      </c>
      <c r="L91" s="18" t="b">
        <v>1</v>
      </c>
      <c r="M91" s="18" t="str">
        <f t="shared" ref="M91:M122" si="20">IF((N91&gt;=3), "TRUE", "FALSE")</f>
        <v>TRUE</v>
      </c>
      <c r="N91" s="19">
        <v>7</v>
      </c>
      <c r="O91" s="21">
        <f t="shared" si="15"/>
        <v>8.5714999999999986</v>
      </c>
      <c r="P91" s="15" t="str">
        <f t="shared" si="16"/>
        <v>{ 'UO': 'UO237832', 'T1': '9,8', 'T2': '10', 'T3': '9,8', 'Practicas': '9,86', 'Control1': '7', 'Control2': '4,7', 'Teoria': '5,85', 'Seminario': '7', 'Nota': '8,5715' },</v>
      </c>
    </row>
    <row r="92" spans="1:23" ht="12">
      <c r="A92" s="10" t="s">
        <v>371</v>
      </c>
      <c r="B92" s="18">
        <v>9.8000000000000007</v>
      </c>
      <c r="C92" s="18">
        <v>10</v>
      </c>
      <c r="D92" s="18">
        <v>10</v>
      </c>
      <c r="E92" s="19">
        <f t="shared" si="14"/>
        <v>9.94</v>
      </c>
      <c r="F92" s="20">
        <v>7.6</v>
      </c>
      <c r="G92" s="18">
        <v>6.9</v>
      </c>
      <c r="H92" s="18" t="b">
        <v>1</v>
      </c>
      <c r="I92" s="18" t="str">
        <f t="shared" si="17"/>
        <v>TRUE</v>
      </c>
      <c r="J92" s="18" t="str">
        <f t="shared" si="18"/>
        <v>TRUE</v>
      </c>
      <c r="K92" s="19">
        <f t="shared" si="19"/>
        <v>7.25</v>
      </c>
      <c r="L92" s="18" t="b">
        <v>1</v>
      </c>
      <c r="M92" s="18" t="str">
        <f t="shared" si="20"/>
        <v>TRUE</v>
      </c>
      <c r="N92" s="19">
        <v>10</v>
      </c>
      <c r="O92" s="21">
        <f t="shared" si="15"/>
        <v>9.2735000000000003</v>
      </c>
      <c r="P92" s="15" t="str">
        <f t="shared" si="16"/>
        <v>{ 'UO': 'UO245392', 'T1': '9,8', 'T2': '10', 'T3': '10', 'Practicas': '9,94', 'Control1': '7,6', 'Control2': '6,9', 'Teoria': '7,25', 'Seminario': '10', 'Nota': '9,2735' },</v>
      </c>
    </row>
    <row r="93" spans="1:23" ht="12">
      <c r="A93" s="10" t="s">
        <v>372</v>
      </c>
      <c r="B93" s="18">
        <v>4.6500000000000004</v>
      </c>
      <c r="C93" s="18">
        <v>4.5</v>
      </c>
      <c r="D93" s="18"/>
      <c r="E93" s="19">
        <f t="shared" si="14"/>
        <v>2.7450000000000001</v>
      </c>
      <c r="F93" s="20">
        <v>3.4</v>
      </c>
      <c r="G93" s="18">
        <v>4</v>
      </c>
      <c r="H93" s="18" t="b">
        <v>1</v>
      </c>
      <c r="I93" s="18" t="str">
        <f t="shared" si="17"/>
        <v>TRUE</v>
      </c>
      <c r="J93" s="18" t="str">
        <f t="shared" si="18"/>
        <v>TRUE</v>
      </c>
      <c r="K93" s="19">
        <f t="shared" si="19"/>
        <v>3.7</v>
      </c>
      <c r="L93" s="18" t="b">
        <v>1</v>
      </c>
      <c r="M93" s="18" t="str">
        <f t="shared" si="20"/>
        <v>FALSE</v>
      </c>
      <c r="N93" s="19"/>
      <c r="O93" s="21">
        <f t="shared" si="15"/>
        <v>2.7092499999999999</v>
      </c>
      <c r="P93" s="15" t="str">
        <f t="shared" si="16"/>
        <v>{ 'UO': 'UO244600', 'T1': '4,65', 'T2': '4,5', 'T3': '', 'Practicas': '2,745', 'Control1': '3,4', 'Control2': '4', 'Teoria': '3,7', 'Seminario': '', 'Nota': '2,70925' },</v>
      </c>
    </row>
    <row r="94" spans="1:23" ht="12">
      <c r="A94" s="10" t="s">
        <v>373</v>
      </c>
      <c r="B94" s="18">
        <v>2</v>
      </c>
      <c r="C94" s="18">
        <v>2</v>
      </c>
      <c r="D94" s="18">
        <v>2</v>
      </c>
      <c r="E94" s="19">
        <f t="shared" si="14"/>
        <v>2</v>
      </c>
      <c r="F94" s="20">
        <v>2.8</v>
      </c>
      <c r="G94" s="18">
        <v>4</v>
      </c>
      <c r="H94" s="18" t="b">
        <v>1</v>
      </c>
      <c r="I94" s="18" t="str">
        <f t="shared" si="17"/>
        <v>FALSE</v>
      </c>
      <c r="J94" s="18" t="str">
        <f t="shared" si="18"/>
        <v>TRUE</v>
      </c>
      <c r="K94" s="19">
        <f t="shared" si="19"/>
        <v>3.4</v>
      </c>
      <c r="L94" s="18" t="b">
        <v>1</v>
      </c>
      <c r="M94" s="18" t="str">
        <f t="shared" si="20"/>
        <v>TRUE</v>
      </c>
      <c r="N94" s="19">
        <v>7</v>
      </c>
      <c r="O94" s="21">
        <f t="shared" si="15"/>
        <v>2.85</v>
      </c>
      <c r="P94" s="15" t="str">
        <f t="shared" si="16"/>
        <v>{ 'UO': 'UO246355', 'T1': '2', 'T2': '2', 'T3': '2', 'Practicas': '2', 'Control1': '2,8', 'Control2': '4', 'Teoria': '3,4', 'Seminario': '7', 'Nota': '2,85' },</v>
      </c>
    </row>
    <row r="95" spans="1:23" ht="12">
      <c r="A95" s="10" t="s">
        <v>374</v>
      </c>
      <c r="B95" s="18"/>
      <c r="C95" s="18"/>
      <c r="D95" s="18"/>
      <c r="E95" s="19">
        <f t="shared" si="14"/>
        <v>0</v>
      </c>
      <c r="F95" s="20"/>
      <c r="G95" s="18"/>
      <c r="H95" s="18" t="b">
        <v>0</v>
      </c>
      <c r="I95" s="18" t="str">
        <f t="shared" si="17"/>
        <v>FALSE</v>
      </c>
      <c r="J95" s="18" t="str">
        <f t="shared" si="18"/>
        <v>FALSE</v>
      </c>
      <c r="K95" s="19">
        <f t="shared" si="19"/>
        <v>0</v>
      </c>
      <c r="L95" s="18" t="b">
        <v>0</v>
      </c>
      <c r="M95" s="18" t="str">
        <f t="shared" si="20"/>
        <v>FALSE</v>
      </c>
      <c r="N95" s="19"/>
      <c r="O95" s="21">
        <f t="shared" si="15"/>
        <v>0</v>
      </c>
      <c r="P95" s="15" t="str">
        <f t="shared" si="16"/>
        <v>{ 'UO': 'UO245765', 'T1': '', 'T2': '', 'T3': '', 'Practicas': '0', 'Control1': '', 'Control2': '', 'Teoria': '0', 'Seminario': '', 'Nota': '0' },</v>
      </c>
    </row>
    <row r="96" spans="1:23" ht="12">
      <c r="A96" s="10" t="s">
        <v>375</v>
      </c>
      <c r="B96" s="18"/>
      <c r="C96" s="18"/>
      <c r="D96" s="18"/>
      <c r="E96" s="19">
        <f t="shared" si="14"/>
        <v>0</v>
      </c>
      <c r="F96" s="20">
        <v>4.3</v>
      </c>
      <c r="G96" s="18">
        <v>3.9</v>
      </c>
      <c r="H96" s="18" t="b">
        <v>1</v>
      </c>
      <c r="I96" s="18" t="str">
        <f t="shared" si="17"/>
        <v>TRUE</v>
      </c>
      <c r="J96" s="18" t="str">
        <f t="shared" si="18"/>
        <v>TRUE</v>
      </c>
      <c r="K96" s="19">
        <f t="shared" si="19"/>
        <v>4.0999999999999996</v>
      </c>
      <c r="L96" s="18" t="b">
        <v>0</v>
      </c>
      <c r="M96" s="18" t="str">
        <f t="shared" si="20"/>
        <v>FALSE</v>
      </c>
      <c r="N96" s="19"/>
      <c r="O96" s="21">
        <f t="shared" si="15"/>
        <v>1.0249999999999999</v>
      </c>
      <c r="P96" s="15" t="str">
        <f t="shared" si="16"/>
        <v>{ 'UO': 'UO235987', 'T1': '', 'T2': '', 'T3': '', 'Practicas': '0', 'Control1': '4,3', 'Control2': '3,9', 'Teoria': '4,1', 'Seminario': '', 'Nota': '1,025' },</v>
      </c>
    </row>
    <row r="97" spans="1:16" ht="12">
      <c r="A97" s="10" t="s">
        <v>376</v>
      </c>
      <c r="B97" s="18">
        <v>9.5</v>
      </c>
      <c r="C97" s="18">
        <v>4.5</v>
      </c>
      <c r="D97" s="18">
        <v>9.5</v>
      </c>
      <c r="E97" s="19">
        <f t="shared" si="14"/>
        <v>8</v>
      </c>
      <c r="F97" s="20">
        <v>7</v>
      </c>
      <c r="G97" s="18">
        <v>7.7</v>
      </c>
      <c r="H97" s="18" t="b">
        <v>1</v>
      </c>
      <c r="I97" s="18" t="str">
        <f t="shared" si="17"/>
        <v>TRUE</v>
      </c>
      <c r="J97" s="18" t="str">
        <f t="shared" si="18"/>
        <v>TRUE</v>
      </c>
      <c r="K97" s="19">
        <f t="shared" si="19"/>
        <v>7.35</v>
      </c>
      <c r="L97" s="18" t="b">
        <v>1</v>
      </c>
      <c r="M97" s="18" t="str">
        <f t="shared" si="20"/>
        <v>TRUE</v>
      </c>
      <c r="N97" s="19">
        <v>8.3000000000000007</v>
      </c>
      <c r="O97" s="21">
        <f t="shared" si="15"/>
        <v>7.8674999999999997</v>
      </c>
      <c r="P97" s="15" t="str">
        <f t="shared" si="16"/>
        <v>{ 'UO': 'UO245237', 'T1': '9,5', 'T2': '4,5', 'T3': '9,5', 'Practicas': '8', 'Control1': '7', 'Control2': '7,7', 'Teoria': '7,35', 'Seminario': '8,3', 'Nota': '7,8675' },</v>
      </c>
    </row>
    <row r="98" spans="1:16" ht="12">
      <c r="A98" s="10" t="s">
        <v>377</v>
      </c>
      <c r="B98" s="18">
        <v>9.5</v>
      </c>
      <c r="C98" s="18">
        <v>7</v>
      </c>
      <c r="D98" s="18">
        <v>4.5</v>
      </c>
      <c r="E98" s="19">
        <f t="shared" ref="E98:E129" si="21">((B98*0.3)+(C98*0.3))+(D98*0.4)</f>
        <v>6.75</v>
      </c>
      <c r="F98" s="20">
        <v>7.1</v>
      </c>
      <c r="G98" s="18">
        <v>6.5</v>
      </c>
      <c r="H98" s="18" t="b">
        <v>1</v>
      </c>
      <c r="I98" s="18" t="str">
        <f t="shared" si="17"/>
        <v>TRUE</v>
      </c>
      <c r="J98" s="18" t="str">
        <f t="shared" si="18"/>
        <v>TRUE</v>
      </c>
      <c r="K98" s="19">
        <f t="shared" si="19"/>
        <v>6.8</v>
      </c>
      <c r="L98" s="18" t="b">
        <v>1</v>
      </c>
      <c r="M98" s="18" t="str">
        <f t="shared" si="20"/>
        <v>TRUE</v>
      </c>
      <c r="N98" s="19">
        <v>9.3000000000000007</v>
      </c>
      <c r="O98" s="21">
        <f t="shared" ref="O98:O129" si="22">((K98*0.25)+(E98*0.65))+(N98*0.1)</f>
        <v>7.0175000000000001</v>
      </c>
      <c r="P98" s="15" t="str">
        <f t="shared" si="16"/>
        <v>{ 'UO': 'UO245025', 'T1': '9,5', 'T2': '7', 'T3': '4,5', 'Practicas': '6,75', 'Control1': '7,1', 'Control2': '6,5', 'Teoria': '6,8', 'Seminario': '9,3', 'Nota': '7,0175' },</v>
      </c>
    </row>
    <row r="99" spans="1:16" ht="12">
      <c r="A99" s="10" t="s">
        <v>378</v>
      </c>
      <c r="B99" s="18">
        <v>9</v>
      </c>
      <c r="C99" s="18">
        <v>9</v>
      </c>
      <c r="D99" s="18">
        <v>9</v>
      </c>
      <c r="E99" s="19">
        <f t="shared" si="21"/>
        <v>9</v>
      </c>
      <c r="F99" s="20">
        <v>7.6</v>
      </c>
      <c r="G99" s="18">
        <v>3.1</v>
      </c>
      <c r="H99" s="18" t="b">
        <v>1</v>
      </c>
      <c r="I99" s="18" t="str">
        <f t="shared" si="17"/>
        <v>TRUE</v>
      </c>
      <c r="J99" s="18" t="str">
        <f t="shared" si="18"/>
        <v>TRUE</v>
      </c>
      <c r="K99" s="19">
        <f t="shared" si="19"/>
        <v>5.35</v>
      </c>
      <c r="L99" s="18" t="b">
        <v>1</v>
      </c>
      <c r="M99" s="18" t="str">
        <f t="shared" si="20"/>
        <v>TRUE</v>
      </c>
      <c r="N99" s="19">
        <v>8.5</v>
      </c>
      <c r="O99" s="21">
        <f t="shared" si="22"/>
        <v>8.0374999999999996</v>
      </c>
      <c r="P99" s="15" t="str">
        <f t="shared" si="16"/>
        <v>{ 'UO': 'UO227528', 'T1': '9', 'T2': '9', 'T3': '9', 'Practicas': '9', 'Control1': '7,6', 'Control2': '3,1', 'Teoria': '5,35', 'Seminario': '8,5', 'Nota': '8,0375' },</v>
      </c>
    </row>
    <row r="100" spans="1:16" ht="12">
      <c r="A100" s="10" t="s">
        <v>379</v>
      </c>
      <c r="B100" s="18">
        <v>5.9</v>
      </c>
      <c r="C100" s="18">
        <v>6</v>
      </c>
      <c r="D100" s="18">
        <v>6.5</v>
      </c>
      <c r="E100" s="19">
        <f t="shared" si="21"/>
        <v>6.17</v>
      </c>
      <c r="F100" s="20">
        <v>3</v>
      </c>
      <c r="G100" s="18">
        <v>3.5</v>
      </c>
      <c r="H100" s="18" t="b">
        <v>1</v>
      </c>
      <c r="I100" s="18" t="str">
        <f t="shared" si="17"/>
        <v>TRUE</v>
      </c>
      <c r="J100" s="18" t="str">
        <f t="shared" si="18"/>
        <v>TRUE</v>
      </c>
      <c r="K100" s="19">
        <f t="shared" si="19"/>
        <v>3.25</v>
      </c>
      <c r="L100" s="18" t="b">
        <v>1</v>
      </c>
      <c r="M100" s="18" t="str">
        <f t="shared" si="20"/>
        <v>TRUE</v>
      </c>
      <c r="N100" s="19">
        <v>4.5</v>
      </c>
      <c r="O100" s="21">
        <f t="shared" si="22"/>
        <v>5.2730000000000006</v>
      </c>
      <c r="P100" s="15" t="str">
        <f t="shared" si="16"/>
        <v>{ 'UO': 'UO246172', 'T1': '5,9', 'T2': '6', 'T3': '6,5', 'Practicas': '6,17', 'Control1': '3', 'Control2': '3,5', 'Teoria': '3,25', 'Seminario': '4,5', 'Nota': '5,273' },</v>
      </c>
    </row>
    <row r="101" spans="1:16" ht="12">
      <c r="A101" s="10" t="s">
        <v>380</v>
      </c>
      <c r="B101" s="18">
        <v>10</v>
      </c>
      <c r="C101" s="18">
        <v>9.5</v>
      </c>
      <c r="D101" s="18">
        <v>10</v>
      </c>
      <c r="E101" s="19">
        <f t="shared" si="21"/>
        <v>9.85</v>
      </c>
      <c r="F101" s="20">
        <v>8.8000000000000007</v>
      </c>
      <c r="G101" s="18">
        <v>8.8000000000000007</v>
      </c>
      <c r="H101" s="18" t="b">
        <v>1</v>
      </c>
      <c r="I101" s="18" t="str">
        <f t="shared" si="17"/>
        <v>TRUE</v>
      </c>
      <c r="J101" s="18" t="str">
        <f t="shared" si="18"/>
        <v>TRUE</v>
      </c>
      <c r="K101" s="19">
        <f t="shared" si="19"/>
        <v>8.8000000000000007</v>
      </c>
      <c r="L101" s="18" t="b">
        <v>1</v>
      </c>
      <c r="M101" s="18" t="str">
        <f t="shared" si="20"/>
        <v>TRUE</v>
      </c>
      <c r="N101" s="19">
        <v>9.3000000000000007</v>
      </c>
      <c r="O101" s="21">
        <f t="shared" si="22"/>
        <v>9.5324999999999989</v>
      </c>
      <c r="P101" s="15" t="str">
        <f t="shared" si="16"/>
        <v>{ 'UO': 'UO245115', 'T1': '10', 'T2': '9,5', 'T3': '10', 'Practicas': '9,85', 'Control1': '8,8', 'Control2': '8,8', 'Teoria': '8,8', 'Seminario': '9,3', 'Nota': '9,5325' },</v>
      </c>
    </row>
    <row r="102" spans="1:16" ht="12">
      <c r="A102" s="10" t="s">
        <v>381</v>
      </c>
      <c r="B102" s="18">
        <v>6.7</v>
      </c>
      <c r="C102" s="18">
        <v>4.4000000000000004</v>
      </c>
      <c r="D102" s="18">
        <v>4.3</v>
      </c>
      <c r="E102" s="19">
        <f t="shared" si="21"/>
        <v>5.05</v>
      </c>
      <c r="F102" s="20">
        <v>8.1999999999999993</v>
      </c>
      <c r="G102" s="18">
        <v>6.4</v>
      </c>
      <c r="H102" s="18" t="b">
        <v>1</v>
      </c>
      <c r="I102" s="18" t="str">
        <f t="shared" si="17"/>
        <v>TRUE</v>
      </c>
      <c r="J102" s="18" t="str">
        <f t="shared" si="18"/>
        <v>TRUE</v>
      </c>
      <c r="K102" s="19">
        <f t="shared" si="19"/>
        <v>7.3</v>
      </c>
      <c r="L102" s="18" t="b">
        <v>1</v>
      </c>
      <c r="M102" s="18" t="str">
        <f t="shared" si="20"/>
        <v>TRUE</v>
      </c>
      <c r="N102" s="19">
        <v>6</v>
      </c>
      <c r="O102" s="21">
        <f t="shared" si="22"/>
        <v>5.7074999999999996</v>
      </c>
      <c r="P102" s="15" t="str">
        <f t="shared" si="16"/>
        <v>{ 'UO': 'UO244795', 'T1': '6,7', 'T2': '4,4', 'T3': '4,3', 'Practicas': '5,05', 'Control1': '8,2', 'Control2': '6,4', 'Teoria': '7,3', 'Seminario': '6', 'Nota': '5,7075' },</v>
      </c>
    </row>
    <row r="103" spans="1:16" ht="12">
      <c r="A103" s="10" t="s">
        <v>382</v>
      </c>
      <c r="B103" s="18">
        <v>6.85</v>
      </c>
      <c r="C103" s="18">
        <v>5.8</v>
      </c>
      <c r="D103" s="18">
        <v>5.5</v>
      </c>
      <c r="E103" s="19">
        <f t="shared" si="21"/>
        <v>5.9950000000000001</v>
      </c>
      <c r="F103" s="20">
        <v>5.5</v>
      </c>
      <c r="G103" s="18">
        <v>4.3</v>
      </c>
      <c r="H103" s="18" t="b">
        <v>1</v>
      </c>
      <c r="I103" s="18" t="str">
        <f t="shared" si="17"/>
        <v>TRUE</v>
      </c>
      <c r="J103" s="18" t="str">
        <f t="shared" si="18"/>
        <v>TRUE</v>
      </c>
      <c r="K103" s="19">
        <f t="shared" si="19"/>
        <v>4.9000000000000004</v>
      </c>
      <c r="L103" s="18" t="b">
        <v>1</v>
      </c>
      <c r="M103" s="18" t="str">
        <f t="shared" si="20"/>
        <v>TRUE</v>
      </c>
      <c r="N103" s="19">
        <v>6.7</v>
      </c>
      <c r="O103" s="21">
        <f t="shared" si="22"/>
        <v>5.7917500000000004</v>
      </c>
      <c r="P103" s="15" t="str">
        <f t="shared" si="16"/>
        <v>{ 'UO': 'UO244854', 'T1': '6,85', 'T2': '5,8', 'T3': '5,5', 'Practicas': '5,995', 'Control1': '5,5', 'Control2': '4,3', 'Teoria': '4,9', 'Seminario': '6,7', 'Nota': '5,79175' },</v>
      </c>
    </row>
    <row r="104" spans="1:16" ht="12">
      <c r="A104" s="10" t="s">
        <v>383</v>
      </c>
      <c r="B104" s="18">
        <v>5.05</v>
      </c>
      <c r="C104" s="18">
        <v>3</v>
      </c>
      <c r="D104" s="18">
        <v>4.0999999999999996</v>
      </c>
      <c r="E104" s="19">
        <f t="shared" si="21"/>
        <v>4.0549999999999997</v>
      </c>
      <c r="F104" s="20">
        <v>3.1</v>
      </c>
      <c r="G104" s="18">
        <v>2.4</v>
      </c>
      <c r="H104" s="18" t="b">
        <v>1</v>
      </c>
      <c r="I104" s="18" t="str">
        <f t="shared" si="17"/>
        <v>FALSE</v>
      </c>
      <c r="J104" s="18" t="str">
        <f t="shared" si="18"/>
        <v>TRUE</v>
      </c>
      <c r="K104" s="19">
        <f t="shared" si="19"/>
        <v>2.75</v>
      </c>
      <c r="L104" s="18" t="b">
        <v>1</v>
      </c>
      <c r="M104" s="18" t="str">
        <f t="shared" si="20"/>
        <v>TRUE</v>
      </c>
      <c r="N104" s="19">
        <v>3</v>
      </c>
      <c r="O104" s="21">
        <f t="shared" si="22"/>
        <v>3.6232499999999996</v>
      </c>
      <c r="P104" s="15" t="str">
        <f t="shared" si="16"/>
        <v>{ 'UO': 'UO245174', 'T1': '5,05', 'T2': '3', 'T3': '4,1', 'Practicas': '4,055', 'Control1': '3,1', 'Control2': '2,4', 'Teoria': '2,75', 'Seminario': '3', 'Nota': '3,62325' },</v>
      </c>
    </row>
    <row r="105" spans="1:16" ht="12">
      <c r="A105" s="10" t="s">
        <v>384</v>
      </c>
      <c r="B105" s="18">
        <v>6.4</v>
      </c>
      <c r="C105" s="18">
        <v>5</v>
      </c>
      <c r="D105" s="18">
        <v>1</v>
      </c>
      <c r="E105" s="19">
        <f t="shared" si="21"/>
        <v>3.82</v>
      </c>
      <c r="F105" s="20">
        <v>5.2</v>
      </c>
      <c r="G105" s="18">
        <v>1.9</v>
      </c>
      <c r="H105" s="18" t="b">
        <v>1</v>
      </c>
      <c r="I105" s="18" t="str">
        <f t="shared" si="17"/>
        <v>FALSE</v>
      </c>
      <c r="J105" s="18" t="str">
        <f t="shared" si="18"/>
        <v>TRUE</v>
      </c>
      <c r="K105" s="19">
        <f t="shared" si="19"/>
        <v>3.55</v>
      </c>
      <c r="L105" s="18" t="b">
        <v>1</v>
      </c>
      <c r="M105" s="18" t="str">
        <f t="shared" si="20"/>
        <v>TRUE</v>
      </c>
      <c r="N105" s="19">
        <v>9.5</v>
      </c>
      <c r="O105" s="21">
        <f t="shared" si="22"/>
        <v>4.3205</v>
      </c>
      <c r="P105" s="15" t="str">
        <f t="shared" si="16"/>
        <v>{ 'UO': 'UO245362', 'T1': '6,4', 'T2': '5', 'T3': '1', 'Practicas': '3,82', 'Control1': '5,2', 'Control2': '1,9', 'Teoria': '3,55', 'Seminario': '9,5', 'Nota': '4,3205' },</v>
      </c>
    </row>
    <row r="106" spans="1:16" ht="12">
      <c r="A106" s="10" t="s">
        <v>385</v>
      </c>
      <c r="B106" s="18">
        <v>8.8000000000000007</v>
      </c>
      <c r="C106" s="18">
        <v>7.1</v>
      </c>
      <c r="D106" s="18">
        <v>9</v>
      </c>
      <c r="E106" s="19">
        <f t="shared" si="21"/>
        <v>8.3699999999999992</v>
      </c>
      <c r="F106" s="20">
        <v>3.8</v>
      </c>
      <c r="G106" s="18">
        <v>3.4</v>
      </c>
      <c r="H106" s="18" t="b">
        <v>1</v>
      </c>
      <c r="I106" s="18" t="str">
        <f t="shared" si="17"/>
        <v>TRUE</v>
      </c>
      <c r="J106" s="18" t="str">
        <f t="shared" si="18"/>
        <v>TRUE</v>
      </c>
      <c r="K106" s="19">
        <f t="shared" si="19"/>
        <v>3.5999999999999996</v>
      </c>
      <c r="L106" s="18" t="b">
        <v>1</v>
      </c>
      <c r="M106" s="18" t="str">
        <f t="shared" si="20"/>
        <v>TRUE</v>
      </c>
      <c r="N106" s="19">
        <v>9.5</v>
      </c>
      <c r="O106" s="21">
        <f t="shared" si="22"/>
        <v>7.2905000000000006</v>
      </c>
      <c r="P106" s="15" t="str">
        <f t="shared" si="16"/>
        <v>{ 'UO': 'UO244594', 'T1': '8,8', 'T2': '7,1', 'T3': '9', 'Practicas': '8,37', 'Control1': '3,8', 'Control2': '3,4', 'Teoria': '3,6', 'Seminario': '9,5', 'Nota': '7,2905' },</v>
      </c>
    </row>
    <row r="107" spans="1:16" ht="12">
      <c r="A107" s="10" t="s">
        <v>386</v>
      </c>
      <c r="B107" s="18">
        <v>4.3</v>
      </c>
      <c r="C107" s="18">
        <v>3.5</v>
      </c>
      <c r="D107" s="18">
        <v>5.6</v>
      </c>
      <c r="E107" s="19">
        <f t="shared" si="21"/>
        <v>4.58</v>
      </c>
      <c r="F107" s="20">
        <v>3.3</v>
      </c>
      <c r="G107" s="18">
        <v>3.6</v>
      </c>
      <c r="H107" s="18" t="b">
        <v>1</v>
      </c>
      <c r="I107" s="18" t="str">
        <f t="shared" si="17"/>
        <v>TRUE</v>
      </c>
      <c r="J107" s="18" t="str">
        <f t="shared" si="18"/>
        <v>TRUE</v>
      </c>
      <c r="K107" s="19">
        <f t="shared" si="19"/>
        <v>3.45</v>
      </c>
      <c r="L107" s="18" t="b">
        <v>1</v>
      </c>
      <c r="M107" s="18" t="str">
        <f t="shared" si="20"/>
        <v>TRUE</v>
      </c>
      <c r="N107" s="19">
        <v>6</v>
      </c>
      <c r="O107" s="21">
        <f t="shared" si="22"/>
        <v>4.4395000000000007</v>
      </c>
      <c r="P107" s="15" t="str">
        <f t="shared" si="16"/>
        <v>{ 'UO': 'UO245665', 'T1': '4,3', 'T2': '3,5', 'T3': '5,6', 'Practicas': '4,58', 'Control1': '3,3', 'Control2': '3,6', 'Teoria': '3,45', 'Seminario': '6', 'Nota': '4,4395' },</v>
      </c>
    </row>
    <row r="108" spans="1:16" ht="12">
      <c r="A108" s="10" t="s">
        <v>387</v>
      </c>
      <c r="B108" s="18">
        <v>3</v>
      </c>
      <c r="C108" s="18">
        <v>4.4000000000000004</v>
      </c>
      <c r="D108" s="18">
        <v>5.7</v>
      </c>
      <c r="E108" s="19">
        <f t="shared" si="21"/>
        <v>4.5</v>
      </c>
      <c r="F108" s="20">
        <v>3</v>
      </c>
      <c r="G108" s="18">
        <v>3.4</v>
      </c>
      <c r="H108" s="18" t="b">
        <v>1</v>
      </c>
      <c r="I108" s="18" t="str">
        <f t="shared" si="17"/>
        <v>TRUE</v>
      </c>
      <c r="J108" s="18" t="str">
        <f t="shared" si="18"/>
        <v>TRUE</v>
      </c>
      <c r="K108" s="19">
        <f t="shared" si="19"/>
        <v>3.2</v>
      </c>
      <c r="L108" s="18" t="b">
        <v>1</v>
      </c>
      <c r="M108" s="18" t="str">
        <f t="shared" si="20"/>
        <v>TRUE</v>
      </c>
      <c r="N108" s="19">
        <v>10</v>
      </c>
      <c r="O108" s="21">
        <f t="shared" si="22"/>
        <v>4.7250000000000005</v>
      </c>
      <c r="P108" s="15" t="str">
        <f t="shared" si="16"/>
        <v>{ 'UO': 'UO244637', 'T1': '3', 'T2': '4,4', 'T3': '5,7', 'Practicas': '4,5', 'Control1': '3', 'Control2': '3,4', 'Teoria': '3,2', 'Seminario': '10', 'Nota': '4,725' },</v>
      </c>
    </row>
    <row r="109" spans="1:16" ht="12">
      <c r="A109" s="10" t="s">
        <v>388</v>
      </c>
      <c r="B109" s="18">
        <v>4.8</v>
      </c>
      <c r="C109" s="18">
        <v>4.5</v>
      </c>
      <c r="D109" s="18">
        <v>4.5999999999999996</v>
      </c>
      <c r="E109" s="19">
        <f t="shared" si="21"/>
        <v>4.63</v>
      </c>
      <c r="F109" s="20">
        <v>5.3</v>
      </c>
      <c r="G109" s="18">
        <v>4.4000000000000004</v>
      </c>
      <c r="H109" s="18" t="b">
        <v>1</v>
      </c>
      <c r="I109" s="18" t="str">
        <f t="shared" si="17"/>
        <v>TRUE</v>
      </c>
      <c r="J109" s="18" t="str">
        <f t="shared" si="18"/>
        <v>TRUE</v>
      </c>
      <c r="K109" s="19">
        <f t="shared" si="19"/>
        <v>4.8499999999999996</v>
      </c>
      <c r="L109" s="18" t="b">
        <v>1</v>
      </c>
      <c r="M109" s="18" t="str">
        <f t="shared" si="20"/>
        <v>TRUE</v>
      </c>
      <c r="N109" s="19">
        <v>8.6</v>
      </c>
      <c r="O109" s="21">
        <f t="shared" si="22"/>
        <v>5.0819999999999999</v>
      </c>
      <c r="P109" s="15" t="str">
        <f t="shared" si="16"/>
        <v>{ 'UO': 'UO245741', 'T1': '4,8', 'T2': '4,5', 'T3': '4,6', 'Practicas': '4,63', 'Control1': '5,3', 'Control2': '4,4', 'Teoria': '4,85', 'Seminario': '8,6', 'Nota': '5,082' },</v>
      </c>
    </row>
    <row r="110" spans="1:16" ht="12">
      <c r="A110" s="10" t="s">
        <v>389</v>
      </c>
      <c r="B110" s="18">
        <v>3</v>
      </c>
      <c r="C110" s="18">
        <v>8.5</v>
      </c>
      <c r="D110" s="18"/>
      <c r="E110" s="19">
        <f t="shared" si="21"/>
        <v>3.4499999999999997</v>
      </c>
      <c r="F110" s="20">
        <v>5.8</v>
      </c>
      <c r="G110" s="18">
        <v>3</v>
      </c>
      <c r="H110" s="18" t="b">
        <v>1</v>
      </c>
      <c r="I110" s="18" t="str">
        <f t="shared" si="17"/>
        <v>TRUE</v>
      </c>
      <c r="J110" s="18" t="str">
        <f t="shared" si="18"/>
        <v>TRUE</v>
      </c>
      <c r="K110" s="19">
        <f t="shared" si="19"/>
        <v>4.4000000000000004</v>
      </c>
      <c r="L110" s="18" t="b">
        <v>1</v>
      </c>
      <c r="M110" s="18" t="str">
        <f t="shared" si="20"/>
        <v>FALSE</v>
      </c>
      <c r="N110" s="19"/>
      <c r="O110" s="21">
        <f t="shared" si="22"/>
        <v>3.3424999999999998</v>
      </c>
      <c r="P110" s="15" t="str">
        <f t="shared" si="16"/>
        <v>{ 'UO': 'UO245077', 'T1': '3', 'T2': '8,5', 'T3': '', 'Practicas': '3,45', 'Control1': '5,8', 'Control2': '3', 'Teoria': '4,4', 'Seminario': '', 'Nota': '3,3425' },</v>
      </c>
    </row>
    <row r="111" spans="1:16" ht="12">
      <c r="A111" s="10" t="s">
        <v>390</v>
      </c>
      <c r="B111" s="18">
        <v>7.5</v>
      </c>
      <c r="C111" s="18">
        <v>4</v>
      </c>
      <c r="D111" s="18">
        <v>5.7</v>
      </c>
      <c r="E111" s="19">
        <f t="shared" si="21"/>
        <v>5.73</v>
      </c>
      <c r="F111" s="20">
        <v>4.0999999999999996</v>
      </c>
      <c r="G111" s="18">
        <v>3.7</v>
      </c>
      <c r="H111" s="18" t="b">
        <v>1</v>
      </c>
      <c r="I111" s="18" t="str">
        <f t="shared" si="17"/>
        <v>TRUE</v>
      </c>
      <c r="J111" s="18" t="str">
        <f t="shared" si="18"/>
        <v>TRUE</v>
      </c>
      <c r="K111" s="19">
        <f t="shared" si="19"/>
        <v>3.9</v>
      </c>
      <c r="L111" s="18" t="b">
        <v>1</v>
      </c>
      <c r="M111" s="18" t="str">
        <f t="shared" si="20"/>
        <v>TRUE</v>
      </c>
      <c r="N111" s="19">
        <v>6.5</v>
      </c>
      <c r="O111" s="21">
        <f t="shared" si="22"/>
        <v>5.3495000000000008</v>
      </c>
      <c r="P111" s="15" t="str">
        <f t="shared" si="16"/>
        <v>{ 'UO': 'UO245977', 'T1': '7,5', 'T2': '4', 'T3': '5,7', 'Practicas': '5,73', 'Control1': '4,1', 'Control2': '3,7', 'Teoria': '3,9', 'Seminario': '6,5', 'Nota': '5,3495' },</v>
      </c>
    </row>
    <row r="112" spans="1:16" ht="12">
      <c r="A112" s="10" t="s">
        <v>391</v>
      </c>
      <c r="B112" s="18">
        <v>10</v>
      </c>
      <c r="C112" s="18">
        <v>10</v>
      </c>
      <c r="D112" s="18">
        <v>10</v>
      </c>
      <c r="E112" s="19">
        <f t="shared" si="21"/>
        <v>10</v>
      </c>
      <c r="F112" s="20">
        <v>8.8000000000000007</v>
      </c>
      <c r="G112" s="18">
        <v>10</v>
      </c>
      <c r="H112" s="18" t="b">
        <v>1</v>
      </c>
      <c r="I112" s="18" t="str">
        <f t="shared" si="17"/>
        <v>TRUE</v>
      </c>
      <c r="J112" s="18" t="str">
        <f t="shared" si="18"/>
        <v>TRUE</v>
      </c>
      <c r="K112" s="19">
        <f t="shared" si="19"/>
        <v>9.4</v>
      </c>
      <c r="L112" s="18" t="b">
        <v>1</v>
      </c>
      <c r="M112" s="18" t="str">
        <f t="shared" si="20"/>
        <v>TRUE</v>
      </c>
      <c r="N112" s="19">
        <v>10</v>
      </c>
      <c r="O112" s="21">
        <f t="shared" si="22"/>
        <v>9.85</v>
      </c>
      <c r="P112" s="15" t="str">
        <f t="shared" si="16"/>
        <v>{ 'UO': 'UO245034', 'T1': '10', 'T2': '10', 'T3': '10', 'Practicas': '10', 'Control1': '8,8', 'Control2': '10', 'Teoria': '9,4', 'Seminario': '10', 'Nota': '9,85' },</v>
      </c>
    </row>
    <row r="113" spans="1:16" ht="12">
      <c r="A113" s="10" t="s">
        <v>392</v>
      </c>
      <c r="B113" s="18">
        <v>9.8000000000000007</v>
      </c>
      <c r="C113" s="18">
        <v>7.7</v>
      </c>
      <c r="D113" s="18">
        <v>8.5</v>
      </c>
      <c r="E113" s="19">
        <f t="shared" si="21"/>
        <v>8.65</v>
      </c>
      <c r="F113" s="20">
        <v>5.8</v>
      </c>
      <c r="G113" s="18">
        <v>4.9000000000000004</v>
      </c>
      <c r="H113" s="18" t="b">
        <v>1</v>
      </c>
      <c r="I113" s="18" t="str">
        <f t="shared" si="17"/>
        <v>TRUE</v>
      </c>
      <c r="J113" s="18" t="str">
        <f t="shared" si="18"/>
        <v>TRUE</v>
      </c>
      <c r="K113" s="19">
        <f t="shared" si="19"/>
        <v>5.35</v>
      </c>
      <c r="L113" s="18" t="b">
        <v>1</v>
      </c>
      <c r="M113" s="18" t="str">
        <f t="shared" si="20"/>
        <v>TRUE</v>
      </c>
      <c r="N113" s="19">
        <v>6.8</v>
      </c>
      <c r="O113" s="21">
        <f t="shared" si="22"/>
        <v>7.6400000000000006</v>
      </c>
      <c r="P113" s="15" t="str">
        <f t="shared" si="16"/>
        <v>{ 'UO': 'UO244704', 'T1': '9,8', 'T2': '7,7', 'T3': '8,5', 'Practicas': '8,65', 'Control1': '5,8', 'Control2': '4,9', 'Teoria': '5,35', 'Seminario': '6,8', 'Nota': '7,64' },</v>
      </c>
    </row>
    <row r="114" spans="1:16" ht="12">
      <c r="A114" s="10" t="s">
        <v>393</v>
      </c>
      <c r="B114" s="18">
        <v>9.8000000000000007</v>
      </c>
      <c r="C114" s="18">
        <v>10</v>
      </c>
      <c r="D114" s="18">
        <v>10</v>
      </c>
      <c r="E114" s="19">
        <f t="shared" si="21"/>
        <v>9.94</v>
      </c>
      <c r="F114" s="20">
        <v>7.6</v>
      </c>
      <c r="G114" s="18">
        <v>7.7</v>
      </c>
      <c r="H114" s="18" t="b">
        <v>1</v>
      </c>
      <c r="I114" s="18" t="str">
        <f t="shared" si="17"/>
        <v>TRUE</v>
      </c>
      <c r="J114" s="18" t="str">
        <f t="shared" si="18"/>
        <v>TRUE</v>
      </c>
      <c r="K114" s="19">
        <f t="shared" si="19"/>
        <v>7.65</v>
      </c>
      <c r="L114" s="18" t="b">
        <v>1</v>
      </c>
      <c r="M114" s="18" t="str">
        <f t="shared" si="20"/>
        <v>TRUE</v>
      </c>
      <c r="N114" s="19">
        <v>10</v>
      </c>
      <c r="O114" s="21">
        <f t="shared" si="22"/>
        <v>9.3734999999999999</v>
      </c>
      <c r="P114" s="15" t="str">
        <f t="shared" si="16"/>
        <v>{ 'UO': 'UO244646', 'T1': '9,8', 'T2': '10', 'T3': '10', 'Practicas': '9,94', 'Control1': '7,6', 'Control2': '7,7', 'Teoria': '7,65', 'Seminario': '10', 'Nota': '9,3735' },</v>
      </c>
    </row>
    <row r="115" spans="1:16" ht="12">
      <c r="A115" s="10" t="s">
        <v>394</v>
      </c>
      <c r="B115" s="18">
        <v>9</v>
      </c>
      <c r="C115" s="18">
        <v>4.5</v>
      </c>
      <c r="D115" s="18">
        <v>8</v>
      </c>
      <c r="E115" s="19">
        <f t="shared" si="21"/>
        <v>7.25</v>
      </c>
      <c r="F115" s="20">
        <v>7.6</v>
      </c>
      <c r="G115" s="18">
        <v>7.6</v>
      </c>
      <c r="H115" s="18" t="b">
        <v>1</v>
      </c>
      <c r="I115" s="18" t="str">
        <f t="shared" si="17"/>
        <v>TRUE</v>
      </c>
      <c r="J115" s="18" t="str">
        <f t="shared" si="18"/>
        <v>TRUE</v>
      </c>
      <c r="K115" s="19">
        <f t="shared" si="19"/>
        <v>7.6</v>
      </c>
      <c r="L115" s="18" t="b">
        <v>1</v>
      </c>
      <c r="M115" s="18" t="str">
        <f t="shared" si="20"/>
        <v>TRUE</v>
      </c>
      <c r="N115" s="19">
        <v>6.2</v>
      </c>
      <c r="O115" s="21">
        <f t="shared" si="22"/>
        <v>7.2325000000000008</v>
      </c>
      <c r="P115" s="15" t="str">
        <f t="shared" si="16"/>
        <v>{ 'UO': 'UO244843', 'T1': '9', 'T2': '4,5', 'T3': '8', 'Practicas': '7,25', 'Control1': '7,6', 'Control2': '7,6', 'Teoria': '7,6', 'Seminario': '6,2', 'Nota': '7,2325' },</v>
      </c>
    </row>
    <row r="116" spans="1:16" ht="12">
      <c r="A116" s="10" t="s">
        <v>395</v>
      </c>
      <c r="B116" s="18">
        <v>3</v>
      </c>
      <c r="C116" s="18"/>
      <c r="D116" s="18"/>
      <c r="E116" s="19">
        <f t="shared" si="21"/>
        <v>0.89999999999999991</v>
      </c>
      <c r="F116" s="20"/>
      <c r="G116" s="18"/>
      <c r="H116" s="18" t="b">
        <v>1</v>
      </c>
      <c r="I116" s="18" t="str">
        <f t="shared" si="17"/>
        <v>FALSE</v>
      </c>
      <c r="J116" s="18" t="str">
        <f t="shared" si="18"/>
        <v>FALSE</v>
      </c>
      <c r="K116" s="19">
        <f t="shared" si="19"/>
        <v>0</v>
      </c>
      <c r="L116" s="18"/>
      <c r="M116" s="18" t="str">
        <f t="shared" si="20"/>
        <v>FALSE</v>
      </c>
      <c r="N116" s="19"/>
      <c r="O116" s="21">
        <f t="shared" si="22"/>
        <v>0.58499999999999996</v>
      </c>
      <c r="P116" s="15" t="str">
        <f t="shared" si="16"/>
        <v>{ 'UO': 'UO244881', 'T1': '3', 'T2': '', 'T3': '', 'Practicas': '0,9', 'Control1': '', 'Control2': '', 'Teoria': '0', 'Seminario': '', 'Nota': '0,585' },</v>
      </c>
    </row>
    <row r="117" spans="1:16" ht="12">
      <c r="A117" s="10" t="s">
        <v>396</v>
      </c>
      <c r="B117" s="18">
        <v>9.5</v>
      </c>
      <c r="C117" s="18">
        <v>9.4</v>
      </c>
      <c r="D117" s="18">
        <v>9.5</v>
      </c>
      <c r="E117" s="19">
        <f t="shared" si="21"/>
        <v>9.4700000000000006</v>
      </c>
      <c r="F117" s="20">
        <v>7.6</v>
      </c>
      <c r="G117" s="18">
        <v>5.9</v>
      </c>
      <c r="H117" s="18" t="b">
        <v>1</v>
      </c>
      <c r="I117" s="18" t="str">
        <f t="shared" si="17"/>
        <v>TRUE</v>
      </c>
      <c r="J117" s="18" t="str">
        <f t="shared" si="18"/>
        <v>TRUE</v>
      </c>
      <c r="K117" s="19">
        <f t="shared" si="19"/>
        <v>6.75</v>
      </c>
      <c r="L117" s="18" t="b">
        <v>1</v>
      </c>
      <c r="M117" s="18" t="str">
        <f t="shared" si="20"/>
        <v>TRUE</v>
      </c>
      <c r="N117" s="19">
        <v>9.5</v>
      </c>
      <c r="O117" s="21">
        <f t="shared" si="22"/>
        <v>8.793000000000001</v>
      </c>
      <c r="P117" s="15" t="str">
        <f t="shared" si="16"/>
        <v>{ 'UO': 'UO246305', 'T1': '9,5', 'T2': '9,4', 'T3': '9,5', 'Practicas': '9,47', 'Control1': '7,6', 'Control2': '5,9', 'Teoria': '6,75', 'Seminario': '9,5', 'Nota': '8,793' },</v>
      </c>
    </row>
    <row r="118" spans="1:16" ht="12">
      <c r="A118" s="10" t="s">
        <v>397</v>
      </c>
      <c r="B118" s="18">
        <v>7</v>
      </c>
      <c r="C118" s="18">
        <v>7.7</v>
      </c>
      <c r="D118" s="18">
        <v>7.6</v>
      </c>
      <c r="E118" s="19">
        <f t="shared" si="21"/>
        <v>7.45</v>
      </c>
      <c r="F118" s="20">
        <v>6.4</v>
      </c>
      <c r="G118" s="18">
        <v>5.9</v>
      </c>
      <c r="H118" s="18" t="b">
        <v>1</v>
      </c>
      <c r="I118" s="18" t="str">
        <f t="shared" si="17"/>
        <v>TRUE</v>
      </c>
      <c r="J118" s="18" t="str">
        <f t="shared" si="18"/>
        <v>TRUE</v>
      </c>
      <c r="K118" s="19">
        <f t="shared" si="19"/>
        <v>6.15</v>
      </c>
      <c r="L118" s="18" t="b">
        <v>1</v>
      </c>
      <c r="M118" s="18" t="str">
        <f t="shared" si="20"/>
        <v>TRUE</v>
      </c>
      <c r="N118" s="19">
        <v>6.8</v>
      </c>
      <c r="O118" s="21">
        <f t="shared" si="22"/>
        <v>7.0600000000000005</v>
      </c>
      <c r="P118" s="15" t="str">
        <f t="shared" si="16"/>
        <v>{ 'UO': 'UO245024', 'T1': '7', 'T2': '7,7', 'T3': '7,6', 'Practicas': '7,45', 'Control1': '6,4', 'Control2': '5,9', 'Teoria': '6,15', 'Seminario': '6,8', 'Nota': '7,06' },</v>
      </c>
    </row>
    <row r="119" spans="1:16" ht="12">
      <c r="A119" s="10" t="s">
        <v>398</v>
      </c>
      <c r="B119" s="18">
        <v>4.8</v>
      </c>
      <c r="C119" s="18">
        <v>2</v>
      </c>
      <c r="D119" s="18">
        <v>4.5</v>
      </c>
      <c r="E119" s="19">
        <f t="shared" si="21"/>
        <v>3.84</v>
      </c>
      <c r="F119" s="20">
        <v>4.9000000000000004</v>
      </c>
      <c r="G119" s="18">
        <v>2.2999999999999998</v>
      </c>
      <c r="H119" s="18" t="b">
        <v>1</v>
      </c>
      <c r="I119" s="18" t="str">
        <f t="shared" si="17"/>
        <v>FALSE</v>
      </c>
      <c r="J119" s="18" t="str">
        <f t="shared" si="18"/>
        <v>TRUE</v>
      </c>
      <c r="K119" s="19">
        <f t="shared" si="19"/>
        <v>3.6</v>
      </c>
      <c r="L119" s="18" t="b">
        <v>1</v>
      </c>
      <c r="M119" s="18" t="str">
        <f t="shared" si="20"/>
        <v>TRUE</v>
      </c>
      <c r="N119" s="19">
        <v>5</v>
      </c>
      <c r="O119" s="21">
        <f t="shared" si="22"/>
        <v>3.8959999999999999</v>
      </c>
      <c r="P119" s="15" t="str">
        <f t="shared" si="16"/>
        <v>{ 'UO': 'UO244835', 'T1': '4,8', 'T2': '2', 'T3': '4,5', 'Practicas': '3,84', 'Control1': '4,9', 'Control2': '2,3', 'Teoria': '3,6', 'Seminario': '5', 'Nota': '3,896' },</v>
      </c>
    </row>
    <row r="120" spans="1:16" ht="12">
      <c r="A120" s="10" t="s">
        <v>399</v>
      </c>
      <c r="B120" s="18"/>
      <c r="C120" s="18"/>
      <c r="D120" s="18"/>
      <c r="E120" s="19">
        <f t="shared" si="21"/>
        <v>0</v>
      </c>
      <c r="F120" s="20"/>
      <c r="G120" s="18"/>
      <c r="H120" s="18" t="b">
        <v>1</v>
      </c>
      <c r="I120" s="18" t="str">
        <f t="shared" si="17"/>
        <v>FALSE</v>
      </c>
      <c r="J120" s="18" t="str">
        <f t="shared" si="18"/>
        <v>FALSE</v>
      </c>
      <c r="K120" s="19">
        <f t="shared" si="19"/>
        <v>0</v>
      </c>
      <c r="L120" s="18"/>
      <c r="M120" s="18" t="str">
        <f t="shared" si="20"/>
        <v>FALSE</v>
      </c>
      <c r="N120" s="19"/>
      <c r="O120" s="21">
        <f t="shared" si="22"/>
        <v>0</v>
      </c>
      <c r="P120" s="15" t="str">
        <f t="shared" si="16"/>
        <v>{ 'UO': 'UO237735', 'T1': '', 'T2': '', 'T3': '', 'Practicas': '0', 'Control1': '', 'Control2': '', 'Teoria': '0', 'Seminario': '', 'Nota': '0' },</v>
      </c>
    </row>
    <row r="121" spans="1:16" ht="12">
      <c r="A121" s="10" t="s">
        <v>400</v>
      </c>
      <c r="B121" s="18">
        <v>8.5</v>
      </c>
      <c r="C121" s="18">
        <v>10</v>
      </c>
      <c r="D121" s="18">
        <v>9.5</v>
      </c>
      <c r="E121" s="19">
        <f t="shared" si="21"/>
        <v>9.35</v>
      </c>
      <c r="F121" s="20">
        <v>7.2</v>
      </c>
      <c r="G121" s="18">
        <v>7.2</v>
      </c>
      <c r="H121" s="18" t="b">
        <v>1</v>
      </c>
      <c r="I121" s="18" t="str">
        <f t="shared" ref="I121:I152" si="23">IF(AND((F121&gt;=3),(G121&gt;=3)), "TRUE", "FALSE")</f>
        <v>TRUE</v>
      </c>
      <c r="J121" s="18" t="str">
        <f t="shared" ref="J121:J152" si="24">IF(AND((F121&lt;&gt;""),(G121&lt;&gt;"")), "TRUE", "FALSE")</f>
        <v>TRUE</v>
      </c>
      <c r="K121" s="19">
        <f t="shared" ref="K121:K152" si="25">(F121+G121)/2</f>
        <v>7.2</v>
      </c>
      <c r="L121" s="18" t="b">
        <v>1</v>
      </c>
      <c r="M121" s="18" t="str">
        <f t="shared" si="20"/>
        <v>TRUE</v>
      </c>
      <c r="N121" s="19">
        <v>7</v>
      </c>
      <c r="O121" s="21">
        <f t="shared" si="22"/>
        <v>8.5774999999999988</v>
      </c>
      <c r="P121" s="15" t="str">
        <f t="shared" si="16"/>
        <v>{ 'UO': 'UO237351', 'T1': '8,5', 'T2': '10', 'T3': '9,5', 'Practicas': '9,35', 'Control1': '7,2', 'Control2': '7,2', 'Teoria': '7,2', 'Seminario': '7', 'Nota': '8,5775' },</v>
      </c>
    </row>
    <row r="122" spans="1:16" ht="12">
      <c r="A122" s="10" t="s">
        <v>401</v>
      </c>
      <c r="B122" s="18">
        <v>8.5</v>
      </c>
      <c r="C122" s="18">
        <v>7.5</v>
      </c>
      <c r="D122" s="18">
        <v>6.5</v>
      </c>
      <c r="E122" s="19">
        <f t="shared" si="21"/>
        <v>7.4</v>
      </c>
      <c r="F122" s="20">
        <v>6.5</v>
      </c>
      <c r="G122" s="18">
        <v>3.2</v>
      </c>
      <c r="H122" s="18" t="b">
        <v>1</v>
      </c>
      <c r="I122" s="18" t="str">
        <f t="shared" si="23"/>
        <v>TRUE</v>
      </c>
      <c r="J122" s="18" t="str">
        <f t="shared" si="24"/>
        <v>TRUE</v>
      </c>
      <c r="K122" s="19">
        <f t="shared" si="25"/>
        <v>4.8499999999999996</v>
      </c>
      <c r="L122" s="18" t="b">
        <v>1</v>
      </c>
      <c r="M122" s="18" t="str">
        <f t="shared" si="20"/>
        <v>TRUE</v>
      </c>
      <c r="N122" s="19">
        <v>4</v>
      </c>
      <c r="O122" s="21">
        <f t="shared" si="22"/>
        <v>6.4225000000000012</v>
      </c>
      <c r="P122" s="15" t="str">
        <f t="shared" si="16"/>
        <v>{ 'UO': 'UO245346', 'T1': '8,5', 'T2': '7,5', 'T3': '6,5', 'Practicas': '7,4', 'Control1': '6,5', 'Control2': '3,2', 'Teoria': '4,85', 'Seminario': '4', 'Nota': '6,4225' },</v>
      </c>
    </row>
    <row r="123" spans="1:16" ht="12">
      <c r="A123" s="10" t="s">
        <v>402</v>
      </c>
      <c r="B123" s="18">
        <v>3.5</v>
      </c>
      <c r="C123" s="18">
        <v>4</v>
      </c>
      <c r="D123" s="18">
        <v>4</v>
      </c>
      <c r="E123" s="19">
        <f t="shared" si="21"/>
        <v>3.85</v>
      </c>
      <c r="F123" s="20">
        <v>1.2</v>
      </c>
      <c r="G123" s="18">
        <v>4.8</v>
      </c>
      <c r="H123" s="18" t="b">
        <v>1</v>
      </c>
      <c r="I123" s="18" t="str">
        <f t="shared" si="23"/>
        <v>FALSE</v>
      </c>
      <c r="J123" s="18" t="str">
        <f t="shared" si="24"/>
        <v>TRUE</v>
      </c>
      <c r="K123" s="19">
        <f t="shared" si="25"/>
        <v>3</v>
      </c>
      <c r="L123" s="18" t="b">
        <v>1</v>
      </c>
      <c r="M123" s="18" t="str">
        <f t="shared" ref="M123:M154" si="26">IF((N123&gt;=3), "TRUE", "FALSE")</f>
        <v>TRUE</v>
      </c>
      <c r="N123" s="19">
        <v>7.2</v>
      </c>
      <c r="O123" s="21">
        <f t="shared" si="22"/>
        <v>3.9725000000000001</v>
      </c>
      <c r="P123" s="15" t="str">
        <f t="shared" si="16"/>
        <v>{ 'UO': 'UO245389', 'T1': '3,5', 'T2': '4', 'T3': '4', 'Practicas': '3,85', 'Control1': '1,2', 'Control2': '4,8', 'Teoria': '3', 'Seminario': '7,2', 'Nota': '3,9725' },</v>
      </c>
    </row>
    <row r="124" spans="1:16" ht="12">
      <c r="A124" s="10" t="s">
        <v>403</v>
      </c>
      <c r="B124" s="18">
        <v>7.8</v>
      </c>
      <c r="C124" s="18">
        <v>8.1999999999999993</v>
      </c>
      <c r="D124" s="18">
        <v>8.8000000000000007</v>
      </c>
      <c r="E124" s="19">
        <f t="shared" si="21"/>
        <v>8.32</v>
      </c>
      <c r="F124" s="20">
        <v>5</v>
      </c>
      <c r="G124" s="18">
        <v>5.6</v>
      </c>
      <c r="H124" s="18" t="b">
        <v>1</v>
      </c>
      <c r="I124" s="18" t="str">
        <f t="shared" si="23"/>
        <v>TRUE</v>
      </c>
      <c r="J124" s="18" t="str">
        <f t="shared" si="24"/>
        <v>TRUE</v>
      </c>
      <c r="K124" s="19">
        <f t="shared" si="25"/>
        <v>5.3</v>
      </c>
      <c r="L124" s="18" t="b">
        <v>1</v>
      </c>
      <c r="M124" s="18" t="str">
        <f t="shared" si="26"/>
        <v>TRUE</v>
      </c>
      <c r="N124" s="19">
        <v>7</v>
      </c>
      <c r="O124" s="21">
        <f t="shared" si="22"/>
        <v>7.4330000000000007</v>
      </c>
      <c r="P124" s="15" t="str">
        <f t="shared" si="16"/>
        <v>{ 'UO': 'UO246171', 'T1': '7,8', 'T2': '8,2', 'T3': '8,8', 'Practicas': '8,32', 'Control1': '5', 'Control2': '5,6', 'Teoria': '5,3', 'Seminario': '7', 'Nota': '7,433' },</v>
      </c>
    </row>
    <row r="125" spans="1:16" ht="12">
      <c r="A125" s="10" t="s">
        <v>404</v>
      </c>
      <c r="B125" s="18">
        <v>5</v>
      </c>
      <c r="C125" s="18">
        <v>3.5</v>
      </c>
      <c r="D125" s="18">
        <v>3.8</v>
      </c>
      <c r="E125" s="19">
        <f t="shared" si="21"/>
        <v>4.07</v>
      </c>
      <c r="F125" s="20">
        <v>4.0999999999999996</v>
      </c>
      <c r="G125" s="18">
        <v>1.8</v>
      </c>
      <c r="H125" s="18" t="b">
        <v>1</v>
      </c>
      <c r="I125" s="18" t="str">
        <f t="shared" si="23"/>
        <v>FALSE</v>
      </c>
      <c r="J125" s="18" t="str">
        <f t="shared" si="24"/>
        <v>TRUE</v>
      </c>
      <c r="K125" s="19">
        <f t="shared" si="25"/>
        <v>2.9499999999999997</v>
      </c>
      <c r="L125" s="18" t="b">
        <v>1</v>
      </c>
      <c r="M125" s="18" t="str">
        <f t="shared" si="26"/>
        <v>TRUE</v>
      </c>
      <c r="N125" s="19">
        <v>7</v>
      </c>
      <c r="O125" s="21">
        <f t="shared" si="22"/>
        <v>4.0830000000000002</v>
      </c>
      <c r="P125" s="15" t="str">
        <f t="shared" si="16"/>
        <v>{ 'UO': 'UO244786', 'T1': '5', 'T2': '3,5', 'T3': '3,8', 'Practicas': '4,07', 'Control1': '4,1', 'Control2': '1,8', 'Teoria': '2,95', 'Seminario': '7', 'Nota': '4,083' },</v>
      </c>
    </row>
    <row r="126" spans="1:16" ht="12">
      <c r="A126" s="10" t="s">
        <v>405</v>
      </c>
      <c r="B126" s="18">
        <v>9</v>
      </c>
      <c r="C126" s="18">
        <v>9</v>
      </c>
      <c r="D126" s="18">
        <v>8.8000000000000007</v>
      </c>
      <c r="E126" s="19">
        <f t="shared" si="21"/>
        <v>8.92</v>
      </c>
      <c r="F126" s="20">
        <v>6.4</v>
      </c>
      <c r="G126" s="18">
        <v>7.6</v>
      </c>
      <c r="H126" s="18" t="b">
        <v>1</v>
      </c>
      <c r="I126" s="18" t="str">
        <f t="shared" si="23"/>
        <v>TRUE</v>
      </c>
      <c r="J126" s="18" t="str">
        <f t="shared" si="24"/>
        <v>TRUE</v>
      </c>
      <c r="K126" s="19">
        <f t="shared" si="25"/>
        <v>7</v>
      </c>
      <c r="L126" s="18" t="b">
        <v>1</v>
      </c>
      <c r="M126" s="18" t="str">
        <f t="shared" si="26"/>
        <v>TRUE</v>
      </c>
      <c r="N126" s="19">
        <v>7</v>
      </c>
      <c r="O126" s="21">
        <f t="shared" si="22"/>
        <v>8.2479999999999993</v>
      </c>
      <c r="P126" s="15" t="str">
        <f t="shared" si="16"/>
        <v>{ 'UO': 'UO244588', 'T1': '9', 'T2': '9', 'T3': '8,8', 'Practicas': '8,92', 'Control1': '6,4', 'Control2': '7,6', 'Teoria': '7', 'Seminario': '7', 'Nota': '8,248' },</v>
      </c>
    </row>
    <row r="127" spans="1:16" ht="12">
      <c r="A127" s="10" t="s">
        <v>406</v>
      </c>
      <c r="B127" s="18">
        <v>4.5</v>
      </c>
      <c r="C127" s="18">
        <v>3.6</v>
      </c>
      <c r="D127" s="18">
        <v>3.6</v>
      </c>
      <c r="E127" s="19">
        <f t="shared" si="21"/>
        <v>3.87</v>
      </c>
      <c r="F127" s="20">
        <v>3.7</v>
      </c>
      <c r="G127" s="18">
        <v>2.9</v>
      </c>
      <c r="H127" s="18" t="b">
        <v>1</v>
      </c>
      <c r="I127" s="18" t="str">
        <f t="shared" si="23"/>
        <v>FALSE</v>
      </c>
      <c r="J127" s="18" t="str">
        <f t="shared" si="24"/>
        <v>TRUE</v>
      </c>
      <c r="K127" s="19">
        <f t="shared" si="25"/>
        <v>3.3</v>
      </c>
      <c r="L127" s="18" t="b">
        <v>1</v>
      </c>
      <c r="M127" s="18" t="str">
        <f t="shared" si="26"/>
        <v>TRUE</v>
      </c>
      <c r="N127" s="19">
        <v>4</v>
      </c>
      <c r="O127" s="21">
        <f t="shared" si="22"/>
        <v>3.7405000000000004</v>
      </c>
      <c r="P127" s="15" t="str">
        <f t="shared" si="16"/>
        <v>{ 'UO': 'UO245313', 'T1': '4,5', 'T2': '3,6', 'T3': '3,6', 'Practicas': '3,87', 'Control1': '3,7', 'Control2': '2,9', 'Teoria': '3,3', 'Seminario': '4', 'Nota': '3,7405' },</v>
      </c>
    </row>
    <row r="128" spans="1:16" ht="12">
      <c r="A128" s="10" t="s">
        <v>407</v>
      </c>
      <c r="B128" s="18">
        <v>9.8000000000000007</v>
      </c>
      <c r="C128" s="18">
        <v>10</v>
      </c>
      <c r="D128" s="18">
        <v>9.8000000000000007</v>
      </c>
      <c r="E128" s="19">
        <f t="shared" si="21"/>
        <v>9.86</v>
      </c>
      <c r="F128" s="20">
        <v>6.4</v>
      </c>
      <c r="G128" s="18">
        <v>6.4</v>
      </c>
      <c r="H128" s="18" t="b">
        <v>1</v>
      </c>
      <c r="I128" s="18" t="str">
        <f t="shared" si="23"/>
        <v>TRUE</v>
      </c>
      <c r="J128" s="18" t="str">
        <f t="shared" si="24"/>
        <v>TRUE</v>
      </c>
      <c r="K128" s="19">
        <f t="shared" si="25"/>
        <v>6.4</v>
      </c>
      <c r="L128" s="18" t="b">
        <v>1</v>
      </c>
      <c r="M128" s="18" t="str">
        <f t="shared" si="26"/>
        <v>TRUE</v>
      </c>
      <c r="N128" s="19">
        <v>8.6</v>
      </c>
      <c r="O128" s="21">
        <f t="shared" si="22"/>
        <v>8.8689999999999998</v>
      </c>
      <c r="P128" s="15" t="str">
        <f t="shared" si="16"/>
        <v>{ 'UO': 'UO245366', 'T1': '9,8', 'T2': '10', 'T3': '9,8', 'Practicas': '9,86', 'Control1': '6,4', 'Control2': '6,4', 'Teoria': '6,4', 'Seminario': '8,6', 'Nota': '8,869' },</v>
      </c>
    </row>
    <row r="129" spans="1:16" ht="12">
      <c r="A129" s="10" t="s">
        <v>408</v>
      </c>
      <c r="B129" s="18">
        <v>9.5</v>
      </c>
      <c r="C129" s="18">
        <v>9</v>
      </c>
      <c r="D129" s="18">
        <v>8.5</v>
      </c>
      <c r="E129" s="19">
        <f t="shared" si="21"/>
        <v>8.9499999999999993</v>
      </c>
      <c r="F129" s="20">
        <v>3.7</v>
      </c>
      <c r="G129" s="18">
        <v>4.4000000000000004</v>
      </c>
      <c r="H129" s="18" t="b">
        <v>1</v>
      </c>
      <c r="I129" s="18" t="str">
        <f t="shared" si="23"/>
        <v>TRUE</v>
      </c>
      <c r="J129" s="18" t="str">
        <f t="shared" si="24"/>
        <v>TRUE</v>
      </c>
      <c r="K129" s="19">
        <f t="shared" si="25"/>
        <v>4.0500000000000007</v>
      </c>
      <c r="L129" s="18" t="b">
        <v>1</v>
      </c>
      <c r="M129" s="18" t="str">
        <f t="shared" si="26"/>
        <v>FALSE</v>
      </c>
      <c r="N129" s="19"/>
      <c r="O129" s="21">
        <f t="shared" si="22"/>
        <v>6.83</v>
      </c>
      <c r="P129" s="15" t="str">
        <f t="shared" si="16"/>
        <v>{ 'UO': 'UO245935', 'T1': '9,5', 'T2': '9', 'T3': '8,5', 'Practicas': '8,95', 'Control1': '3,7', 'Control2': '4,4', 'Teoria': '4,05', 'Seminario': '', 'Nota': '6,83' },</v>
      </c>
    </row>
    <row r="130" spans="1:16" ht="12">
      <c r="A130" s="10" t="s">
        <v>409</v>
      </c>
      <c r="B130" s="18">
        <v>3</v>
      </c>
      <c r="C130" s="18">
        <v>2.4</v>
      </c>
      <c r="D130" s="18">
        <v>2.2000000000000002</v>
      </c>
      <c r="E130" s="19">
        <f t="shared" ref="E130:E161" si="27">((B130*0.3)+(C130*0.3))+(D130*0.4)</f>
        <v>2.5</v>
      </c>
      <c r="F130" s="20">
        <v>5.9</v>
      </c>
      <c r="G130" s="18">
        <v>4.2</v>
      </c>
      <c r="H130" s="18" t="b">
        <v>1</v>
      </c>
      <c r="I130" s="18" t="str">
        <f t="shared" si="23"/>
        <v>TRUE</v>
      </c>
      <c r="J130" s="18" t="str">
        <f t="shared" si="24"/>
        <v>TRUE</v>
      </c>
      <c r="K130" s="19">
        <f t="shared" si="25"/>
        <v>5.0500000000000007</v>
      </c>
      <c r="L130" s="18" t="b">
        <v>1</v>
      </c>
      <c r="M130" s="18" t="str">
        <f t="shared" si="26"/>
        <v>TRUE</v>
      </c>
      <c r="N130" s="19">
        <v>7</v>
      </c>
      <c r="O130" s="21">
        <f t="shared" ref="O130:O159" si="28">((K130*0.25)+(E130*0.65))+(N130*0.1)</f>
        <v>3.5875000000000004</v>
      </c>
      <c r="P130" s="15" t="str">
        <f t="shared" si="16"/>
        <v>{ 'UO': 'UO246262', 'T1': '3', 'T2': '2,4', 'T3': '2,2', 'Practicas': '2,5', 'Control1': '5,9', 'Control2': '4,2', 'Teoria': '5,05', 'Seminario': '7', 'Nota': '3,5875' },</v>
      </c>
    </row>
    <row r="131" spans="1:16" ht="12">
      <c r="A131" s="10" t="s">
        <v>410</v>
      </c>
      <c r="B131" s="18"/>
      <c r="C131" s="18"/>
      <c r="D131" s="18"/>
      <c r="E131" s="19">
        <f t="shared" si="27"/>
        <v>0</v>
      </c>
      <c r="F131" s="20">
        <v>2.8</v>
      </c>
      <c r="G131" s="18">
        <v>2.6</v>
      </c>
      <c r="H131" s="18" t="b">
        <v>1</v>
      </c>
      <c r="I131" s="18" t="str">
        <f t="shared" si="23"/>
        <v>FALSE</v>
      </c>
      <c r="J131" s="18" t="str">
        <f t="shared" si="24"/>
        <v>TRUE</v>
      </c>
      <c r="K131" s="19">
        <f t="shared" si="25"/>
        <v>2.7</v>
      </c>
      <c r="L131" s="18" t="b">
        <v>0</v>
      </c>
      <c r="M131" s="18" t="str">
        <f t="shared" si="26"/>
        <v>FALSE</v>
      </c>
      <c r="N131" s="19"/>
      <c r="O131" s="21">
        <f t="shared" si="28"/>
        <v>0.67500000000000004</v>
      </c>
      <c r="P131" s="15" t="str">
        <f t="shared" ref="P131:P159" si="29">"{ 'UO': '" &amp;A131&amp;"', 'T1': '" &amp; B131 &amp; "', 'T2': '" &amp; C131&amp; "', 'T3': '" &amp; D131 &amp; "', 'Practicas': '" &amp;E131 &amp; "', 'Control1': '" &amp;F131 &amp; "', 'Control2': '" &amp; G131 &amp; "', 'Teoria': '" &amp; K131 &amp; "', 'Seminario': '" &amp;N131 &amp; "', 'Nota': '" &amp;O131&amp; "' },"</f>
        <v>{ 'UO': 'UO245301', 'T1': '', 'T2': '', 'T3': '', 'Practicas': '0', 'Control1': '2,8', 'Control2': '2,6', 'Teoria': '2,7', 'Seminario': '', 'Nota': '0,675' },</v>
      </c>
    </row>
    <row r="132" spans="1:16" ht="12">
      <c r="A132" s="10" t="s">
        <v>411</v>
      </c>
      <c r="B132" s="18">
        <v>9.8000000000000007</v>
      </c>
      <c r="C132" s="18">
        <v>10</v>
      </c>
      <c r="D132" s="18">
        <v>4</v>
      </c>
      <c r="E132" s="19">
        <f t="shared" si="27"/>
        <v>7.5399999999999991</v>
      </c>
      <c r="F132" s="20">
        <v>7</v>
      </c>
      <c r="G132" s="18">
        <v>7.6</v>
      </c>
      <c r="H132" s="18" t="b">
        <v>1</v>
      </c>
      <c r="I132" s="18" t="str">
        <f t="shared" si="23"/>
        <v>TRUE</v>
      </c>
      <c r="J132" s="18" t="str">
        <f t="shared" si="24"/>
        <v>TRUE</v>
      </c>
      <c r="K132" s="19">
        <f t="shared" si="25"/>
        <v>7.3</v>
      </c>
      <c r="L132" s="18" t="b">
        <v>1</v>
      </c>
      <c r="M132" s="18" t="str">
        <f t="shared" si="26"/>
        <v>TRUE</v>
      </c>
      <c r="N132" s="19">
        <v>9.3000000000000007</v>
      </c>
      <c r="O132" s="21">
        <f t="shared" si="28"/>
        <v>7.6560000000000006</v>
      </c>
      <c r="P132" s="15" t="str">
        <f t="shared" si="29"/>
        <v>{ 'UO': 'UO244707', 'T1': '9,8', 'T2': '10', 'T3': '4', 'Practicas': '7,54', 'Control1': '7', 'Control2': '7,6', 'Teoria': '7,3', 'Seminario': '9,3', 'Nota': '7,656' },</v>
      </c>
    </row>
    <row r="133" spans="1:16" ht="12">
      <c r="A133" s="10" t="s">
        <v>412</v>
      </c>
      <c r="B133" s="18">
        <v>6</v>
      </c>
      <c r="C133" s="18">
        <v>8.8000000000000007</v>
      </c>
      <c r="D133" s="18">
        <v>6</v>
      </c>
      <c r="E133" s="19">
        <f t="shared" si="27"/>
        <v>6.84</v>
      </c>
      <c r="F133" s="20">
        <v>8.1999999999999993</v>
      </c>
      <c r="G133" s="18">
        <v>5.6</v>
      </c>
      <c r="H133" s="18" t="b">
        <v>1</v>
      </c>
      <c r="I133" s="18" t="str">
        <f t="shared" si="23"/>
        <v>TRUE</v>
      </c>
      <c r="J133" s="18" t="str">
        <f t="shared" si="24"/>
        <v>TRUE</v>
      </c>
      <c r="K133" s="19">
        <f t="shared" si="25"/>
        <v>6.8999999999999995</v>
      </c>
      <c r="L133" s="18" t="b">
        <v>1</v>
      </c>
      <c r="M133" s="18" t="str">
        <f t="shared" si="26"/>
        <v>TRUE</v>
      </c>
      <c r="N133" s="19">
        <v>3</v>
      </c>
      <c r="O133" s="21">
        <f t="shared" si="28"/>
        <v>6.4709999999999992</v>
      </c>
      <c r="P133" s="15" t="str">
        <f t="shared" si="29"/>
        <v>{ 'UO': 'UO241106', 'T1': '6', 'T2': '8,8', 'T3': '6', 'Practicas': '6,84', 'Control1': '8,2', 'Control2': '5,6', 'Teoria': '6,9', 'Seminario': '3', 'Nota': '6,471' },</v>
      </c>
    </row>
    <row r="134" spans="1:16" ht="12">
      <c r="A134" s="10" t="s">
        <v>413</v>
      </c>
      <c r="B134" s="18">
        <v>4.5</v>
      </c>
      <c r="C134" s="18">
        <v>7.5</v>
      </c>
      <c r="D134" s="18">
        <v>8</v>
      </c>
      <c r="E134" s="19">
        <f t="shared" si="27"/>
        <v>6.8</v>
      </c>
      <c r="F134" s="20">
        <v>5.2</v>
      </c>
      <c r="G134" s="18">
        <v>6.6</v>
      </c>
      <c r="H134" s="18" t="b">
        <v>1</v>
      </c>
      <c r="I134" s="18" t="str">
        <f t="shared" si="23"/>
        <v>TRUE</v>
      </c>
      <c r="J134" s="18" t="str">
        <f t="shared" si="24"/>
        <v>TRUE</v>
      </c>
      <c r="K134" s="19">
        <f t="shared" si="25"/>
        <v>5.9</v>
      </c>
      <c r="L134" s="18" t="b">
        <v>1</v>
      </c>
      <c r="M134" s="18" t="str">
        <f t="shared" si="26"/>
        <v>TRUE</v>
      </c>
      <c r="N134" s="19">
        <v>9.3000000000000007</v>
      </c>
      <c r="O134" s="21">
        <f t="shared" si="28"/>
        <v>6.8249999999999993</v>
      </c>
      <c r="P134" s="15" t="str">
        <f t="shared" si="29"/>
        <v>{ 'UO': 'UO245002', 'T1': '4,5', 'T2': '7,5', 'T3': '8', 'Practicas': '6,8', 'Control1': '5,2', 'Control2': '6,6', 'Teoria': '5,9', 'Seminario': '9,3', 'Nota': '6,825' },</v>
      </c>
    </row>
    <row r="135" spans="1:16" ht="12">
      <c r="A135" s="10" t="s">
        <v>414</v>
      </c>
      <c r="B135" s="18">
        <v>9</v>
      </c>
      <c r="C135" s="18">
        <v>9</v>
      </c>
      <c r="D135" s="18">
        <v>8.5</v>
      </c>
      <c r="E135" s="19">
        <f t="shared" si="27"/>
        <v>8.8000000000000007</v>
      </c>
      <c r="F135" s="20">
        <v>7.6</v>
      </c>
      <c r="G135" s="18">
        <v>8.1999999999999993</v>
      </c>
      <c r="H135" s="18" t="b">
        <v>1</v>
      </c>
      <c r="I135" s="18" t="str">
        <f t="shared" si="23"/>
        <v>TRUE</v>
      </c>
      <c r="J135" s="18" t="str">
        <f t="shared" si="24"/>
        <v>TRUE</v>
      </c>
      <c r="K135" s="19">
        <f t="shared" si="25"/>
        <v>7.8999999999999995</v>
      </c>
      <c r="L135" s="18" t="b">
        <v>1</v>
      </c>
      <c r="M135" s="18" t="str">
        <f t="shared" si="26"/>
        <v>TRUE</v>
      </c>
      <c r="N135" s="19">
        <v>9.3000000000000007</v>
      </c>
      <c r="O135" s="21">
        <f t="shared" si="28"/>
        <v>8.625</v>
      </c>
      <c r="P135" s="15" t="str">
        <f t="shared" si="29"/>
        <v>{ 'UO': 'UO244815', 'T1': '9', 'T2': '9', 'T3': '8,5', 'Practicas': '8,8', 'Control1': '7,6', 'Control2': '8,2', 'Teoria': '7,9', 'Seminario': '9,3', 'Nota': '8,625' },</v>
      </c>
    </row>
    <row r="136" spans="1:16" ht="12">
      <c r="A136" s="10" t="s">
        <v>415</v>
      </c>
      <c r="B136" s="18">
        <v>9.5</v>
      </c>
      <c r="C136" s="18">
        <v>4.5</v>
      </c>
      <c r="D136" s="18">
        <v>10</v>
      </c>
      <c r="E136" s="19">
        <f t="shared" si="27"/>
        <v>8.1999999999999993</v>
      </c>
      <c r="F136" s="20">
        <v>6.5</v>
      </c>
      <c r="G136" s="18">
        <v>6.8</v>
      </c>
      <c r="H136" s="18" t="b">
        <v>1</v>
      </c>
      <c r="I136" s="18" t="str">
        <f t="shared" si="23"/>
        <v>TRUE</v>
      </c>
      <c r="J136" s="18" t="str">
        <f t="shared" si="24"/>
        <v>TRUE</v>
      </c>
      <c r="K136" s="19">
        <f t="shared" si="25"/>
        <v>6.65</v>
      </c>
      <c r="L136" s="18" t="b">
        <v>1</v>
      </c>
      <c r="M136" s="18" t="str">
        <f t="shared" si="26"/>
        <v>TRUE</v>
      </c>
      <c r="N136" s="19">
        <v>8.4</v>
      </c>
      <c r="O136" s="21">
        <f t="shared" si="28"/>
        <v>7.8324999999999996</v>
      </c>
      <c r="P136" s="15" t="str">
        <f t="shared" si="29"/>
        <v>{ 'UO': 'UO244747', 'T1': '9,5', 'T2': '4,5', 'T3': '10', 'Practicas': '8,2', 'Control1': '6,5', 'Control2': '6,8', 'Teoria': '6,65', 'Seminario': '8,4', 'Nota': '7,8325' },</v>
      </c>
    </row>
    <row r="137" spans="1:16" ht="12">
      <c r="A137" s="10" t="s">
        <v>416</v>
      </c>
      <c r="B137" s="18">
        <v>10</v>
      </c>
      <c r="C137" s="18">
        <v>9.5</v>
      </c>
      <c r="D137" s="18">
        <v>10</v>
      </c>
      <c r="E137" s="19">
        <f t="shared" si="27"/>
        <v>9.85</v>
      </c>
      <c r="F137" s="20">
        <v>7.7</v>
      </c>
      <c r="G137" s="18">
        <v>7.7</v>
      </c>
      <c r="H137" s="18" t="b">
        <v>1</v>
      </c>
      <c r="I137" s="18" t="str">
        <f t="shared" si="23"/>
        <v>TRUE</v>
      </c>
      <c r="J137" s="18" t="str">
        <f t="shared" si="24"/>
        <v>TRUE</v>
      </c>
      <c r="K137" s="19">
        <f t="shared" si="25"/>
        <v>7.7</v>
      </c>
      <c r="L137" s="18" t="b">
        <v>1</v>
      </c>
      <c r="M137" s="18" t="str">
        <f t="shared" si="26"/>
        <v>TRUE</v>
      </c>
      <c r="N137" s="19">
        <v>9.3000000000000007</v>
      </c>
      <c r="O137" s="21">
        <f t="shared" si="28"/>
        <v>9.2575000000000003</v>
      </c>
      <c r="P137" s="15" t="str">
        <f t="shared" si="29"/>
        <v>{ 'UO': 'UO245104', 'T1': '10', 'T2': '9,5', 'T3': '10', 'Practicas': '9,85', 'Control1': '7,7', 'Control2': '7,7', 'Teoria': '7,7', 'Seminario': '9,3', 'Nota': '9,2575' },</v>
      </c>
    </row>
    <row r="138" spans="1:16" ht="12">
      <c r="A138" s="10" t="s">
        <v>417</v>
      </c>
      <c r="B138" s="18">
        <v>10</v>
      </c>
      <c r="C138" s="18">
        <v>9</v>
      </c>
      <c r="D138" s="18">
        <v>9.5</v>
      </c>
      <c r="E138" s="19">
        <f t="shared" si="27"/>
        <v>9.5</v>
      </c>
      <c r="F138" s="20">
        <v>4.4000000000000004</v>
      </c>
      <c r="G138" s="18">
        <v>6</v>
      </c>
      <c r="H138" s="18" t="b">
        <v>1</v>
      </c>
      <c r="I138" s="18" t="str">
        <f t="shared" si="23"/>
        <v>TRUE</v>
      </c>
      <c r="J138" s="18" t="str">
        <f t="shared" si="24"/>
        <v>TRUE</v>
      </c>
      <c r="K138" s="19">
        <f t="shared" si="25"/>
        <v>5.2</v>
      </c>
      <c r="L138" s="18" t="b">
        <v>1</v>
      </c>
      <c r="M138" s="18" t="str">
        <f t="shared" si="26"/>
        <v>TRUE</v>
      </c>
      <c r="N138" s="19">
        <v>7</v>
      </c>
      <c r="O138" s="21">
        <f t="shared" si="28"/>
        <v>8.1749999999999989</v>
      </c>
      <c r="P138" s="15" t="str">
        <f t="shared" si="29"/>
        <v>{ 'UO': 'UO245540', 'T1': '10', 'T2': '9', 'T3': '9,5', 'Practicas': '9,5', 'Control1': '4,4', 'Control2': '6', 'Teoria': '5,2', 'Seminario': '7', 'Nota': '8,175' },</v>
      </c>
    </row>
    <row r="139" spans="1:16" ht="12">
      <c r="A139" s="10" t="s">
        <v>418</v>
      </c>
      <c r="B139" s="18"/>
      <c r="C139" s="18"/>
      <c r="D139" s="18"/>
      <c r="E139" s="19">
        <f t="shared" si="27"/>
        <v>0</v>
      </c>
      <c r="F139" s="20"/>
      <c r="G139" s="18">
        <v>4.3</v>
      </c>
      <c r="H139" s="18" t="b">
        <v>1</v>
      </c>
      <c r="I139" s="18" t="str">
        <f t="shared" si="23"/>
        <v>FALSE</v>
      </c>
      <c r="J139" s="18" t="str">
        <f t="shared" si="24"/>
        <v>FALSE</v>
      </c>
      <c r="K139" s="19">
        <f t="shared" si="25"/>
        <v>2.15</v>
      </c>
      <c r="L139" s="18" t="b">
        <v>1</v>
      </c>
      <c r="M139" s="18" t="str">
        <f t="shared" si="26"/>
        <v>FALSE</v>
      </c>
      <c r="N139" s="19"/>
      <c r="O139" s="21">
        <f t="shared" si="28"/>
        <v>0.53749999999999998</v>
      </c>
      <c r="P139" s="15" t="str">
        <f t="shared" si="29"/>
        <v>{ 'UO': 'UO244693', 'T1': '', 'T2': '', 'T3': '', 'Practicas': '0', 'Control1': '', 'Control2': '4,3', 'Teoria': '2,15', 'Seminario': '', 'Nota': '0,5375' },</v>
      </c>
    </row>
    <row r="140" spans="1:16" ht="12">
      <c r="A140" s="10" t="s">
        <v>419</v>
      </c>
      <c r="B140" s="18">
        <v>4</v>
      </c>
      <c r="C140" s="18">
        <v>4</v>
      </c>
      <c r="D140" s="18">
        <v>3</v>
      </c>
      <c r="E140" s="19">
        <f t="shared" si="27"/>
        <v>3.6</v>
      </c>
      <c r="F140" s="20">
        <v>3.6</v>
      </c>
      <c r="G140" s="18">
        <v>4.7</v>
      </c>
      <c r="H140" s="18" t="b">
        <v>1</v>
      </c>
      <c r="I140" s="18" t="str">
        <f t="shared" si="23"/>
        <v>TRUE</v>
      </c>
      <c r="J140" s="18" t="str">
        <f t="shared" si="24"/>
        <v>TRUE</v>
      </c>
      <c r="K140" s="19">
        <f t="shared" si="25"/>
        <v>4.1500000000000004</v>
      </c>
      <c r="L140" s="18" t="b">
        <v>1</v>
      </c>
      <c r="M140" s="18" t="str">
        <f t="shared" si="26"/>
        <v>TRUE</v>
      </c>
      <c r="N140" s="19">
        <v>10</v>
      </c>
      <c r="O140" s="21">
        <f t="shared" si="28"/>
        <v>4.3775000000000004</v>
      </c>
      <c r="P140" s="15" t="str">
        <f t="shared" si="29"/>
        <v>{ 'UO': 'UO245844', 'T1': '4', 'T2': '4', 'T3': '3', 'Practicas': '3,6', 'Control1': '3,6', 'Control2': '4,7', 'Teoria': '4,15', 'Seminario': '10', 'Nota': '4,3775' },</v>
      </c>
    </row>
    <row r="141" spans="1:16" ht="12">
      <c r="A141" s="10" t="s">
        <v>420</v>
      </c>
      <c r="B141" s="18">
        <v>10</v>
      </c>
      <c r="C141" s="18">
        <v>10</v>
      </c>
      <c r="D141" s="18">
        <v>9</v>
      </c>
      <c r="E141" s="19">
        <f t="shared" si="27"/>
        <v>9.6</v>
      </c>
      <c r="F141" s="20">
        <v>5.2</v>
      </c>
      <c r="G141" s="18">
        <v>8.1999999999999993</v>
      </c>
      <c r="H141" s="18" t="b">
        <v>1</v>
      </c>
      <c r="I141" s="18" t="str">
        <f t="shared" si="23"/>
        <v>TRUE</v>
      </c>
      <c r="J141" s="18" t="str">
        <f t="shared" si="24"/>
        <v>TRUE</v>
      </c>
      <c r="K141" s="19">
        <f t="shared" si="25"/>
        <v>6.6999999999999993</v>
      </c>
      <c r="L141" s="18" t="b">
        <v>1</v>
      </c>
      <c r="M141" s="18" t="str">
        <f t="shared" si="26"/>
        <v>TRUE</v>
      </c>
      <c r="N141" s="19">
        <v>10</v>
      </c>
      <c r="O141" s="21">
        <f t="shared" si="28"/>
        <v>8.9149999999999991</v>
      </c>
      <c r="P141" s="15" t="str">
        <f t="shared" si="29"/>
        <v>{ 'UO': 'UO245509', 'T1': '10', 'T2': '10', 'T3': '9', 'Practicas': '9,6', 'Control1': '5,2', 'Control2': '8,2', 'Teoria': '6,7', 'Seminario': '10', 'Nota': '8,915' },</v>
      </c>
    </row>
    <row r="142" spans="1:16" ht="12">
      <c r="A142" s="10" t="s">
        <v>421</v>
      </c>
      <c r="B142" s="18">
        <v>10</v>
      </c>
      <c r="C142" s="18">
        <v>9.5</v>
      </c>
      <c r="D142" s="18">
        <v>10</v>
      </c>
      <c r="E142" s="19">
        <f t="shared" si="27"/>
        <v>9.85</v>
      </c>
      <c r="F142" s="20">
        <v>8.1999999999999993</v>
      </c>
      <c r="G142" s="18">
        <v>7</v>
      </c>
      <c r="H142" s="18" t="b">
        <v>1</v>
      </c>
      <c r="I142" s="18" t="str">
        <f t="shared" si="23"/>
        <v>TRUE</v>
      </c>
      <c r="J142" s="18" t="str">
        <f t="shared" si="24"/>
        <v>TRUE</v>
      </c>
      <c r="K142" s="19">
        <f t="shared" si="25"/>
        <v>7.6</v>
      </c>
      <c r="L142" s="18" t="b">
        <v>1</v>
      </c>
      <c r="M142" s="18" t="str">
        <f t="shared" si="26"/>
        <v>TRUE</v>
      </c>
      <c r="N142" s="19">
        <v>9.3000000000000007</v>
      </c>
      <c r="O142" s="21">
        <f t="shared" si="28"/>
        <v>9.2324999999999999</v>
      </c>
      <c r="P142" s="15" t="str">
        <f t="shared" si="29"/>
        <v>{ 'UO': 'UO244603', 'T1': '10', 'T2': '9,5', 'T3': '10', 'Practicas': '9,85', 'Control1': '8,2', 'Control2': '7', 'Teoria': '7,6', 'Seminario': '9,3', 'Nota': '9,2325' },</v>
      </c>
    </row>
    <row r="143" spans="1:16" ht="12">
      <c r="A143" s="10" t="s">
        <v>422</v>
      </c>
      <c r="B143" s="18">
        <v>4.8</v>
      </c>
      <c r="C143" s="18">
        <v>4</v>
      </c>
      <c r="D143" s="18">
        <v>9.5</v>
      </c>
      <c r="E143" s="19">
        <f t="shared" si="27"/>
        <v>6.4399999999999995</v>
      </c>
      <c r="F143" s="20">
        <v>7.6</v>
      </c>
      <c r="G143" s="18">
        <v>9.4</v>
      </c>
      <c r="H143" s="18" t="b">
        <v>1</v>
      </c>
      <c r="I143" s="18" t="str">
        <f t="shared" si="23"/>
        <v>TRUE</v>
      </c>
      <c r="J143" s="18" t="str">
        <f t="shared" si="24"/>
        <v>TRUE</v>
      </c>
      <c r="K143" s="19">
        <f t="shared" si="25"/>
        <v>8.5</v>
      </c>
      <c r="L143" s="18" t="b">
        <v>1</v>
      </c>
      <c r="M143" s="18" t="str">
        <f t="shared" si="26"/>
        <v>TRUE</v>
      </c>
      <c r="N143" s="19">
        <v>8.6</v>
      </c>
      <c r="O143" s="21">
        <f t="shared" si="28"/>
        <v>7.1710000000000003</v>
      </c>
      <c r="P143" s="15" t="str">
        <f t="shared" si="29"/>
        <v>{ 'UO': 'UO245612', 'T1': '4,8', 'T2': '4', 'T3': '9,5', 'Practicas': '6,44', 'Control1': '7,6', 'Control2': '9,4', 'Teoria': '8,5', 'Seminario': '8,6', 'Nota': '7,171' },</v>
      </c>
    </row>
    <row r="144" spans="1:16" ht="12">
      <c r="A144" s="10" t="s">
        <v>423</v>
      </c>
      <c r="B144" s="18">
        <v>9.35</v>
      </c>
      <c r="C144" s="18">
        <v>5.5</v>
      </c>
      <c r="D144" s="18">
        <v>1</v>
      </c>
      <c r="E144" s="19">
        <f t="shared" si="27"/>
        <v>4.8550000000000004</v>
      </c>
      <c r="F144" s="20">
        <v>5.4</v>
      </c>
      <c r="G144" s="18">
        <v>3.3</v>
      </c>
      <c r="H144" s="18" t="b">
        <v>1</v>
      </c>
      <c r="I144" s="18" t="str">
        <f t="shared" si="23"/>
        <v>TRUE</v>
      </c>
      <c r="J144" s="18" t="str">
        <f t="shared" si="24"/>
        <v>TRUE</v>
      </c>
      <c r="K144" s="19">
        <f t="shared" si="25"/>
        <v>4.3499999999999996</v>
      </c>
      <c r="L144" s="18" t="b">
        <v>1</v>
      </c>
      <c r="M144" s="18" t="str">
        <f t="shared" si="26"/>
        <v>FALSE</v>
      </c>
      <c r="N144" s="19"/>
      <c r="O144" s="21">
        <f t="shared" si="28"/>
        <v>4.2432499999999997</v>
      </c>
      <c r="P144" s="15" t="str">
        <f t="shared" si="29"/>
        <v>{ 'UO': 'UO246046', 'T1': '9,35', 'T2': '5,5', 'T3': '1', 'Practicas': '4,855', 'Control1': '5,4', 'Control2': '3,3', 'Teoria': '4,35', 'Seminario': '', 'Nota': '4,24325' },</v>
      </c>
    </row>
    <row r="145" spans="1:16" ht="12">
      <c r="A145" s="10" t="s">
        <v>424</v>
      </c>
      <c r="B145" s="18">
        <v>4.8</v>
      </c>
      <c r="C145" s="18">
        <v>2</v>
      </c>
      <c r="D145" s="18">
        <v>3</v>
      </c>
      <c r="E145" s="19">
        <f t="shared" si="27"/>
        <v>3.24</v>
      </c>
      <c r="F145" s="20">
        <v>5.2</v>
      </c>
      <c r="G145" s="18">
        <v>5.7</v>
      </c>
      <c r="H145" s="18" t="b">
        <v>1</v>
      </c>
      <c r="I145" s="18" t="str">
        <f t="shared" si="23"/>
        <v>TRUE</v>
      </c>
      <c r="J145" s="18" t="str">
        <f t="shared" si="24"/>
        <v>TRUE</v>
      </c>
      <c r="K145" s="19">
        <f t="shared" si="25"/>
        <v>5.45</v>
      </c>
      <c r="L145" s="18" t="b">
        <v>1</v>
      </c>
      <c r="M145" s="18" t="str">
        <f t="shared" si="26"/>
        <v>TRUE</v>
      </c>
      <c r="N145" s="19">
        <v>7</v>
      </c>
      <c r="O145" s="21">
        <f t="shared" si="28"/>
        <v>4.1685000000000008</v>
      </c>
      <c r="P145" s="15" t="str">
        <f t="shared" si="29"/>
        <v>{ 'UO': 'UO246332', 'T1': '4,8', 'T2': '2', 'T3': '3', 'Practicas': '3,24', 'Control1': '5,2', 'Control2': '5,7', 'Teoria': '5,45', 'Seminario': '7', 'Nota': '4,1685' },</v>
      </c>
    </row>
    <row r="146" spans="1:16" ht="12">
      <c r="A146" s="10" t="s">
        <v>425</v>
      </c>
      <c r="B146" s="18">
        <v>5.5</v>
      </c>
      <c r="C146" s="18">
        <v>9.8000000000000007</v>
      </c>
      <c r="D146" s="18">
        <v>4.4000000000000004</v>
      </c>
      <c r="E146" s="19">
        <f t="shared" si="27"/>
        <v>6.35</v>
      </c>
      <c r="F146" s="20">
        <v>4.9000000000000004</v>
      </c>
      <c r="G146" s="18">
        <v>4.3</v>
      </c>
      <c r="H146" s="18" t="b">
        <v>1</v>
      </c>
      <c r="I146" s="18" t="str">
        <f t="shared" si="23"/>
        <v>TRUE</v>
      </c>
      <c r="J146" s="18" t="str">
        <f t="shared" si="24"/>
        <v>TRUE</v>
      </c>
      <c r="K146" s="19">
        <f t="shared" si="25"/>
        <v>4.5999999999999996</v>
      </c>
      <c r="L146" s="18" t="b">
        <v>1</v>
      </c>
      <c r="M146" s="18" t="str">
        <f t="shared" si="26"/>
        <v>TRUE</v>
      </c>
      <c r="N146" s="19">
        <v>9.5</v>
      </c>
      <c r="O146" s="21">
        <f t="shared" si="28"/>
        <v>6.2275</v>
      </c>
      <c r="P146" s="15" t="str">
        <f t="shared" si="29"/>
        <v>{ 'UO': 'UO244741', 'T1': '5,5', 'T2': '9,8', 'T3': '4,4', 'Practicas': '6,35', 'Control1': '4,9', 'Control2': '4,3', 'Teoria': '4,6', 'Seminario': '9,5', 'Nota': '6,2275' },</v>
      </c>
    </row>
    <row r="147" spans="1:16" ht="12">
      <c r="A147" s="10" t="s">
        <v>426</v>
      </c>
      <c r="B147" s="18">
        <v>8.5</v>
      </c>
      <c r="C147" s="18">
        <v>9.5</v>
      </c>
      <c r="D147" s="18">
        <v>9.5</v>
      </c>
      <c r="E147" s="19">
        <f t="shared" si="27"/>
        <v>9.2000000000000011</v>
      </c>
      <c r="F147" s="20">
        <v>5.4</v>
      </c>
      <c r="G147" s="18">
        <v>6.4</v>
      </c>
      <c r="H147" s="18" t="b">
        <v>1</v>
      </c>
      <c r="I147" s="18" t="str">
        <f t="shared" si="23"/>
        <v>TRUE</v>
      </c>
      <c r="J147" s="18" t="str">
        <f t="shared" si="24"/>
        <v>TRUE</v>
      </c>
      <c r="K147" s="19">
        <f t="shared" si="25"/>
        <v>5.9</v>
      </c>
      <c r="L147" s="18" t="b">
        <v>1</v>
      </c>
      <c r="M147" s="18" t="str">
        <f t="shared" si="26"/>
        <v>TRUE</v>
      </c>
      <c r="N147" s="19">
        <v>10</v>
      </c>
      <c r="O147" s="21">
        <f t="shared" si="28"/>
        <v>8.4550000000000018</v>
      </c>
      <c r="P147" s="15" t="str">
        <f t="shared" si="29"/>
        <v>{ 'UO': 'UO244858', 'T1': '8,5', 'T2': '9,5', 'T3': '9,5', 'Practicas': '9,2', 'Control1': '5,4', 'Control2': '6,4', 'Teoria': '5,9', 'Seminario': '10', 'Nota': '8,455' },</v>
      </c>
    </row>
    <row r="148" spans="1:16" ht="12">
      <c r="A148" s="10" t="s">
        <v>427</v>
      </c>
      <c r="B148" s="18">
        <v>4.5</v>
      </c>
      <c r="C148" s="18">
        <v>4.5</v>
      </c>
      <c r="D148" s="18">
        <v>4.95</v>
      </c>
      <c r="E148" s="19">
        <f t="shared" si="27"/>
        <v>4.68</v>
      </c>
      <c r="F148" s="20">
        <v>6.5</v>
      </c>
      <c r="G148" s="18">
        <v>4.7</v>
      </c>
      <c r="H148" s="18" t="b">
        <v>1</v>
      </c>
      <c r="I148" s="18" t="str">
        <f t="shared" si="23"/>
        <v>TRUE</v>
      </c>
      <c r="J148" s="18" t="str">
        <f t="shared" si="24"/>
        <v>TRUE</v>
      </c>
      <c r="K148" s="19">
        <f t="shared" si="25"/>
        <v>5.6</v>
      </c>
      <c r="L148" s="18" t="b">
        <v>1</v>
      </c>
      <c r="M148" s="18" t="str">
        <f t="shared" si="26"/>
        <v>TRUE</v>
      </c>
      <c r="N148" s="19">
        <v>7.5</v>
      </c>
      <c r="O148" s="21">
        <f t="shared" si="28"/>
        <v>5.1920000000000002</v>
      </c>
      <c r="P148" s="15" t="str">
        <f t="shared" si="29"/>
        <v>{ 'UO': 'UO244628', 'T1': '4,5', 'T2': '4,5', 'T3': '4,95', 'Practicas': '4,68', 'Control1': '6,5', 'Control2': '4,7', 'Teoria': '5,6', 'Seminario': '7,5', 'Nota': '5,192' },</v>
      </c>
    </row>
    <row r="149" spans="1:16" ht="12">
      <c r="A149" s="10" t="s">
        <v>428</v>
      </c>
      <c r="B149" s="18"/>
      <c r="C149" s="18"/>
      <c r="D149" s="18"/>
      <c r="E149" s="19">
        <f t="shared" si="27"/>
        <v>0</v>
      </c>
      <c r="F149" s="20"/>
      <c r="G149" s="18"/>
      <c r="H149" s="18" t="b">
        <v>0</v>
      </c>
      <c r="I149" s="18" t="str">
        <f t="shared" si="23"/>
        <v>FALSE</v>
      </c>
      <c r="J149" s="18" t="str">
        <f t="shared" si="24"/>
        <v>FALSE</v>
      </c>
      <c r="K149" s="19">
        <f t="shared" si="25"/>
        <v>0</v>
      </c>
      <c r="L149" s="18" t="b">
        <v>0</v>
      </c>
      <c r="M149" s="18" t="str">
        <f t="shared" si="26"/>
        <v>FALSE</v>
      </c>
      <c r="N149" s="19"/>
      <c r="O149" s="21">
        <f t="shared" si="28"/>
        <v>0</v>
      </c>
      <c r="P149" s="15" t="str">
        <f t="shared" si="29"/>
        <v>{ 'UO': 'UO245048', 'T1': '', 'T2': '', 'T3': '', 'Practicas': '0', 'Control1': '', 'Control2': '', 'Teoria': '0', 'Seminario': '', 'Nota': '0' },</v>
      </c>
    </row>
    <row r="150" spans="1:16" ht="12">
      <c r="A150" s="10" t="s">
        <v>429</v>
      </c>
      <c r="B150" s="18">
        <v>6.55</v>
      </c>
      <c r="C150" s="18">
        <v>4.7</v>
      </c>
      <c r="D150" s="18">
        <v>4.0999999999999996</v>
      </c>
      <c r="E150" s="19">
        <f t="shared" si="27"/>
        <v>5.0149999999999997</v>
      </c>
      <c r="F150" s="20">
        <v>7.1</v>
      </c>
      <c r="G150" s="18">
        <v>5.2</v>
      </c>
      <c r="H150" s="18" t="b">
        <v>1</v>
      </c>
      <c r="I150" s="18" t="str">
        <f t="shared" si="23"/>
        <v>TRUE</v>
      </c>
      <c r="J150" s="18" t="str">
        <f t="shared" si="24"/>
        <v>TRUE</v>
      </c>
      <c r="K150" s="19">
        <f t="shared" si="25"/>
        <v>6.15</v>
      </c>
      <c r="L150" s="18" t="b">
        <v>1</v>
      </c>
      <c r="M150" s="18" t="str">
        <f t="shared" si="26"/>
        <v>TRUE</v>
      </c>
      <c r="N150" s="19">
        <v>6.7</v>
      </c>
      <c r="O150" s="21">
        <f t="shared" si="28"/>
        <v>5.4672499999999999</v>
      </c>
      <c r="P150" s="15" t="str">
        <f t="shared" si="29"/>
        <v>{ 'UO': 'UO245127', 'T1': '6,55', 'T2': '4,7', 'T3': '4,1', 'Practicas': '5,015', 'Control1': '7,1', 'Control2': '5,2', 'Teoria': '6,15', 'Seminario': '6,7', 'Nota': '5,46725' },</v>
      </c>
    </row>
    <row r="151" spans="1:16" ht="12">
      <c r="A151" s="10" t="s">
        <v>430</v>
      </c>
      <c r="B151" s="18">
        <v>8.5</v>
      </c>
      <c r="C151" s="18">
        <v>8.6999999999999993</v>
      </c>
      <c r="D151" s="18">
        <v>6.5</v>
      </c>
      <c r="E151" s="19">
        <f t="shared" si="27"/>
        <v>7.76</v>
      </c>
      <c r="F151" s="20">
        <v>6.4</v>
      </c>
      <c r="G151" s="18">
        <v>6.6</v>
      </c>
      <c r="H151" s="18" t="b">
        <v>1</v>
      </c>
      <c r="I151" s="18" t="str">
        <f t="shared" si="23"/>
        <v>TRUE</v>
      </c>
      <c r="J151" s="18" t="str">
        <f t="shared" si="24"/>
        <v>TRUE</v>
      </c>
      <c r="K151" s="19">
        <f t="shared" si="25"/>
        <v>6.5</v>
      </c>
      <c r="L151" s="18" t="b">
        <v>1</v>
      </c>
      <c r="M151" s="18" t="str">
        <f t="shared" si="26"/>
        <v>TRUE</v>
      </c>
      <c r="N151" s="19">
        <v>4.5</v>
      </c>
      <c r="O151" s="21">
        <f t="shared" si="28"/>
        <v>7.1189999999999998</v>
      </c>
      <c r="P151" s="15" t="str">
        <f t="shared" si="29"/>
        <v>{ 'UO': 'UO245182', 'T1': '8,5', 'T2': '8,7', 'T3': '6,5', 'Practicas': '7,76', 'Control1': '6,4', 'Control2': '6,6', 'Teoria': '6,5', 'Seminario': '4,5', 'Nota': '7,119' },</v>
      </c>
    </row>
    <row r="152" spans="1:16" ht="12">
      <c r="A152" s="10" t="s">
        <v>431</v>
      </c>
      <c r="B152" s="18">
        <v>10</v>
      </c>
      <c r="C152" s="18">
        <v>10</v>
      </c>
      <c r="D152" s="18">
        <v>10</v>
      </c>
      <c r="E152" s="19">
        <f t="shared" si="27"/>
        <v>10</v>
      </c>
      <c r="F152" s="20">
        <v>9.4</v>
      </c>
      <c r="G152" s="18">
        <v>7.7</v>
      </c>
      <c r="H152" s="18" t="b">
        <v>1</v>
      </c>
      <c r="I152" s="18" t="str">
        <f t="shared" si="23"/>
        <v>TRUE</v>
      </c>
      <c r="J152" s="18" t="str">
        <f t="shared" si="24"/>
        <v>TRUE</v>
      </c>
      <c r="K152" s="19">
        <f t="shared" si="25"/>
        <v>8.5500000000000007</v>
      </c>
      <c r="L152" s="18" t="b">
        <v>1</v>
      </c>
      <c r="M152" s="18" t="str">
        <f t="shared" si="26"/>
        <v>TRUE</v>
      </c>
      <c r="N152" s="19">
        <v>10</v>
      </c>
      <c r="O152" s="21">
        <f t="shared" si="28"/>
        <v>9.6374999999999993</v>
      </c>
      <c r="P152" s="15" t="str">
        <f t="shared" si="29"/>
        <v>{ 'UO': 'UO245469', 'T1': '10', 'T2': '10', 'T3': '10', 'Practicas': '10', 'Control1': '9,4', 'Control2': '7,7', 'Teoria': '8,55', 'Seminario': '10', 'Nota': '9,6375' },</v>
      </c>
    </row>
    <row r="153" spans="1:16" ht="12">
      <c r="A153" s="10" t="s">
        <v>432</v>
      </c>
      <c r="B153" s="18">
        <v>10</v>
      </c>
      <c r="C153" s="18">
        <v>10</v>
      </c>
      <c r="D153" s="18">
        <v>10</v>
      </c>
      <c r="E153" s="19">
        <f t="shared" si="27"/>
        <v>10</v>
      </c>
      <c r="F153" s="20">
        <v>8.8000000000000007</v>
      </c>
      <c r="G153" s="18">
        <v>7.6</v>
      </c>
      <c r="H153" s="18" t="b">
        <v>1</v>
      </c>
      <c r="I153" s="18" t="str">
        <f t="shared" ref="I153:I159" si="30">IF(AND((F153&gt;=3),(G153&gt;=3)), "TRUE", "FALSE")</f>
        <v>TRUE</v>
      </c>
      <c r="J153" s="18" t="str">
        <f t="shared" ref="J153:J159" si="31">IF(AND((F153&lt;&gt;""),(G153&lt;&gt;"")), "TRUE", "FALSE")</f>
        <v>TRUE</v>
      </c>
      <c r="K153" s="19">
        <f t="shared" ref="K153:K159" si="32">(F153+G153)/2</f>
        <v>8.1999999999999993</v>
      </c>
      <c r="L153" s="18" t="b">
        <v>1</v>
      </c>
      <c r="M153" s="18" t="str">
        <f t="shared" si="26"/>
        <v>TRUE</v>
      </c>
      <c r="N153" s="19">
        <v>8.6999999999999993</v>
      </c>
      <c r="O153" s="21">
        <f t="shared" si="28"/>
        <v>9.42</v>
      </c>
      <c r="P153" s="15" t="str">
        <f t="shared" si="29"/>
        <v>{ 'UO': 'UO244709', 'T1': '10', 'T2': '10', 'T3': '10', 'Practicas': '10', 'Control1': '8,8', 'Control2': '7,6', 'Teoria': '8,2', 'Seminario': '8,7', 'Nota': '9,42' },</v>
      </c>
    </row>
    <row r="154" spans="1:16" ht="12">
      <c r="A154" s="10" t="s">
        <v>433</v>
      </c>
      <c r="B154" s="18">
        <v>8.5</v>
      </c>
      <c r="C154" s="18">
        <v>9.1</v>
      </c>
      <c r="D154" s="18">
        <v>6.6</v>
      </c>
      <c r="E154" s="19">
        <f t="shared" si="27"/>
        <v>7.92</v>
      </c>
      <c r="F154" s="20">
        <v>3.3</v>
      </c>
      <c r="G154" s="18">
        <v>4.5999999999999996</v>
      </c>
      <c r="H154" s="18" t="b">
        <v>1</v>
      </c>
      <c r="I154" s="18" t="str">
        <f t="shared" si="30"/>
        <v>TRUE</v>
      </c>
      <c r="J154" s="18" t="str">
        <f t="shared" si="31"/>
        <v>TRUE</v>
      </c>
      <c r="K154" s="19">
        <f t="shared" si="32"/>
        <v>3.9499999999999997</v>
      </c>
      <c r="L154" s="18" t="b">
        <v>1</v>
      </c>
      <c r="M154" s="18" t="str">
        <f t="shared" si="26"/>
        <v>TRUE</v>
      </c>
      <c r="N154" s="19">
        <v>9.5</v>
      </c>
      <c r="O154" s="21">
        <f t="shared" si="28"/>
        <v>7.0854999999999997</v>
      </c>
      <c r="P154" s="15" t="str">
        <f t="shared" si="29"/>
        <v>{ 'UO': 'UO244982', 'T1': '8,5', 'T2': '9,1', 'T3': '6,6', 'Practicas': '7,92', 'Control1': '3,3', 'Control2': '4,6', 'Teoria': '3,95', 'Seminario': '9,5', 'Nota': '7,0855' },</v>
      </c>
    </row>
    <row r="155" spans="1:16" ht="12">
      <c r="A155" s="10" t="s">
        <v>434</v>
      </c>
      <c r="B155" s="18">
        <v>10</v>
      </c>
      <c r="C155" s="18">
        <v>10</v>
      </c>
      <c r="D155" s="18">
        <v>10</v>
      </c>
      <c r="E155" s="19">
        <f t="shared" si="27"/>
        <v>10</v>
      </c>
      <c r="F155" s="20">
        <v>5.5</v>
      </c>
      <c r="G155" s="18">
        <v>7</v>
      </c>
      <c r="H155" s="18" t="b">
        <v>1</v>
      </c>
      <c r="I155" s="18" t="str">
        <f t="shared" si="30"/>
        <v>TRUE</v>
      </c>
      <c r="J155" s="18" t="str">
        <f t="shared" si="31"/>
        <v>TRUE</v>
      </c>
      <c r="K155" s="19">
        <f t="shared" si="32"/>
        <v>6.25</v>
      </c>
      <c r="L155" s="18" t="b">
        <v>1</v>
      </c>
      <c r="M155" s="18" t="str">
        <f t="shared" ref="M155:M159" si="33">IF((N155&gt;=3), "TRUE", "FALSE")</f>
        <v>TRUE</v>
      </c>
      <c r="N155" s="19">
        <v>10</v>
      </c>
      <c r="O155" s="21">
        <f t="shared" si="28"/>
        <v>9.0625</v>
      </c>
      <c r="P155" s="15" t="str">
        <f t="shared" si="29"/>
        <v>{ 'UO': 'UO245226', 'T1': '10', 'T2': '10', 'T3': '10', 'Practicas': '10', 'Control1': '5,5', 'Control2': '7', 'Teoria': '6,25', 'Seminario': '10', 'Nota': '9,0625' },</v>
      </c>
    </row>
    <row r="156" spans="1:16" ht="12">
      <c r="A156" s="10" t="s">
        <v>435</v>
      </c>
      <c r="B156" s="18">
        <v>4.5</v>
      </c>
      <c r="C156" s="18">
        <v>4.8</v>
      </c>
      <c r="D156" s="18">
        <v>1</v>
      </c>
      <c r="E156" s="19">
        <f t="shared" si="27"/>
        <v>3.19</v>
      </c>
      <c r="F156" s="20">
        <v>3.5</v>
      </c>
      <c r="G156" s="18">
        <v>1.6</v>
      </c>
      <c r="H156" s="18" t="b">
        <v>1</v>
      </c>
      <c r="I156" s="18" t="str">
        <f t="shared" si="30"/>
        <v>FALSE</v>
      </c>
      <c r="J156" s="18" t="str">
        <f t="shared" si="31"/>
        <v>TRUE</v>
      </c>
      <c r="K156" s="19">
        <f t="shared" si="32"/>
        <v>2.5499999999999998</v>
      </c>
      <c r="L156" s="18" t="b">
        <v>1</v>
      </c>
      <c r="M156" s="18" t="str">
        <f t="shared" si="33"/>
        <v>FALSE</v>
      </c>
      <c r="N156" s="19"/>
      <c r="O156" s="21">
        <f t="shared" si="28"/>
        <v>2.7110000000000003</v>
      </c>
      <c r="P156" s="15" t="str">
        <f t="shared" si="29"/>
        <v>{ 'UO': 'UO246267', 'T1': '4,5', 'T2': '4,8', 'T3': '1', 'Practicas': '3,19', 'Control1': '3,5', 'Control2': '1,6', 'Teoria': '2,55', 'Seminario': '', 'Nota': '2,711' },</v>
      </c>
    </row>
    <row r="157" spans="1:16" ht="12">
      <c r="A157" s="10" t="s">
        <v>436</v>
      </c>
      <c r="B157" s="18">
        <v>10</v>
      </c>
      <c r="C157" s="18">
        <v>10</v>
      </c>
      <c r="D157" s="18">
        <v>9.8000000000000007</v>
      </c>
      <c r="E157" s="19">
        <f t="shared" si="27"/>
        <v>9.92</v>
      </c>
      <c r="F157" s="20">
        <v>7.6</v>
      </c>
      <c r="G157" s="18">
        <v>6.9</v>
      </c>
      <c r="H157" s="18" t="b">
        <v>1</v>
      </c>
      <c r="I157" s="18" t="str">
        <f t="shared" si="30"/>
        <v>TRUE</v>
      </c>
      <c r="J157" s="18" t="str">
        <f t="shared" si="31"/>
        <v>TRUE</v>
      </c>
      <c r="K157" s="19">
        <f t="shared" si="32"/>
        <v>7.25</v>
      </c>
      <c r="L157" s="18" t="b">
        <v>1</v>
      </c>
      <c r="M157" s="18" t="str">
        <f t="shared" si="33"/>
        <v>TRUE</v>
      </c>
      <c r="N157" s="19">
        <v>10</v>
      </c>
      <c r="O157" s="21">
        <f t="shared" si="28"/>
        <v>9.2605000000000004</v>
      </c>
      <c r="P157" s="15" t="str">
        <f t="shared" si="29"/>
        <v>{ 'UO': 'UO244713', 'T1': '10', 'T2': '10', 'T3': '9,8', 'Practicas': '9,92', 'Control1': '7,6', 'Control2': '6,9', 'Teoria': '7,25', 'Seminario': '10', 'Nota': '9,2605' },</v>
      </c>
    </row>
    <row r="158" spans="1:16" ht="12">
      <c r="A158" s="10" t="s">
        <v>437</v>
      </c>
      <c r="B158" s="18">
        <v>4.5</v>
      </c>
      <c r="C158" s="18">
        <v>4</v>
      </c>
      <c r="D158" s="18">
        <v>3.5</v>
      </c>
      <c r="E158" s="19">
        <f t="shared" si="27"/>
        <v>3.95</v>
      </c>
      <c r="F158" s="20">
        <v>6</v>
      </c>
      <c r="G158" s="18">
        <v>4.4000000000000004</v>
      </c>
      <c r="H158" s="18" t="b">
        <v>1</v>
      </c>
      <c r="I158" s="18" t="str">
        <f t="shared" si="30"/>
        <v>TRUE</v>
      </c>
      <c r="J158" s="18" t="str">
        <f t="shared" si="31"/>
        <v>TRUE</v>
      </c>
      <c r="K158" s="19">
        <f t="shared" si="32"/>
        <v>5.2</v>
      </c>
      <c r="L158" s="18" t="b">
        <v>1</v>
      </c>
      <c r="M158" s="18" t="str">
        <f t="shared" si="33"/>
        <v>TRUE</v>
      </c>
      <c r="N158" s="19">
        <v>7.3</v>
      </c>
      <c r="O158" s="21">
        <f t="shared" si="28"/>
        <v>4.5975000000000001</v>
      </c>
      <c r="P158" s="15" t="str">
        <f t="shared" si="29"/>
        <v>{ 'UO': 'UO244801', 'T1': '4,5', 'T2': '4', 'T3': '3,5', 'Practicas': '3,95', 'Control1': '6', 'Control2': '4,4', 'Teoria': '5,2', 'Seminario': '7,3', 'Nota': '4,5975' },</v>
      </c>
    </row>
    <row r="159" spans="1:16" ht="12">
      <c r="A159" s="10" t="s">
        <v>438</v>
      </c>
      <c r="B159" s="18">
        <v>4.75</v>
      </c>
      <c r="C159" s="18">
        <v>4.5</v>
      </c>
      <c r="D159" s="18">
        <v>10</v>
      </c>
      <c r="E159" s="19">
        <f t="shared" si="27"/>
        <v>6.7750000000000004</v>
      </c>
      <c r="F159" s="20">
        <v>5.4</v>
      </c>
      <c r="G159" s="18">
        <v>7.7</v>
      </c>
      <c r="H159" s="18" t="b">
        <v>1</v>
      </c>
      <c r="I159" s="18" t="str">
        <f t="shared" si="30"/>
        <v>TRUE</v>
      </c>
      <c r="J159" s="18" t="str">
        <f t="shared" si="31"/>
        <v>TRUE</v>
      </c>
      <c r="K159" s="19">
        <f t="shared" si="32"/>
        <v>6.5500000000000007</v>
      </c>
      <c r="L159" s="18" t="b">
        <v>1</v>
      </c>
      <c r="M159" s="18" t="str">
        <f t="shared" si="33"/>
        <v>TRUE</v>
      </c>
      <c r="N159" s="19">
        <v>9.3000000000000007</v>
      </c>
      <c r="O159" s="21">
        <f t="shared" si="28"/>
        <v>6.9712500000000013</v>
      </c>
      <c r="P159" s="15" t="str">
        <f t="shared" si="29"/>
        <v>{ 'UO': 'UO245126', 'T1': '4,75', 'T2': '4,5', 'T3': '10', 'Practicas': '6,775', 'Control1': '5,4', 'Control2': '7,7', 'Teoria': '6,55', 'Seminario': '9,3', 'Nota': '6,97125' },</v>
      </c>
    </row>
  </sheetData>
  <conditionalFormatting sqref="H2:J159 L2:M159">
    <cfRule type="containsText" dxfId="0" priority="1" stopIfTrue="1" operator="containsText" text="FALSE">
      <formula>NOT(ISERROR(SEARCH("FALSE", H2)))</formula>
    </cfRule>
  </conditionalFormatting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baseColWidth="10" defaultColWidth="17.1640625" defaultRowHeight="12.75" customHeight="1" x14ac:dyDescent="0"/>
  <cols>
    <col min="1" max="1" width="5.6640625" customWidth="1"/>
    <col min="2" max="2" width="12.5" customWidth="1"/>
    <col min="3" max="3" width="18" customWidth="1"/>
    <col min="4" max="4" width="7.1640625" customWidth="1"/>
    <col min="5" max="5" width="10.5" customWidth="1"/>
    <col min="6" max="6" width="63.83203125" customWidth="1"/>
  </cols>
  <sheetData>
    <row r="1" spans="1:6" ht="24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3" spans="1:6" ht="36">
      <c r="A3" t="s">
        <v>25</v>
      </c>
      <c r="B3" s="7">
        <v>41892</v>
      </c>
      <c r="C3" t="s">
        <v>1</v>
      </c>
      <c r="D3">
        <v>1</v>
      </c>
      <c r="E3" t="s">
        <v>26</v>
      </c>
      <c r="F3" t="s">
        <v>27</v>
      </c>
    </row>
    <row r="4" spans="1:6" ht="24">
      <c r="A4" t="s">
        <v>25</v>
      </c>
      <c r="B4" s="7">
        <v>41894</v>
      </c>
      <c r="C4" t="s">
        <v>1</v>
      </c>
      <c r="D4">
        <v>1</v>
      </c>
      <c r="E4" t="s">
        <v>26</v>
      </c>
      <c r="F4" t="s">
        <v>28</v>
      </c>
    </row>
    <row r="5" spans="1:6" ht="48">
      <c r="A5" t="s">
        <v>29</v>
      </c>
      <c r="B5" s="7">
        <v>41897</v>
      </c>
      <c r="C5" t="s">
        <v>2</v>
      </c>
      <c r="D5">
        <v>1</v>
      </c>
      <c r="E5" t="s">
        <v>26</v>
      </c>
      <c r="F5" t="s">
        <v>30</v>
      </c>
    </row>
    <row r="6" spans="1:6" ht="24">
      <c r="A6" t="s">
        <v>25</v>
      </c>
      <c r="B6" s="7">
        <v>41899</v>
      </c>
      <c r="C6" t="s">
        <v>1</v>
      </c>
      <c r="D6">
        <v>1</v>
      </c>
      <c r="E6" t="s">
        <v>26</v>
      </c>
      <c r="F6" t="s">
        <v>31</v>
      </c>
    </row>
    <row r="7" spans="1:6" ht="24">
      <c r="A7" t="s">
        <v>25</v>
      </c>
      <c r="B7" s="7">
        <v>41901</v>
      </c>
      <c r="C7" t="s">
        <v>1</v>
      </c>
      <c r="D7">
        <v>1</v>
      </c>
      <c r="E7" t="s">
        <v>26</v>
      </c>
      <c r="F7" t="s">
        <v>32</v>
      </c>
    </row>
    <row r="8" spans="1:6" ht="24">
      <c r="A8" t="s">
        <v>25</v>
      </c>
      <c r="B8" s="7">
        <v>41906</v>
      </c>
      <c r="C8" t="s">
        <v>1</v>
      </c>
      <c r="D8">
        <v>1</v>
      </c>
      <c r="E8" t="s">
        <v>26</v>
      </c>
      <c r="F8" t="s">
        <v>33</v>
      </c>
    </row>
    <row r="9" spans="1:6" ht="48">
      <c r="A9" t="s">
        <v>25</v>
      </c>
      <c r="B9" s="7">
        <v>41908</v>
      </c>
      <c r="C9" t="s">
        <v>1</v>
      </c>
      <c r="D9">
        <v>1</v>
      </c>
      <c r="E9" t="s">
        <v>26</v>
      </c>
      <c r="F9" t="s">
        <v>34</v>
      </c>
    </row>
    <row r="10" spans="1:6" ht="14.25" customHeight="1">
      <c r="A10" t="s">
        <v>29</v>
      </c>
      <c r="B10" s="7">
        <v>41911</v>
      </c>
      <c r="C10" t="s">
        <v>2</v>
      </c>
      <c r="D10">
        <v>1</v>
      </c>
      <c r="E10" t="s">
        <v>26</v>
      </c>
      <c r="F10" t="s">
        <v>35</v>
      </c>
    </row>
    <row r="11" spans="1:6" ht="14.25" customHeight="1">
      <c r="A11" t="s">
        <v>25</v>
      </c>
      <c r="B11" s="7">
        <v>41913</v>
      </c>
      <c r="C11" t="s">
        <v>1</v>
      </c>
      <c r="D11">
        <v>1</v>
      </c>
      <c r="E11" t="s">
        <v>26</v>
      </c>
      <c r="F11" t="s">
        <v>36</v>
      </c>
    </row>
    <row r="12" spans="1:6" ht="14.25" customHeight="1">
      <c r="A12" t="s">
        <v>25</v>
      </c>
      <c r="B12" s="7">
        <v>41915</v>
      </c>
      <c r="C12" t="s">
        <v>1</v>
      </c>
      <c r="D12">
        <v>1</v>
      </c>
      <c r="E12" t="s">
        <v>26</v>
      </c>
      <c r="F12" t="s">
        <v>37</v>
      </c>
    </row>
    <row r="13" spans="1:6" ht="14.25" customHeight="1">
      <c r="A13" t="s">
        <v>25</v>
      </c>
      <c r="B13" s="7">
        <v>41920</v>
      </c>
      <c r="C13" t="s">
        <v>1</v>
      </c>
      <c r="D13">
        <v>1</v>
      </c>
      <c r="E13" t="s">
        <v>26</v>
      </c>
      <c r="F13" t="s">
        <v>38</v>
      </c>
    </row>
    <row r="14" spans="1:6" ht="24">
      <c r="A14" t="s">
        <v>25</v>
      </c>
      <c r="B14" s="7">
        <v>41922</v>
      </c>
      <c r="C14" t="s">
        <v>1</v>
      </c>
      <c r="D14">
        <v>1</v>
      </c>
      <c r="E14" t="s">
        <v>26</v>
      </c>
      <c r="F14" t="s">
        <v>39</v>
      </c>
    </row>
    <row r="15" spans="1:6" ht="24">
      <c r="A15" t="s">
        <v>25</v>
      </c>
      <c r="B15" s="7">
        <v>41927</v>
      </c>
      <c r="C15" t="s">
        <v>1</v>
      </c>
      <c r="D15">
        <v>1</v>
      </c>
      <c r="E15" t="s">
        <v>26</v>
      </c>
      <c r="F15" t="s">
        <v>40</v>
      </c>
    </row>
    <row r="16" spans="1:6" ht="24">
      <c r="A16" t="s">
        <v>25</v>
      </c>
      <c r="B16" s="7">
        <v>41929</v>
      </c>
      <c r="C16" t="s">
        <v>1</v>
      </c>
      <c r="D16">
        <v>1</v>
      </c>
      <c r="E16" t="s">
        <v>26</v>
      </c>
      <c r="F16" t="s">
        <v>41</v>
      </c>
    </row>
    <row r="17" spans="1:6" ht="48">
      <c r="A17" t="s">
        <v>29</v>
      </c>
      <c r="B17" s="7">
        <v>41902</v>
      </c>
      <c r="C17" t="s">
        <v>2</v>
      </c>
      <c r="D17">
        <v>1</v>
      </c>
      <c r="E17" t="s">
        <v>26</v>
      </c>
      <c r="F17" t="s">
        <v>42</v>
      </c>
    </row>
    <row r="18" spans="1:6" ht="24">
      <c r="A18" t="s">
        <v>25</v>
      </c>
      <c r="B18" s="7">
        <v>41934</v>
      </c>
      <c r="C18" t="s">
        <v>1</v>
      </c>
      <c r="D18">
        <v>1</v>
      </c>
      <c r="E18" t="s">
        <v>26</v>
      </c>
      <c r="F18" t="s">
        <v>43</v>
      </c>
    </row>
    <row r="19" spans="1:6" ht="24">
      <c r="A19" t="s">
        <v>25</v>
      </c>
      <c r="B19" s="7">
        <v>41936</v>
      </c>
      <c r="C19" t="s">
        <v>1</v>
      </c>
      <c r="D19">
        <v>1</v>
      </c>
      <c r="E19" t="s">
        <v>26</v>
      </c>
      <c r="F19" t="s">
        <v>44</v>
      </c>
    </row>
    <row r="20" spans="1:6" ht="48">
      <c r="A20" t="s">
        <v>29</v>
      </c>
      <c r="B20" s="7">
        <v>41939</v>
      </c>
      <c r="C20" t="s">
        <v>2</v>
      </c>
      <c r="D20">
        <v>1</v>
      </c>
      <c r="E20" t="s">
        <v>26</v>
      </c>
      <c r="F20" t="s">
        <v>45</v>
      </c>
    </row>
    <row r="21" spans="1:6" ht="24">
      <c r="A21" t="s">
        <v>25</v>
      </c>
      <c r="B21" s="7">
        <v>41941</v>
      </c>
      <c r="C21" t="s">
        <v>1</v>
      </c>
      <c r="D21">
        <v>1</v>
      </c>
      <c r="E21" t="s">
        <v>26</v>
      </c>
      <c r="F21" t="s">
        <v>46</v>
      </c>
    </row>
    <row r="22" spans="1:6" ht="24">
      <c r="A22" t="s">
        <v>25</v>
      </c>
      <c r="B22" s="7">
        <v>41943</v>
      </c>
      <c r="C22" t="s">
        <v>1</v>
      </c>
      <c r="D22">
        <v>1</v>
      </c>
      <c r="E22" t="s">
        <v>26</v>
      </c>
      <c r="F22" t="s">
        <v>47</v>
      </c>
    </row>
    <row r="23" spans="1:6" ht="24">
      <c r="A23" t="s">
        <v>25</v>
      </c>
      <c r="B23" s="7">
        <v>41948</v>
      </c>
      <c r="C23" t="s">
        <v>1</v>
      </c>
      <c r="D23">
        <v>1</v>
      </c>
      <c r="E23" t="s">
        <v>26</v>
      </c>
      <c r="F23" t="s">
        <v>48</v>
      </c>
    </row>
    <row r="24" spans="1:6" ht="24">
      <c r="A24" t="s">
        <v>25</v>
      </c>
      <c r="B24" s="7">
        <v>41950</v>
      </c>
      <c r="C24" t="s">
        <v>1</v>
      </c>
      <c r="D24">
        <v>1</v>
      </c>
      <c r="E24" t="s">
        <v>26</v>
      </c>
      <c r="F24" t="s">
        <v>49</v>
      </c>
    </row>
    <row r="25" spans="1:6" ht="48">
      <c r="A25" t="s">
        <v>29</v>
      </c>
      <c r="B25" s="7">
        <v>41953</v>
      </c>
      <c r="C25" t="s">
        <v>2</v>
      </c>
      <c r="D25">
        <v>1</v>
      </c>
      <c r="E25" t="s">
        <v>26</v>
      </c>
      <c r="F25" t="s">
        <v>50</v>
      </c>
    </row>
    <row r="26" spans="1:6" ht="24">
      <c r="A26" t="s">
        <v>25</v>
      </c>
      <c r="B26" s="7">
        <v>41955</v>
      </c>
      <c r="C26" t="s">
        <v>1</v>
      </c>
      <c r="D26">
        <v>1</v>
      </c>
      <c r="E26" t="s">
        <v>26</v>
      </c>
      <c r="F26" t="s">
        <v>51</v>
      </c>
    </row>
    <row r="27" spans="1:6" ht="24">
      <c r="A27" t="s">
        <v>25</v>
      </c>
      <c r="B27" s="7">
        <v>41957</v>
      </c>
      <c r="C27" t="s">
        <v>1</v>
      </c>
      <c r="D27">
        <v>1</v>
      </c>
      <c r="E27" t="s">
        <v>26</v>
      </c>
      <c r="F27" t="s">
        <v>52</v>
      </c>
    </row>
    <row r="28" spans="1:6" ht="48">
      <c r="A28" t="s">
        <v>29</v>
      </c>
      <c r="B28" s="7">
        <v>41960</v>
      </c>
      <c r="C28" t="s">
        <v>2</v>
      </c>
      <c r="D28">
        <v>1</v>
      </c>
      <c r="E28" t="s">
        <v>26</v>
      </c>
      <c r="F28" t="s">
        <v>53</v>
      </c>
    </row>
    <row r="29" spans="1:6" ht="24">
      <c r="A29" t="s">
        <v>25</v>
      </c>
      <c r="B29" s="7">
        <v>41962</v>
      </c>
      <c r="C29" t="s">
        <v>1</v>
      </c>
      <c r="D29">
        <v>1</v>
      </c>
      <c r="E29" t="s">
        <v>26</v>
      </c>
      <c r="F29" t="s">
        <v>54</v>
      </c>
    </row>
    <row r="30" spans="1:6" ht="48">
      <c r="A30" t="s">
        <v>29</v>
      </c>
      <c r="B30" s="7">
        <v>41974</v>
      </c>
      <c r="C30" t="s">
        <v>2</v>
      </c>
      <c r="D30">
        <v>1</v>
      </c>
      <c r="E30" t="s">
        <v>26</v>
      </c>
      <c r="F30" t="s">
        <v>55</v>
      </c>
    </row>
    <row r="38" spans="1:7" ht="12">
      <c r="A38" s="16" t="s">
        <v>56</v>
      </c>
      <c r="B38" s="17"/>
    </row>
    <row r="40" spans="1:7" ht="36">
      <c r="A40" t="s">
        <v>57</v>
      </c>
      <c r="B40" s="7">
        <v>41530</v>
      </c>
      <c r="C40" t="s">
        <v>58</v>
      </c>
      <c r="D40">
        <v>1</v>
      </c>
      <c r="E40" t="s">
        <v>26</v>
      </c>
      <c r="F40" t="s">
        <v>27</v>
      </c>
    </row>
    <row r="41" spans="1:7" ht="36">
      <c r="A41" t="s">
        <v>25</v>
      </c>
      <c r="B41" s="7">
        <v>41533</v>
      </c>
      <c r="C41" t="s">
        <v>1</v>
      </c>
      <c r="D41">
        <v>2</v>
      </c>
      <c r="E41" t="s">
        <v>26</v>
      </c>
      <c r="F41" t="s">
        <v>59</v>
      </c>
    </row>
    <row r="42" spans="1:7" ht="36">
      <c r="A42" t="s">
        <v>25</v>
      </c>
      <c r="B42" s="7">
        <v>41540</v>
      </c>
      <c r="C42" t="s">
        <v>1</v>
      </c>
      <c r="D42">
        <v>2</v>
      </c>
      <c r="E42" t="s">
        <v>26</v>
      </c>
      <c r="F42" t="s">
        <v>60</v>
      </c>
    </row>
    <row r="43" spans="1:7" ht="36">
      <c r="A43" t="s">
        <v>57</v>
      </c>
      <c r="B43" s="7">
        <v>41544</v>
      </c>
      <c r="C43" t="s">
        <v>2</v>
      </c>
      <c r="D43">
        <v>1</v>
      </c>
      <c r="E43" t="s">
        <v>26</v>
      </c>
      <c r="F43" t="s">
        <v>61</v>
      </c>
    </row>
    <row r="44" spans="1:7" ht="24">
      <c r="A44" t="s">
        <v>25</v>
      </c>
      <c r="B44" s="7">
        <v>41547</v>
      </c>
      <c r="C44" t="s">
        <v>1</v>
      </c>
      <c r="D44">
        <v>2</v>
      </c>
      <c r="E44" t="s">
        <v>26</v>
      </c>
      <c r="F44" t="s">
        <v>62</v>
      </c>
    </row>
    <row r="45" spans="1:7" ht="48">
      <c r="A45" t="s">
        <v>25</v>
      </c>
      <c r="B45" s="7">
        <v>41554</v>
      </c>
      <c r="C45" t="s">
        <v>1</v>
      </c>
      <c r="D45">
        <v>2</v>
      </c>
      <c r="E45" t="s">
        <v>26</v>
      </c>
      <c r="F45" t="s">
        <v>63</v>
      </c>
    </row>
    <row r="46" spans="1:7" ht="72">
      <c r="A46" t="s">
        <v>57</v>
      </c>
      <c r="B46" s="7">
        <v>41558</v>
      </c>
      <c r="C46" t="s">
        <v>2</v>
      </c>
      <c r="D46">
        <v>1</v>
      </c>
      <c r="E46" t="s">
        <v>26</v>
      </c>
      <c r="F46" t="s">
        <v>64</v>
      </c>
      <c r="G46" t="s">
        <v>65</v>
      </c>
    </row>
    <row r="47" spans="1:7" ht="60">
      <c r="A47" t="s">
        <v>25</v>
      </c>
      <c r="B47" s="7">
        <v>41561</v>
      </c>
      <c r="C47" t="s">
        <v>1</v>
      </c>
      <c r="D47">
        <v>2</v>
      </c>
      <c r="E47" t="s">
        <v>26</v>
      </c>
      <c r="F47" t="s">
        <v>66</v>
      </c>
    </row>
    <row r="48" spans="1:7" ht="24">
      <c r="A48" t="s">
        <v>25</v>
      </c>
      <c r="B48" s="7">
        <v>41568</v>
      </c>
      <c r="C48" t="s">
        <v>1</v>
      </c>
      <c r="D48">
        <v>2</v>
      </c>
      <c r="E48" t="s">
        <v>26</v>
      </c>
      <c r="F48" t="s">
        <v>67</v>
      </c>
    </row>
    <row r="49" spans="1:6" ht="36">
      <c r="A49" t="s">
        <v>57</v>
      </c>
      <c r="B49" s="7">
        <v>41572</v>
      </c>
      <c r="C49" t="s">
        <v>2</v>
      </c>
      <c r="D49">
        <v>1</v>
      </c>
      <c r="E49" t="s">
        <v>26</v>
      </c>
      <c r="F49" t="s">
        <v>68</v>
      </c>
    </row>
    <row r="50" spans="1:6" ht="24">
      <c r="A50" t="s">
        <v>25</v>
      </c>
      <c r="B50" s="7">
        <v>41575</v>
      </c>
      <c r="C50" t="s">
        <v>1</v>
      </c>
      <c r="D50">
        <v>2</v>
      </c>
      <c r="E50" t="s">
        <v>26</v>
      </c>
      <c r="F50" t="s">
        <v>69</v>
      </c>
    </row>
    <row r="51" spans="1:6" ht="36">
      <c r="A51" t="s">
        <v>25</v>
      </c>
      <c r="B51" s="7">
        <v>41582</v>
      </c>
      <c r="C51" t="s">
        <v>1</v>
      </c>
      <c r="D51">
        <v>2</v>
      </c>
      <c r="E51" t="s">
        <v>26</v>
      </c>
      <c r="F51" t="s">
        <v>70</v>
      </c>
    </row>
    <row r="52" spans="1:6" ht="36">
      <c r="A52" t="s">
        <v>57</v>
      </c>
      <c r="B52" s="7">
        <v>41586</v>
      </c>
      <c r="C52" t="s">
        <v>2</v>
      </c>
      <c r="D52">
        <v>1</v>
      </c>
      <c r="E52" t="s">
        <v>26</v>
      </c>
      <c r="F52" t="s">
        <v>71</v>
      </c>
    </row>
    <row r="53" spans="1:6" ht="24">
      <c r="A53" t="s">
        <v>25</v>
      </c>
      <c r="B53" s="7">
        <v>41589</v>
      </c>
      <c r="C53" t="s">
        <v>1</v>
      </c>
      <c r="D53">
        <v>2</v>
      </c>
      <c r="E53" t="s">
        <v>26</v>
      </c>
      <c r="F53" t="s">
        <v>72</v>
      </c>
    </row>
    <row r="54" spans="1:6" ht="36">
      <c r="A54" t="s">
        <v>57</v>
      </c>
      <c r="B54" s="7">
        <v>41593</v>
      </c>
      <c r="C54" t="s">
        <v>2</v>
      </c>
      <c r="D54">
        <v>1</v>
      </c>
      <c r="E54" t="s">
        <v>26</v>
      </c>
      <c r="F54" t="s">
        <v>73</v>
      </c>
    </row>
    <row r="55" spans="1:6" ht="24">
      <c r="A55" t="s">
        <v>25</v>
      </c>
      <c r="B55" s="7">
        <v>41596</v>
      </c>
      <c r="C55" t="s">
        <v>1</v>
      </c>
      <c r="D55">
        <v>2</v>
      </c>
      <c r="E55" t="s">
        <v>26</v>
      </c>
      <c r="F55" t="s">
        <v>74</v>
      </c>
    </row>
    <row r="56" spans="1:6" ht="36">
      <c r="A56" t="s">
        <v>57</v>
      </c>
      <c r="B56" s="7">
        <v>41600</v>
      </c>
      <c r="C56" t="s">
        <v>2</v>
      </c>
      <c r="D56">
        <v>1</v>
      </c>
      <c r="E56" t="s">
        <v>26</v>
      </c>
      <c r="F56" t="s">
        <v>75</v>
      </c>
    </row>
    <row r="57" spans="1:6" ht="36">
      <c r="A57" t="s">
        <v>57</v>
      </c>
      <c r="B57" s="7">
        <v>41607</v>
      </c>
      <c r="C57" t="s">
        <v>2</v>
      </c>
      <c r="D57">
        <v>1</v>
      </c>
      <c r="E57" t="s">
        <v>26</v>
      </c>
      <c r="F57" t="s">
        <v>76</v>
      </c>
    </row>
    <row r="94" spans="6:6" ht="12">
      <c r="F94" s="8"/>
    </row>
  </sheetData>
  <mergeCells count="1">
    <mergeCell ref="A38:B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baseColWidth="10" defaultColWidth="17.1640625" defaultRowHeight="12.75" customHeight="1" x14ac:dyDescent="0"/>
  <cols>
    <col min="6" max="6" width="65.83203125" customWidth="1"/>
  </cols>
  <sheetData>
    <row r="1" spans="1:6" ht="12.75" customHeight="1">
      <c r="A1" s="6" t="s">
        <v>19</v>
      </c>
      <c r="B1" s="6" t="s">
        <v>20</v>
      </c>
      <c r="C1" s="6" t="s">
        <v>21</v>
      </c>
      <c r="D1" s="6" t="s">
        <v>22</v>
      </c>
      <c r="E1" s="6" t="s">
        <v>77</v>
      </c>
      <c r="F1" s="6" t="s">
        <v>24</v>
      </c>
    </row>
    <row r="2" spans="1:6" ht="12.75" customHeight="1">
      <c r="A2" s="1"/>
      <c r="B2" s="7">
        <v>41892</v>
      </c>
      <c r="C2" t="s">
        <v>1</v>
      </c>
      <c r="D2">
        <v>1</v>
      </c>
      <c r="E2" t="s">
        <v>78</v>
      </c>
      <c r="F2" t="s">
        <v>79</v>
      </c>
    </row>
    <row r="3" spans="1:6" ht="12.75" customHeight="1">
      <c r="B3" s="7">
        <v>41894</v>
      </c>
      <c r="C3" t="s">
        <v>1</v>
      </c>
      <c r="D3">
        <v>1</v>
      </c>
      <c r="E3" t="s">
        <v>78</v>
      </c>
      <c r="F3" t="s">
        <v>80</v>
      </c>
    </row>
    <row r="4" spans="1:6" ht="12.75" customHeight="1">
      <c r="B4" s="7">
        <v>41897</v>
      </c>
      <c r="C4" t="s">
        <v>2</v>
      </c>
      <c r="D4">
        <v>1</v>
      </c>
      <c r="E4" t="s">
        <v>78</v>
      </c>
      <c r="F4" t="s">
        <v>81</v>
      </c>
    </row>
    <row r="5" spans="1:6" ht="12.75" customHeight="1">
      <c r="B5" s="7">
        <v>41899</v>
      </c>
      <c r="C5" t="s">
        <v>1</v>
      </c>
      <c r="D5">
        <v>1</v>
      </c>
      <c r="E5" t="s">
        <v>78</v>
      </c>
      <c r="F5" t="s">
        <v>82</v>
      </c>
    </row>
    <row r="6" spans="1:6" ht="12.75" customHeight="1">
      <c r="B6" s="7">
        <v>41901</v>
      </c>
      <c r="C6" t="s">
        <v>1</v>
      </c>
      <c r="D6">
        <v>1</v>
      </c>
      <c r="E6" t="s">
        <v>78</v>
      </c>
      <c r="F6" t="s">
        <v>83</v>
      </c>
    </row>
    <row r="7" spans="1:6" ht="12.75" customHeight="1">
      <c r="B7" s="7">
        <v>41906</v>
      </c>
      <c r="C7" t="s">
        <v>1</v>
      </c>
      <c r="D7">
        <v>1</v>
      </c>
      <c r="E7" t="s">
        <v>78</v>
      </c>
      <c r="F7" t="s">
        <v>84</v>
      </c>
    </row>
    <row r="8" spans="1:6" ht="12.75" customHeight="1">
      <c r="B8" s="7">
        <v>41908</v>
      </c>
      <c r="C8" t="s">
        <v>1</v>
      </c>
      <c r="D8">
        <v>1</v>
      </c>
      <c r="E8" t="s">
        <v>78</v>
      </c>
      <c r="F8" t="s">
        <v>85</v>
      </c>
    </row>
    <row r="9" spans="1:6" ht="12.75" customHeight="1">
      <c r="B9" s="7">
        <v>41911</v>
      </c>
      <c r="C9" t="s">
        <v>2</v>
      </c>
      <c r="D9">
        <v>1</v>
      </c>
      <c r="E9" t="s">
        <v>78</v>
      </c>
      <c r="F9" t="s">
        <v>86</v>
      </c>
    </row>
    <row r="10" spans="1:6" ht="12.75" customHeight="1">
      <c r="B10" s="7">
        <v>41913</v>
      </c>
      <c r="C10" t="s">
        <v>1</v>
      </c>
      <c r="D10">
        <v>1</v>
      </c>
      <c r="E10" t="s">
        <v>78</v>
      </c>
      <c r="F10" t="s">
        <v>36</v>
      </c>
    </row>
    <row r="11" spans="1:6" ht="12.75" customHeight="1">
      <c r="B11" s="7">
        <v>41915</v>
      </c>
      <c r="C11" t="s">
        <v>1</v>
      </c>
      <c r="D11">
        <v>1</v>
      </c>
      <c r="E11" t="s">
        <v>78</v>
      </c>
      <c r="F11" t="s">
        <v>37</v>
      </c>
    </row>
    <row r="12" spans="1:6" ht="12.75" customHeight="1">
      <c r="B12" s="7">
        <v>41920</v>
      </c>
      <c r="C12" t="s">
        <v>1</v>
      </c>
      <c r="D12">
        <v>1</v>
      </c>
      <c r="E12" t="s">
        <v>78</v>
      </c>
      <c r="F12" t="s">
        <v>38</v>
      </c>
    </row>
    <row r="13" spans="1:6" ht="12.75" customHeight="1">
      <c r="B13" s="7">
        <v>41922</v>
      </c>
      <c r="C13" t="s">
        <v>1</v>
      </c>
      <c r="D13">
        <v>1</v>
      </c>
      <c r="E13" t="s">
        <v>78</v>
      </c>
      <c r="F13" t="s">
        <v>87</v>
      </c>
    </row>
    <row r="14" spans="1:6" ht="12.75" customHeight="1">
      <c r="B14" s="7">
        <v>41927</v>
      </c>
      <c r="C14" t="s">
        <v>1</v>
      </c>
      <c r="D14">
        <v>1</v>
      </c>
      <c r="E14" t="s">
        <v>78</v>
      </c>
      <c r="F14" t="s">
        <v>88</v>
      </c>
    </row>
    <row r="15" spans="1:6" ht="12.75" customHeight="1">
      <c r="B15" s="7">
        <v>41929</v>
      </c>
      <c r="C15" t="s">
        <v>1</v>
      </c>
      <c r="D15">
        <v>1</v>
      </c>
      <c r="E15" t="s">
        <v>78</v>
      </c>
      <c r="F15" t="s">
        <v>89</v>
      </c>
    </row>
    <row r="16" spans="1:6" ht="12.75" customHeight="1">
      <c r="B16" s="7">
        <v>41932</v>
      </c>
      <c r="C16" t="s">
        <v>2</v>
      </c>
      <c r="D16">
        <v>1</v>
      </c>
      <c r="E16" t="s">
        <v>78</v>
      </c>
    </row>
    <row r="17" spans="2:6" ht="12.75" customHeight="1">
      <c r="B17" s="7">
        <v>41934</v>
      </c>
      <c r="C17" t="s">
        <v>1</v>
      </c>
      <c r="D17">
        <v>1</v>
      </c>
      <c r="E17" t="s">
        <v>78</v>
      </c>
      <c r="F17" t="s">
        <v>90</v>
      </c>
    </row>
    <row r="18" spans="2:6" ht="12.75" customHeight="1">
      <c r="B18" s="7">
        <v>41936</v>
      </c>
      <c r="C18" t="s">
        <v>1</v>
      </c>
      <c r="D18">
        <v>1</v>
      </c>
      <c r="E18" t="s">
        <v>78</v>
      </c>
      <c r="F18" t="s">
        <v>91</v>
      </c>
    </row>
    <row r="19" spans="2:6" ht="12.75" customHeight="1">
      <c r="B19" s="7">
        <v>41939</v>
      </c>
      <c r="C19" t="s">
        <v>2</v>
      </c>
      <c r="D19">
        <v>1</v>
      </c>
      <c r="E19" t="s">
        <v>78</v>
      </c>
      <c r="F19" t="s">
        <v>92</v>
      </c>
    </row>
    <row r="20" spans="2:6" ht="12.75" customHeight="1">
      <c r="B20" s="7">
        <v>41941</v>
      </c>
      <c r="C20" t="s">
        <v>1</v>
      </c>
      <c r="D20">
        <v>1</v>
      </c>
      <c r="E20" t="s">
        <v>78</v>
      </c>
      <c r="F20" t="s">
        <v>93</v>
      </c>
    </row>
    <row r="21" spans="2:6" ht="12.75" customHeight="1">
      <c r="B21" s="7">
        <v>41943</v>
      </c>
      <c r="C21" t="s">
        <v>1</v>
      </c>
      <c r="D21">
        <v>1</v>
      </c>
      <c r="E21" t="s">
        <v>78</v>
      </c>
      <c r="F21" t="s">
        <v>94</v>
      </c>
    </row>
    <row r="22" spans="2:6" ht="12.75" customHeight="1">
      <c r="B22" s="7">
        <v>41948</v>
      </c>
      <c r="C22" t="s">
        <v>1</v>
      </c>
      <c r="D22">
        <v>1</v>
      </c>
      <c r="E22" t="s">
        <v>78</v>
      </c>
      <c r="F22" t="s">
        <v>95</v>
      </c>
    </row>
    <row r="23" spans="2:6" ht="12.75" customHeight="1">
      <c r="B23" s="7">
        <v>41950</v>
      </c>
      <c r="C23" t="s">
        <v>1</v>
      </c>
      <c r="D23">
        <v>1</v>
      </c>
      <c r="E23" t="s">
        <v>78</v>
      </c>
      <c r="F23" t="s">
        <v>96</v>
      </c>
    </row>
    <row r="24" spans="2:6" ht="12.75" customHeight="1">
      <c r="B24" s="7">
        <v>41953</v>
      </c>
      <c r="C24" t="s">
        <v>2</v>
      </c>
      <c r="D24">
        <v>1</v>
      </c>
      <c r="E24" t="s">
        <v>78</v>
      </c>
      <c r="F24" t="s">
        <v>97</v>
      </c>
    </row>
    <row r="25" spans="2:6" ht="12.75" customHeight="1">
      <c r="B25" s="7">
        <v>41955</v>
      </c>
      <c r="C25" t="s">
        <v>1</v>
      </c>
      <c r="D25">
        <v>1</v>
      </c>
      <c r="E25" t="s">
        <v>78</v>
      </c>
      <c r="F25" t="s">
        <v>51</v>
      </c>
    </row>
    <row r="26" spans="2:6" ht="12.75" customHeight="1">
      <c r="B26" s="7">
        <v>41957</v>
      </c>
      <c r="C26" t="s">
        <v>1</v>
      </c>
      <c r="D26">
        <v>1</v>
      </c>
      <c r="E26" t="s">
        <v>78</v>
      </c>
      <c r="F26" t="s">
        <v>52</v>
      </c>
    </row>
    <row r="27" spans="2:6" ht="12.75" customHeight="1">
      <c r="B27" s="7">
        <v>41960</v>
      </c>
      <c r="C27" t="s">
        <v>2</v>
      </c>
      <c r="D27">
        <v>1</v>
      </c>
      <c r="E27" t="s">
        <v>78</v>
      </c>
      <c r="F27" t="s">
        <v>98</v>
      </c>
    </row>
    <row r="28" spans="2:6" ht="12.75" customHeight="1">
      <c r="B28" s="7">
        <v>41962</v>
      </c>
      <c r="C28" t="s">
        <v>1</v>
      </c>
      <c r="D28">
        <v>1</v>
      </c>
      <c r="E28" t="s">
        <v>78</v>
      </c>
      <c r="F28" t="s">
        <v>99</v>
      </c>
    </row>
    <row r="29" spans="2:6" ht="12.75" customHeight="1">
      <c r="B29" s="7">
        <v>41974</v>
      </c>
      <c r="C29" t="s">
        <v>2</v>
      </c>
      <c r="D29">
        <v>1</v>
      </c>
      <c r="E29" t="s">
        <v>78</v>
      </c>
      <c r="F29" t="s">
        <v>98</v>
      </c>
    </row>
    <row r="31" spans="2:6" ht="12.75" customHeight="1">
      <c r="B31" s="6" t="s">
        <v>100</v>
      </c>
    </row>
    <row r="33" spans="2:6" ht="12.75" customHeight="1">
      <c r="B33" s="4">
        <v>41170</v>
      </c>
      <c r="C33" s="1" t="s">
        <v>1</v>
      </c>
      <c r="D33" s="10">
        <v>2</v>
      </c>
      <c r="E33" s="1" t="s">
        <v>101</v>
      </c>
      <c r="F33" s="1" t="s">
        <v>102</v>
      </c>
    </row>
    <row r="34" spans="2:6" ht="12.75" customHeight="1">
      <c r="B34" s="7">
        <v>41177</v>
      </c>
      <c r="C34" t="s">
        <v>1</v>
      </c>
      <c r="D34">
        <v>2</v>
      </c>
      <c r="E34" t="s">
        <v>101</v>
      </c>
      <c r="F34" t="s">
        <v>103</v>
      </c>
    </row>
    <row r="35" spans="2:6" ht="12.75" customHeight="1">
      <c r="B35" s="7">
        <v>41180</v>
      </c>
      <c r="C35" t="s">
        <v>2</v>
      </c>
      <c r="D35">
        <v>1</v>
      </c>
      <c r="E35" t="s">
        <v>101</v>
      </c>
      <c r="F35" t="s">
        <v>104</v>
      </c>
    </row>
    <row r="36" spans="2:6" ht="12.75" customHeight="1">
      <c r="B36" s="7">
        <v>41184</v>
      </c>
      <c r="C36" t="s">
        <v>1</v>
      </c>
      <c r="D36">
        <v>2</v>
      </c>
      <c r="E36" t="s">
        <v>101</v>
      </c>
      <c r="F36" t="s">
        <v>105</v>
      </c>
    </row>
    <row r="37" spans="2:6" ht="12.75" customHeight="1">
      <c r="B37" s="7">
        <v>41187</v>
      </c>
      <c r="C37" t="s">
        <v>2</v>
      </c>
      <c r="D37">
        <v>1</v>
      </c>
      <c r="E37" t="s">
        <v>101</v>
      </c>
      <c r="F37" t="s">
        <v>106</v>
      </c>
    </row>
    <row r="38" spans="2:6" ht="12.75" customHeight="1">
      <c r="B38" s="7">
        <v>41191</v>
      </c>
      <c r="C38" t="s">
        <v>1</v>
      </c>
      <c r="D38">
        <v>2</v>
      </c>
      <c r="E38" t="s">
        <v>101</v>
      </c>
      <c r="F38" t="s">
        <v>107</v>
      </c>
    </row>
    <row r="39" spans="2:6" ht="12.75" customHeight="1">
      <c r="B39" s="7">
        <v>41198</v>
      </c>
      <c r="C39" t="s">
        <v>1</v>
      </c>
      <c r="D39">
        <v>2</v>
      </c>
      <c r="E39" t="s">
        <v>101</v>
      </c>
      <c r="F39" t="s">
        <v>108</v>
      </c>
    </row>
    <row r="40" spans="2:6" ht="12.75" customHeight="1">
      <c r="B40" s="7">
        <v>41201</v>
      </c>
      <c r="C40" t="s">
        <v>2</v>
      </c>
      <c r="D40">
        <v>1</v>
      </c>
      <c r="E40" t="s">
        <v>101</v>
      </c>
      <c r="F40" t="s">
        <v>109</v>
      </c>
    </row>
    <row r="41" spans="2:6" ht="12.75" customHeight="1">
      <c r="B41" s="7">
        <v>41205</v>
      </c>
      <c r="C41" t="s">
        <v>1</v>
      </c>
      <c r="D41">
        <v>2</v>
      </c>
      <c r="E41" t="s">
        <v>101</v>
      </c>
      <c r="F41" t="s">
        <v>110</v>
      </c>
    </row>
    <row r="42" spans="2:6" ht="12.75" customHeight="1">
      <c r="B42" s="7">
        <v>41208</v>
      </c>
      <c r="C42" t="s">
        <v>2</v>
      </c>
      <c r="D42">
        <v>1</v>
      </c>
      <c r="E42" t="s">
        <v>101</v>
      </c>
      <c r="F42" t="s">
        <v>111</v>
      </c>
    </row>
    <row r="43" spans="2:6" ht="12.75" customHeight="1">
      <c r="B43" s="7">
        <v>41212</v>
      </c>
      <c r="C43" t="s">
        <v>1</v>
      </c>
      <c r="D43">
        <v>2</v>
      </c>
      <c r="E43" t="s">
        <v>101</v>
      </c>
      <c r="F43" t="s">
        <v>112</v>
      </c>
    </row>
    <row r="44" spans="2:6" ht="12.75" customHeight="1">
      <c r="B44" s="7">
        <v>41219</v>
      </c>
      <c r="C44" t="s">
        <v>1</v>
      </c>
      <c r="D44">
        <v>2</v>
      </c>
      <c r="E44" t="s">
        <v>101</v>
      </c>
      <c r="F44" t="s">
        <v>113</v>
      </c>
    </row>
    <row r="45" spans="2:6" ht="12.75" customHeight="1">
      <c r="B45" s="7">
        <v>41222</v>
      </c>
      <c r="C45" t="s">
        <v>2</v>
      </c>
      <c r="D45">
        <v>1</v>
      </c>
      <c r="E45" t="s">
        <v>101</v>
      </c>
      <c r="F45" t="s">
        <v>114</v>
      </c>
    </row>
    <row r="46" spans="2:6" ht="12.75" customHeight="1">
      <c r="B46" s="7">
        <v>41226</v>
      </c>
      <c r="C46" t="s">
        <v>1</v>
      </c>
      <c r="D46">
        <v>2</v>
      </c>
      <c r="E46" t="s">
        <v>101</v>
      </c>
      <c r="F46" t="s">
        <v>115</v>
      </c>
    </row>
    <row r="47" spans="2:6" ht="12.75" customHeight="1">
      <c r="B47" s="7">
        <v>41229</v>
      </c>
      <c r="C47" t="s">
        <v>2</v>
      </c>
      <c r="D47">
        <v>1</v>
      </c>
      <c r="E47" t="s">
        <v>101</v>
      </c>
      <c r="F47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17.1640625" defaultRowHeight="12.75" customHeight="1" x14ac:dyDescent="0"/>
  <cols>
    <col min="1" max="1" width="8.33203125" customWidth="1"/>
    <col min="2" max="2" width="12.6640625" customWidth="1"/>
    <col min="3" max="3" width="62.6640625" customWidth="1"/>
    <col min="4" max="4" width="53.6640625" customWidth="1"/>
    <col min="5" max="5" width="13" customWidth="1"/>
    <col min="6" max="6" width="8.6640625" customWidth="1"/>
    <col min="7" max="7" width="45.5" customWidth="1"/>
    <col min="8" max="8" width="53.6640625" customWidth="1"/>
  </cols>
  <sheetData>
    <row r="1" spans="1:4" ht="12.75" customHeight="1">
      <c r="A1" s="6" t="s">
        <v>117</v>
      </c>
      <c r="B1" s="6" t="s">
        <v>20</v>
      </c>
      <c r="C1" s="6" t="s">
        <v>24</v>
      </c>
      <c r="D1" t="s">
        <v>118</v>
      </c>
    </row>
    <row r="2" spans="1:4" ht="12.75" customHeight="1">
      <c r="A2">
        <v>1</v>
      </c>
      <c r="B2" s="7">
        <v>41899</v>
      </c>
      <c r="C2" t="s">
        <v>119</v>
      </c>
      <c r="D2" t="s">
        <v>120</v>
      </c>
    </row>
    <row r="3" spans="1:4" ht="12.75" customHeight="1">
      <c r="A3">
        <v>2</v>
      </c>
      <c r="B3" s="7">
        <v>41906</v>
      </c>
      <c r="C3" t="s">
        <v>121</v>
      </c>
      <c r="D3" t="s">
        <v>122</v>
      </c>
    </row>
    <row r="4" spans="1:4" ht="12.75" customHeight="1">
      <c r="A4">
        <v>3</v>
      </c>
      <c r="B4" s="7">
        <v>41913</v>
      </c>
      <c r="C4" t="s">
        <v>123</v>
      </c>
      <c r="D4" t="s">
        <v>124</v>
      </c>
    </row>
    <row r="5" spans="1:4" ht="12.75" customHeight="1">
      <c r="A5">
        <v>4</v>
      </c>
      <c r="B5" s="7">
        <v>41920</v>
      </c>
      <c r="C5" t="s">
        <v>125</v>
      </c>
      <c r="D5" t="s">
        <v>126</v>
      </c>
    </row>
    <row r="6" spans="1:4" ht="12.75" customHeight="1">
      <c r="A6">
        <v>5</v>
      </c>
      <c r="B6" s="7">
        <v>41927</v>
      </c>
      <c r="C6" t="s">
        <v>127</v>
      </c>
      <c r="D6" t="s">
        <v>128</v>
      </c>
    </row>
    <row r="7" spans="1:4" ht="12.75" customHeight="1">
      <c r="A7">
        <v>6</v>
      </c>
      <c r="B7" s="7">
        <v>41934</v>
      </c>
      <c r="C7" t="s">
        <v>129</v>
      </c>
      <c r="D7" t="s">
        <v>130</v>
      </c>
    </row>
    <row r="8" spans="1:4" ht="12.75" customHeight="1">
      <c r="A8">
        <v>7</v>
      </c>
      <c r="B8" s="7">
        <v>41941</v>
      </c>
      <c r="C8" t="s">
        <v>131</v>
      </c>
      <c r="D8" t="s">
        <v>132</v>
      </c>
    </row>
    <row r="9" spans="1:4" ht="12.75" customHeight="1">
      <c r="A9">
        <v>8</v>
      </c>
      <c r="B9" s="7">
        <v>41948</v>
      </c>
      <c r="C9" t="s">
        <v>133</v>
      </c>
      <c r="D9" t="s">
        <v>134</v>
      </c>
    </row>
    <row r="10" spans="1:4" ht="12.75" customHeight="1">
      <c r="B10" s="7">
        <v>41950</v>
      </c>
      <c r="C10" t="s">
        <v>135</v>
      </c>
    </row>
    <row r="11" spans="1:4" ht="12.75" customHeight="1">
      <c r="A11">
        <v>9</v>
      </c>
      <c r="B11" s="7">
        <v>41955</v>
      </c>
      <c r="C11" t="s">
        <v>136</v>
      </c>
      <c r="D11" t="s">
        <v>137</v>
      </c>
    </row>
    <row r="12" spans="1:4" ht="12.75" customHeight="1">
      <c r="A12">
        <v>10</v>
      </c>
      <c r="B12" s="7">
        <v>41962</v>
      </c>
      <c r="C12" t="s">
        <v>138</v>
      </c>
      <c r="D12" t="s">
        <v>139</v>
      </c>
    </row>
    <row r="13" spans="1:4" ht="12.75" customHeight="1">
      <c r="A13">
        <v>11</v>
      </c>
      <c r="B13" s="7">
        <v>41969</v>
      </c>
      <c r="C13" t="s">
        <v>140</v>
      </c>
      <c r="D13" t="s">
        <v>141</v>
      </c>
    </row>
    <row r="14" spans="1:4" ht="12.75" customHeight="1">
      <c r="A14">
        <v>12</v>
      </c>
      <c r="B14" s="7">
        <v>41976</v>
      </c>
      <c r="C14" t="s">
        <v>142</v>
      </c>
    </row>
    <row r="15" spans="1:4" ht="12.75" customHeight="1">
      <c r="B15" s="7">
        <v>41976</v>
      </c>
      <c r="C15" t="s">
        <v>143</v>
      </c>
    </row>
    <row r="16" spans="1:4" ht="12.75" customHeight="1">
      <c r="A16">
        <v>13</v>
      </c>
      <c r="B16" s="7">
        <v>41983</v>
      </c>
      <c r="C16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0" defaultColWidth="17.1640625" defaultRowHeight="12.75" customHeight="1" x14ac:dyDescent="0"/>
  <cols>
    <col min="1" max="1" width="8.33203125" customWidth="1"/>
    <col min="2" max="2" width="12.6640625" customWidth="1"/>
    <col min="3" max="3" width="62.6640625" customWidth="1"/>
    <col min="4" max="4" width="57.1640625" customWidth="1"/>
  </cols>
  <sheetData>
    <row r="1" spans="1:5" ht="12.75" customHeight="1">
      <c r="A1" s="6" t="s">
        <v>117</v>
      </c>
      <c r="B1" s="6" t="s">
        <v>20</v>
      </c>
      <c r="C1" s="6" t="s">
        <v>24</v>
      </c>
      <c r="D1" t="s">
        <v>118</v>
      </c>
      <c r="E1" t="s">
        <v>145</v>
      </c>
    </row>
    <row r="2" spans="1:5" ht="12.75" customHeight="1">
      <c r="A2">
        <v>1</v>
      </c>
      <c r="B2" s="7">
        <v>41899</v>
      </c>
      <c r="C2" t="s">
        <v>119</v>
      </c>
      <c r="D2" t="s">
        <v>146</v>
      </c>
    </row>
    <row r="3" spans="1:5" ht="12.75" customHeight="1">
      <c r="A3">
        <v>2</v>
      </c>
      <c r="B3" s="7">
        <v>41906</v>
      </c>
      <c r="C3" t="s">
        <v>121</v>
      </c>
      <c r="D3" t="s">
        <v>122</v>
      </c>
    </row>
    <row r="4" spans="1:5" ht="12.75" customHeight="1">
      <c r="A4">
        <v>3</v>
      </c>
      <c r="B4" s="7">
        <v>41913</v>
      </c>
      <c r="C4" s="8" t="s">
        <v>147</v>
      </c>
      <c r="D4" t="s">
        <v>124</v>
      </c>
    </row>
    <row r="5" spans="1:5" ht="12.75" customHeight="1">
      <c r="A5">
        <v>4</v>
      </c>
      <c r="B5" s="7">
        <v>41920</v>
      </c>
      <c r="C5" s="8" t="s">
        <v>125</v>
      </c>
      <c r="D5" t="s">
        <v>126</v>
      </c>
    </row>
    <row r="6" spans="1:5" ht="12.75" customHeight="1">
      <c r="A6">
        <v>5</v>
      </c>
      <c r="B6" s="7">
        <v>41927</v>
      </c>
      <c r="C6" t="s">
        <v>148</v>
      </c>
      <c r="D6" t="s">
        <v>128</v>
      </c>
    </row>
    <row r="7" spans="1:5" ht="12.75" customHeight="1">
      <c r="A7">
        <v>6</v>
      </c>
      <c r="B7" s="7">
        <v>41934</v>
      </c>
      <c r="C7" t="s">
        <v>129</v>
      </c>
      <c r="D7" t="s">
        <v>149</v>
      </c>
    </row>
    <row r="8" spans="1:5" ht="12.75" customHeight="1">
      <c r="A8">
        <v>7</v>
      </c>
      <c r="B8" s="7">
        <v>41941</v>
      </c>
      <c r="C8" t="s">
        <v>150</v>
      </c>
      <c r="D8" t="s">
        <v>132</v>
      </c>
    </row>
    <row r="9" spans="1:5" ht="12.75" customHeight="1">
      <c r="A9">
        <v>8</v>
      </c>
      <c r="B9" s="7">
        <v>41948</v>
      </c>
      <c r="C9" t="s">
        <v>133</v>
      </c>
      <c r="D9" t="s">
        <v>134</v>
      </c>
    </row>
    <row r="10" spans="1:5" ht="12.75" customHeight="1">
      <c r="B10" s="7">
        <v>41950</v>
      </c>
      <c r="C10" t="s">
        <v>151</v>
      </c>
    </row>
    <row r="11" spans="1:5" ht="12.75" customHeight="1">
      <c r="A11">
        <v>9</v>
      </c>
      <c r="B11" s="7">
        <v>41955</v>
      </c>
      <c r="C11" t="s">
        <v>148</v>
      </c>
      <c r="D11" t="s">
        <v>137</v>
      </c>
    </row>
    <row r="12" spans="1:5" ht="12.75" customHeight="1">
      <c r="A12">
        <v>10</v>
      </c>
      <c r="B12" s="7">
        <v>41962</v>
      </c>
      <c r="C12" t="s">
        <v>138</v>
      </c>
      <c r="D12" t="s">
        <v>139</v>
      </c>
    </row>
    <row r="13" spans="1:5" ht="12.75" customHeight="1">
      <c r="A13">
        <v>11</v>
      </c>
      <c r="B13" s="7">
        <v>41969</v>
      </c>
      <c r="C13" t="s">
        <v>140</v>
      </c>
      <c r="D13" t="s">
        <v>141</v>
      </c>
    </row>
    <row r="14" spans="1:5" ht="12.75" customHeight="1">
      <c r="A14">
        <v>12</v>
      </c>
      <c r="B14" s="7">
        <v>41976</v>
      </c>
      <c r="C14" t="s">
        <v>142</v>
      </c>
    </row>
    <row r="15" spans="1:5" ht="12.75" customHeight="1">
      <c r="B15" s="7">
        <v>41976</v>
      </c>
      <c r="C15" t="s">
        <v>143</v>
      </c>
    </row>
    <row r="16" spans="1:5" ht="12.75" customHeight="1">
      <c r="A16">
        <v>13</v>
      </c>
      <c r="B16" s="7">
        <v>41983</v>
      </c>
      <c r="C16" t="s">
        <v>144</v>
      </c>
    </row>
    <row r="22" spans="3:3" ht="12.75" customHeight="1">
      <c r="C22" s="3"/>
    </row>
    <row r="23" spans="3:3" ht="12.75" customHeight="1">
      <c r="C23" s="3"/>
    </row>
    <row r="24" spans="3:3" ht="12.75" customHeight="1">
      <c r="C24" s="3"/>
    </row>
    <row r="25" spans="3:3" ht="12.75" customHeight="1">
      <c r="C25" s="3"/>
    </row>
    <row r="26" spans="3:3" ht="12.75" customHeight="1">
      <c r="C26" s="3"/>
    </row>
    <row r="27" spans="3:3" ht="12.75" customHeight="1">
      <c r="C27" s="3"/>
    </row>
    <row r="28" spans="3:3" ht="12.75" customHeight="1">
      <c r="C28" s="3"/>
    </row>
    <row r="29" spans="3:3" ht="12.75" customHeight="1">
      <c r="C29" s="3"/>
    </row>
    <row r="30" spans="3:3" ht="12.75" customHeight="1">
      <c r="C3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17.1640625" defaultRowHeight="12.75" customHeight="1" x14ac:dyDescent="0"/>
  <cols>
    <col min="1" max="1" width="8.33203125" customWidth="1"/>
    <col min="2" max="2" width="12.6640625" customWidth="1"/>
    <col min="3" max="3" width="62.6640625" customWidth="1"/>
    <col min="4" max="4" width="57.1640625" customWidth="1"/>
  </cols>
  <sheetData>
    <row r="1" spans="1:5" ht="12.75" customHeight="1">
      <c r="A1" s="6" t="s">
        <v>117</v>
      </c>
      <c r="B1" s="6" t="s">
        <v>20</v>
      </c>
      <c r="C1" s="6" t="s">
        <v>24</v>
      </c>
      <c r="D1" t="s">
        <v>118</v>
      </c>
      <c r="E1" t="s">
        <v>145</v>
      </c>
    </row>
    <row r="2" spans="1:5" ht="12.75" customHeight="1">
      <c r="A2">
        <v>1</v>
      </c>
      <c r="B2" s="7">
        <v>41901</v>
      </c>
      <c r="C2" t="s">
        <v>119</v>
      </c>
      <c r="D2" t="s">
        <v>146</v>
      </c>
    </row>
    <row r="3" spans="1:5" ht="12.75" customHeight="1">
      <c r="A3">
        <v>2</v>
      </c>
      <c r="B3" s="7">
        <v>41908</v>
      </c>
      <c r="C3" t="s">
        <v>121</v>
      </c>
      <c r="D3" t="s">
        <v>122</v>
      </c>
    </row>
    <row r="4" spans="1:5" ht="12.75" customHeight="1">
      <c r="A4">
        <v>3</v>
      </c>
      <c r="B4" s="7">
        <v>41915</v>
      </c>
      <c r="C4" t="s">
        <v>123</v>
      </c>
      <c r="D4" t="s">
        <v>124</v>
      </c>
    </row>
    <row r="5" spans="1:5" ht="12.75" customHeight="1">
      <c r="A5">
        <v>4</v>
      </c>
      <c r="B5" s="7">
        <v>41922</v>
      </c>
      <c r="C5" t="s">
        <v>125</v>
      </c>
      <c r="D5" t="s">
        <v>126</v>
      </c>
    </row>
    <row r="6" spans="1:5" ht="12.75" customHeight="1">
      <c r="A6">
        <v>5</v>
      </c>
      <c r="B6" s="7">
        <v>41929</v>
      </c>
      <c r="C6" t="s">
        <v>127</v>
      </c>
      <c r="D6" t="s">
        <v>128</v>
      </c>
    </row>
    <row r="7" spans="1:5" ht="12.75" customHeight="1">
      <c r="A7">
        <v>6</v>
      </c>
      <c r="B7" s="7">
        <v>41936</v>
      </c>
      <c r="C7" t="s">
        <v>129</v>
      </c>
      <c r="D7" t="s">
        <v>130</v>
      </c>
    </row>
    <row r="8" spans="1:5" ht="12.75" customHeight="1">
      <c r="A8">
        <v>7</v>
      </c>
      <c r="B8" s="7">
        <v>41943</v>
      </c>
      <c r="C8" t="s">
        <v>131</v>
      </c>
      <c r="D8" t="s">
        <v>132</v>
      </c>
    </row>
    <row r="9" spans="1:5" ht="12.75" customHeight="1">
      <c r="A9">
        <v>8</v>
      </c>
      <c r="B9" s="7">
        <v>41950</v>
      </c>
      <c r="C9" t="s">
        <v>133</v>
      </c>
      <c r="D9" t="s">
        <v>134</v>
      </c>
    </row>
    <row r="10" spans="1:5" ht="12.75" customHeight="1">
      <c r="B10" s="7">
        <v>41950</v>
      </c>
      <c r="C10" t="s">
        <v>135</v>
      </c>
    </row>
    <row r="11" spans="1:5" ht="12.75" customHeight="1">
      <c r="A11">
        <v>9</v>
      </c>
      <c r="B11" s="7">
        <v>41957</v>
      </c>
      <c r="C11" t="s">
        <v>136</v>
      </c>
      <c r="D11" t="s">
        <v>137</v>
      </c>
    </row>
    <row r="12" spans="1:5" ht="12.75" customHeight="1">
      <c r="A12">
        <v>10</v>
      </c>
      <c r="B12" s="7">
        <v>41964</v>
      </c>
      <c r="C12" t="s">
        <v>138</v>
      </c>
      <c r="D12" t="s">
        <v>139</v>
      </c>
    </row>
    <row r="13" spans="1:5" ht="12.75" customHeight="1">
      <c r="A13">
        <v>11</v>
      </c>
      <c r="B13" s="7">
        <v>41971</v>
      </c>
      <c r="C13" t="s">
        <v>140</v>
      </c>
      <c r="D13" t="s">
        <v>141</v>
      </c>
    </row>
    <row r="14" spans="1:5" ht="12.75" customHeight="1">
      <c r="A14">
        <v>12</v>
      </c>
      <c r="B14" s="7">
        <v>41978</v>
      </c>
      <c r="C14" t="s">
        <v>142</v>
      </c>
    </row>
    <row r="15" spans="1:5" ht="12.75" customHeight="1">
      <c r="B15" s="7">
        <v>41979</v>
      </c>
      <c r="C15" t="s">
        <v>143</v>
      </c>
    </row>
    <row r="16" spans="1:5" ht="12.75" customHeight="1">
      <c r="A16">
        <v>13</v>
      </c>
      <c r="B16" s="7">
        <v>41985</v>
      </c>
      <c r="C16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ColWidth="17.1640625" defaultRowHeight="12.75" customHeight="1" x14ac:dyDescent="0"/>
  <cols>
    <col min="1" max="1" width="8.33203125" customWidth="1"/>
    <col min="2" max="2" width="12.6640625" customWidth="1"/>
    <col min="3" max="3" width="62.6640625" customWidth="1"/>
    <col min="4" max="4" width="57.1640625" customWidth="1"/>
  </cols>
  <sheetData>
    <row r="1" spans="1:5" ht="12.75" customHeight="1">
      <c r="A1" s="6" t="s">
        <v>117</v>
      </c>
      <c r="B1" s="6" t="s">
        <v>20</v>
      </c>
      <c r="C1" s="6" t="s">
        <v>24</v>
      </c>
      <c r="D1" t="s">
        <v>118</v>
      </c>
      <c r="E1" t="s">
        <v>145</v>
      </c>
    </row>
    <row r="2" spans="1:5" ht="12.75" customHeight="1">
      <c r="A2">
        <v>1</v>
      </c>
      <c r="B2" s="7">
        <v>41901</v>
      </c>
      <c r="C2" t="s">
        <v>119</v>
      </c>
      <c r="D2" t="s">
        <v>146</v>
      </c>
    </row>
    <row r="3" spans="1:5" ht="12.75" customHeight="1">
      <c r="A3">
        <v>2</v>
      </c>
      <c r="B3" s="7">
        <v>41908</v>
      </c>
      <c r="C3" t="s">
        <v>121</v>
      </c>
      <c r="D3" t="s">
        <v>122</v>
      </c>
    </row>
    <row r="4" spans="1:5" ht="12.75" customHeight="1">
      <c r="A4">
        <v>3</v>
      </c>
      <c r="B4" s="7">
        <v>41915</v>
      </c>
      <c r="C4" t="s">
        <v>123</v>
      </c>
      <c r="D4" t="s">
        <v>124</v>
      </c>
    </row>
    <row r="5" spans="1:5" ht="12.75" customHeight="1">
      <c r="A5">
        <v>4</v>
      </c>
      <c r="B5" s="7">
        <v>41922</v>
      </c>
      <c r="C5" t="s">
        <v>125</v>
      </c>
      <c r="D5" t="s">
        <v>126</v>
      </c>
    </row>
    <row r="6" spans="1:5" ht="12.75" customHeight="1">
      <c r="A6">
        <v>5</v>
      </c>
      <c r="B6" s="7">
        <v>41929</v>
      </c>
      <c r="C6" t="s">
        <v>127</v>
      </c>
      <c r="D6" t="s">
        <v>128</v>
      </c>
    </row>
    <row r="7" spans="1:5" ht="12.75" customHeight="1">
      <c r="A7">
        <v>6</v>
      </c>
      <c r="B7" s="7">
        <v>41936</v>
      </c>
      <c r="C7" t="s">
        <v>129</v>
      </c>
      <c r="D7" t="s">
        <v>130</v>
      </c>
    </row>
    <row r="8" spans="1:5" ht="12.75" customHeight="1">
      <c r="A8">
        <v>7</v>
      </c>
      <c r="B8" s="7">
        <v>41943</v>
      </c>
      <c r="C8" t="s">
        <v>131</v>
      </c>
      <c r="D8" t="s">
        <v>132</v>
      </c>
    </row>
    <row r="9" spans="1:5" ht="12.75" customHeight="1">
      <c r="A9">
        <v>8</v>
      </c>
      <c r="B9" s="7">
        <v>41950</v>
      </c>
      <c r="C9" t="s">
        <v>133</v>
      </c>
      <c r="D9" t="s">
        <v>134</v>
      </c>
    </row>
    <row r="10" spans="1:5" ht="12.75" customHeight="1">
      <c r="B10" s="7">
        <v>41950</v>
      </c>
      <c r="C10" t="s">
        <v>135</v>
      </c>
    </row>
    <row r="11" spans="1:5" ht="12.75" customHeight="1">
      <c r="A11">
        <v>9</v>
      </c>
      <c r="B11" s="7">
        <v>41957</v>
      </c>
      <c r="C11" t="s">
        <v>136</v>
      </c>
      <c r="D11" t="s">
        <v>137</v>
      </c>
    </row>
    <row r="12" spans="1:5" ht="12.75" customHeight="1">
      <c r="A12">
        <v>10</v>
      </c>
      <c r="B12" s="7">
        <v>41964</v>
      </c>
      <c r="C12" t="s">
        <v>138</v>
      </c>
      <c r="D12" t="s">
        <v>139</v>
      </c>
    </row>
    <row r="13" spans="1:5" ht="12.75" customHeight="1">
      <c r="A13">
        <v>11</v>
      </c>
      <c r="B13" s="7">
        <v>41971</v>
      </c>
      <c r="C13" t="s">
        <v>140</v>
      </c>
      <c r="D13" t="s">
        <v>141</v>
      </c>
    </row>
    <row r="14" spans="1:5" ht="12.75" customHeight="1">
      <c r="A14">
        <v>12</v>
      </c>
      <c r="B14" s="7">
        <v>41978</v>
      </c>
      <c r="C14" t="s">
        <v>142</v>
      </c>
    </row>
    <row r="15" spans="1:5" ht="12.75" customHeight="1">
      <c r="C15" t="s">
        <v>143</v>
      </c>
    </row>
    <row r="16" spans="1:5" ht="12.75" customHeight="1">
      <c r="A16">
        <v>13</v>
      </c>
      <c r="C16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17.1640625" defaultRowHeight="12.75" customHeight="1" x14ac:dyDescent="0"/>
  <cols>
    <col min="1" max="1" width="6.5" customWidth="1"/>
    <col min="2" max="2" width="12.83203125" customWidth="1"/>
    <col min="3" max="3" width="65" customWidth="1"/>
    <col min="4" max="4" width="54.6640625" customWidth="1"/>
    <col min="5" max="5" width="31" customWidth="1"/>
  </cols>
  <sheetData>
    <row r="1" spans="1:5" ht="12.75" customHeight="1">
      <c r="A1" s="14" t="s">
        <v>152</v>
      </c>
      <c r="B1" s="14" t="s">
        <v>20</v>
      </c>
      <c r="C1" s="14" t="s">
        <v>24</v>
      </c>
      <c r="D1" s="6" t="s">
        <v>153</v>
      </c>
      <c r="E1" s="6"/>
    </row>
    <row r="2" spans="1:5" ht="12.75" customHeight="1">
      <c r="A2" s="2">
        <v>1</v>
      </c>
      <c r="B2" s="7">
        <v>41900</v>
      </c>
      <c r="C2" t="s">
        <v>154</v>
      </c>
      <c r="D2" t="s">
        <v>155</v>
      </c>
    </row>
    <row r="3" spans="1:5" ht="12.75" customHeight="1">
      <c r="A3">
        <v>2</v>
      </c>
      <c r="B3" s="7">
        <v>41907</v>
      </c>
      <c r="C3" t="s">
        <v>156</v>
      </c>
      <c r="D3" t="s">
        <v>157</v>
      </c>
    </row>
    <row r="4" spans="1:5" ht="12.75" customHeight="1">
      <c r="A4">
        <v>3</v>
      </c>
      <c r="B4" s="7">
        <v>41914</v>
      </c>
      <c r="C4" t="s">
        <v>123</v>
      </c>
      <c r="D4" t="s">
        <v>124</v>
      </c>
    </row>
    <row r="5" spans="1:5" ht="12.75" customHeight="1">
      <c r="A5">
        <v>4</v>
      </c>
      <c r="B5" s="7">
        <v>41921</v>
      </c>
      <c r="C5" t="s">
        <v>158</v>
      </c>
      <c r="D5" t="s">
        <v>126</v>
      </c>
    </row>
    <row r="6" spans="1:5" ht="12.75" customHeight="1">
      <c r="A6">
        <v>5</v>
      </c>
      <c r="B6" s="7">
        <v>41926</v>
      </c>
      <c r="C6" t="s">
        <v>159</v>
      </c>
      <c r="D6" t="s">
        <v>160</v>
      </c>
    </row>
    <row r="7" spans="1:5" ht="12.75" customHeight="1">
      <c r="A7">
        <v>6</v>
      </c>
      <c r="B7" s="7">
        <v>41935</v>
      </c>
      <c r="C7" t="s">
        <v>161</v>
      </c>
      <c r="D7" t="s">
        <v>130</v>
      </c>
    </row>
    <row r="8" spans="1:5" ht="12.75" customHeight="1">
      <c r="A8">
        <v>7</v>
      </c>
      <c r="B8" s="7">
        <v>41942</v>
      </c>
      <c r="C8" t="s">
        <v>162</v>
      </c>
      <c r="D8" t="s">
        <v>163</v>
      </c>
    </row>
    <row r="9" spans="1:5" ht="12.75" customHeight="1">
      <c r="A9">
        <v>8</v>
      </c>
      <c r="B9" s="7">
        <v>41949</v>
      </c>
      <c r="C9" t="s">
        <v>164</v>
      </c>
      <c r="D9" t="s">
        <v>165</v>
      </c>
    </row>
    <row r="10" spans="1:5" ht="12.75" customHeight="1">
      <c r="A10">
        <v>9</v>
      </c>
      <c r="B10" s="7">
        <v>41956</v>
      </c>
      <c r="C10" t="s">
        <v>166</v>
      </c>
      <c r="D10" t="s">
        <v>167</v>
      </c>
    </row>
    <row r="11" spans="1:5" ht="12.75" customHeight="1">
      <c r="A11">
        <v>10</v>
      </c>
      <c r="B11" s="7">
        <v>41963</v>
      </c>
      <c r="C11" t="s">
        <v>168</v>
      </c>
      <c r="D11" t="s">
        <v>169</v>
      </c>
    </row>
    <row r="12" spans="1:5" ht="12.75" customHeight="1">
      <c r="A12">
        <v>11</v>
      </c>
      <c r="B12" s="7">
        <v>41970</v>
      </c>
      <c r="C12" t="s">
        <v>170</v>
      </c>
      <c r="D12" t="s">
        <v>171</v>
      </c>
    </row>
    <row r="13" spans="1:5" ht="12.75" customHeight="1">
      <c r="A13">
        <v>12</v>
      </c>
      <c r="B13" s="7">
        <v>41977</v>
      </c>
      <c r="C13" t="s">
        <v>172</v>
      </c>
    </row>
    <row r="14" spans="1:5" ht="12.75" customHeight="1">
      <c r="A14">
        <v>13</v>
      </c>
      <c r="B14" s="7">
        <v>41984</v>
      </c>
      <c r="C14" t="s">
        <v>144</v>
      </c>
    </row>
    <row r="16" spans="1:5" ht="12.75" customHeight="1">
      <c r="A16" s="2"/>
    </row>
    <row r="17" spans="1:4" ht="12.75" customHeight="1">
      <c r="A17" s="2"/>
    </row>
    <row r="18" spans="1:4" ht="12.75" customHeight="1">
      <c r="A18" s="2"/>
    </row>
    <row r="19" spans="1:4" ht="12.75" customHeight="1">
      <c r="A19" s="2"/>
    </row>
    <row r="20" spans="1:4" ht="12.75" customHeight="1">
      <c r="A20" s="2"/>
    </row>
    <row r="21" spans="1:4" ht="12.75" customHeight="1">
      <c r="A21" s="2"/>
      <c r="B21" s="2"/>
      <c r="C21" s="2"/>
    </row>
    <row r="22" spans="1:4" ht="12.75" customHeight="1">
      <c r="A22" s="2"/>
      <c r="B22" s="2"/>
      <c r="C22" s="2"/>
    </row>
    <row r="26" spans="1:4" ht="12.75" customHeight="1">
      <c r="A26" s="2">
        <v>2</v>
      </c>
      <c r="B26" s="7">
        <v>41541</v>
      </c>
      <c r="C26" t="s">
        <v>173</v>
      </c>
      <c r="D26" t="s">
        <v>174</v>
      </c>
    </row>
    <row r="27" spans="1:4" ht="12.75" customHeight="1">
      <c r="A27" s="2">
        <v>3</v>
      </c>
      <c r="B27" s="7">
        <v>41548</v>
      </c>
      <c r="C27" t="s">
        <v>175</v>
      </c>
      <c r="D27" t="s">
        <v>176</v>
      </c>
    </row>
    <row r="28" spans="1:4" ht="12.75" customHeight="1">
      <c r="A28" s="2">
        <v>4</v>
      </c>
      <c r="B28" s="7">
        <v>41555</v>
      </c>
      <c r="C28" t="s">
        <v>177</v>
      </c>
      <c r="D28" t="s">
        <v>178</v>
      </c>
    </row>
    <row r="29" spans="1:4" ht="12.75" customHeight="1">
      <c r="A29" s="2">
        <v>5</v>
      </c>
      <c r="B29" s="7">
        <v>41562</v>
      </c>
      <c r="C29" t="s">
        <v>179</v>
      </c>
      <c r="D29" t="s">
        <v>180</v>
      </c>
    </row>
    <row r="30" spans="1:4" ht="12.75" customHeight="1">
      <c r="A30" s="2">
        <v>6</v>
      </c>
      <c r="B30" s="4">
        <v>41569</v>
      </c>
      <c r="C30" t="s">
        <v>181</v>
      </c>
      <c r="D30" t="s">
        <v>182</v>
      </c>
    </row>
    <row r="31" spans="1:4" ht="12.75" customHeight="1">
      <c r="A31">
        <v>7</v>
      </c>
      <c r="B31" s="7">
        <v>41576</v>
      </c>
      <c r="C31" t="s">
        <v>183</v>
      </c>
      <c r="D31" t="s">
        <v>184</v>
      </c>
    </row>
    <row r="32" spans="1:4" ht="12.75" customHeight="1">
      <c r="A32">
        <v>8</v>
      </c>
      <c r="B32" s="7">
        <v>41583</v>
      </c>
      <c r="C32" t="s">
        <v>185</v>
      </c>
      <c r="D32" t="s">
        <v>186</v>
      </c>
    </row>
    <row r="33" spans="1:4" ht="12.75" customHeight="1">
      <c r="A33">
        <v>9</v>
      </c>
      <c r="B33" s="7">
        <v>41590</v>
      </c>
      <c r="C33" t="s">
        <v>187</v>
      </c>
      <c r="D33" t="s">
        <v>188</v>
      </c>
    </row>
    <row r="34" spans="1:4" ht="12.75" customHeight="1">
      <c r="A34">
        <v>10</v>
      </c>
      <c r="B34" s="7">
        <v>41597</v>
      </c>
      <c r="C34" t="s">
        <v>189</v>
      </c>
    </row>
    <row r="35" spans="1:4" ht="12.75" customHeight="1">
      <c r="A35">
        <v>11</v>
      </c>
      <c r="B35" s="7">
        <v>41604</v>
      </c>
      <c r="C35" t="s">
        <v>190</v>
      </c>
      <c r="D35" t="s">
        <v>191</v>
      </c>
    </row>
    <row r="36" spans="1:4" ht="12.75" customHeight="1">
      <c r="A36">
        <v>12</v>
      </c>
      <c r="B36" s="7">
        <v>41611</v>
      </c>
      <c r="C36" t="s">
        <v>192</v>
      </c>
      <c r="D36" t="s">
        <v>193</v>
      </c>
    </row>
    <row r="37" spans="1:4" ht="12.75" customHeight="1">
      <c r="B37" t="s">
        <v>194</v>
      </c>
      <c r="C37" t="s">
        <v>195</v>
      </c>
      <c r="D37" t="s">
        <v>196</v>
      </c>
    </row>
    <row r="38" spans="1:4" ht="12.75" customHeight="1">
      <c r="A38" s="2">
        <v>13</v>
      </c>
      <c r="B38" s="7">
        <v>41618</v>
      </c>
      <c r="C38" t="s">
        <v>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ColWidth="17.1640625" defaultRowHeight="12.75" customHeight="1" x14ac:dyDescent="0"/>
  <cols>
    <col min="1" max="1" width="6.33203125" customWidth="1"/>
    <col min="2" max="2" width="11.5" customWidth="1"/>
    <col min="3" max="3" width="82.5" customWidth="1"/>
    <col min="4" max="4" width="50.5" customWidth="1"/>
  </cols>
  <sheetData>
    <row r="1" spans="1:4" ht="12.75" customHeight="1">
      <c r="A1" s="14" t="s">
        <v>152</v>
      </c>
      <c r="B1" s="14" t="s">
        <v>20</v>
      </c>
      <c r="C1" s="14" t="s">
        <v>24</v>
      </c>
      <c r="D1" s="6" t="s">
        <v>153</v>
      </c>
    </row>
    <row r="2" spans="1:4" ht="12.75" customHeight="1">
      <c r="A2" s="2">
        <v>1</v>
      </c>
      <c r="B2" s="7">
        <v>41901</v>
      </c>
      <c r="C2" t="s">
        <v>154</v>
      </c>
      <c r="D2" t="s">
        <v>155</v>
      </c>
    </row>
    <row r="3" spans="1:4" ht="12.75" customHeight="1">
      <c r="A3">
        <v>2</v>
      </c>
      <c r="B3" s="7">
        <v>41908</v>
      </c>
      <c r="C3" t="s">
        <v>156</v>
      </c>
      <c r="D3" t="s">
        <v>157</v>
      </c>
    </row>
    <row r="4" spans="1:4" ht="12.75" customHeight="1">
      <c r="A4">
        <v>3</v>
      </c>
      <c r="B4" s="7">
        <v>41915</v>
      </c>
      <c r="C4" t="s">
        <v>123</v>
      </c>
      <c r="D4" t="s">
        <v>124</v>
      </c>
    </row>
    <row r="5" spans="1:4" ht="12.75" customHeight="1">
      <c r="A5">
        <v>4</v>
      </c>
      <c r="B5" s="7">
        <v>41922</v>
      </c>
      <c r="C5" t="s">
        <v>158</v>
      </c>
      <c r="D5" t="s">
        <v>126</v>
      </c>
    </row>
    <row r="6" spans="1:4" ht="12.75" customHeight="1">
      <c r="A6">
        <v>5</v>
      </c>
      <c r="B6" s="7">
        <v>41927</v>
      </c>
      <c r="C6" t="s">
        <v>159</v>
      </c>
      <c r="D6" t="s">
        <v>160</v>
      </c>
    </row>
    <row r="7" spans="1:4" ht="12.75" customHeight="1">
      <c r="A7">
        <v>6</v>
      </c>
      <c r="B7" s="7">
        <v>41936</v>
      </c>
      <c r="C7" t="s">
        <v>161</v>
      </c>
      <c r="D7" t="s">
        <v>130</v>
      </c>
    </row>
    <row r="8" spans="1:4" ht="12.75" customHeight="1">
      <c r="A8">
        <v>7</v>
      </c>
      <c r="B8" s="7">
        <v>41943</v>
      </c>
      <c r="C8" t="s">
        <v>162</v>
      </c>
      <c r="D8" t="s">
        <v>163</v>
      </c>
    </row>
    <row r="9" spans="1:4" ht="12.75" customHeight="1">
      <c r="A9">
        <v>8</v>
      </c>
      <c r="B9" s="7">
        <v>41950</v>
      </c>
      <c r="C9" t="s">
        <v>164</v>
      </c>
      <c r="D9" t="s">
        <v>165</v>
      </c>
    </row>
    <row r="10" spans="1:4" ht="12.75" customHeight="1">
      <c r="A10">
        <v>9</v>
      </c>
      <c r="B10" s="7">
        <v>41957</v>
      </c>
      <c r="C10" t="s">
        <v>166</v>
      </c>
      <c r="D10" t="s">
        <v>167</v>
      </c>
    </row>
    <row r="11" spans="1:4" ht="12.75" customHeight="1">
      <c r="A11">
        <v>10</v>
      </c>
      <c r="B11" s="7">
        <v>41964</v>
      </c>
      <c r="C11" t="s">
        <v>168</v>
      </c>
      <c r="D11" t="s">
        <v>198</v>
      </c>
    </row>
    <row r="12" spans="1:4" ht="12.75" customHeight="1">
      <c r="A12">
        <v>11</v>
      </c>
      <c r="B12" s="7">
        <v>41971</v>
      </c>
      <c r="C12" t="s">
        <v>170</v>
      </c>
      <c r="D12" t="s">
        <v>171</v>
      </c>
    </row>
    <row r="13" spans="1:4" ht="12.75" customHeight="1">
      <c r="A13">
        <v>12</v>
      </c>
      <c r="B13" s="7">
        <v>41978</v>
      </c>
      <c r="C13" t="s">
        <v>172</v>
      </c>
    </row>
    <row r="14" spans="1:4" ht="12.75" customHeight="1">
      <c r="A14">
        <v>13</v>
      </c>
      <c r="B14" s="7">
        <v>41985</v>
      </c>
      <c r="C14" t="s">
        <v>144</v>
      </c>
    </row>
    <row r="17" spans="1:4" ht="12.75" customHeight="1">
      <c r="A17" s="2"/>
      <c r="B17" s="2"/>
    </row>
    <row r="18" spans="1:4" ht="12.75" customHeight="1">
      <c r="A18" s="2"/>
      <c r="B18" s="2"/>
    </row>
    <row r="19" spans="1:4" ht="12.75" customHeight="1">
      <c r="A19" s="2"/>
      <c r="B19" s="2"/>
    </row>
    <row r="20" spans="1:4" ht="12.75" customHeight="1">
      <c r="A20" s="2"/>
      <c r="B20" s="2"/>
    </row>
    <row r="21" spans="1:4" ht="12.75" customHeight="1">
      <c r="A21" s="2"/>
      <c r="B21" s="2"/>
      <c r="C21" s="2"/>
    </row>
    <row r="29" spans="1:4" ht="12.75" customHeight="1">
      <c r="A29" s="2">
        <v>2</v>
      </c>
      <c r="B29" s="7">
        <v>41543</v>
      </c>
      <c r="C29" t="s">
        <v>199</v>
      </c>
      <c r="D29" t="s">
        <v>200</v>
      </c>
    </row>
    <row r="30" spans="1:4" ht="12.75" customHeight="1">
      <c r="A30" s="2">
        <v>3</v>
      </c>
      <c r="B30" s="7">
        <v>41550</v>
      </c>
      <c r="C30" t="s">
        <v>175</v>
      </c>
      <c r="D30" t="s">
        <v>176</v>
      </c>
    </row>
    <row r="31" spans="1:4" ht="12.75" customHeight="1">
      <c r="A31" s="2">
        <v>4</v>
      </c>
      <c r="B31" s="7">
        <v>41557</v>
      </c>
      <c r="C31" t="s">
        <v>177</v>
      </c>
      <c r="D31" t="s">
        <v>178</v>
      </c>
    </row>
    <row r="32" spans="1:4" ht="12.75" customHeight="1">
      <c r="A32" s="2">
        <v>5</v>
      </c>
      <c r="B32" s="7">
        <v>41564</v>
      </c>
      <c r="C32" t="s">
        <v>179</v>
      </c>
      <c r="D32" t="s">
        <v>180</v>
      </c>
    </row>
    <row r="33" spans="1:4" ht="12.75" customHeight="1">
      <c r="A33" s="2">
        <v>6</v>
      </c>
      <c r="B33" s="4">
        <v>41571</v>
      </c>
      <c r="C33" t="s">
        <v>181</v>
      </c>
      <c r="D33" t="s">
        <v>182</v>
      </c>
    </row>
    <row r="34" spans="1:4" ht="12.75" customHeight="1">
      <c r="A34">
        <v>7</v>
      </c>
      <c r="B34" s="7">
        <v>41578</v>
      </c>
      <c r="C34" t="s">
        <v>183</v>
      </c>
      <c r="D34" t="s">
        <v>184</v>
      </c>
    </row>
    <row r="35" spans="1:4" ht="12.75" customHeight="1">
      <c r="A35">
        <v>8</v>
      </c>
      <c r="B35" s="7">
        <v>41585</v>
      </c>
      <c r="C35" t="s">
        <v>185</v>
      </c>
      <c r="D35" t="s">
        <v>186</v>
      </c>
    </row>
    <row r="36" spans="1:4" ht="12.75" customHeight="1">
      <c r="A36">
        <v>9</v>
      </c>
      <c r="B36" s="7">
        <v>41592</v>
      </c>
      <c r="C36" t="s">
        <v>187</v>
      </c>
      <c r="D36" t="s">
        <v>188</v>
      </c>
    </row>
    <row r="37" spans="1:4" ht="12.75" customHeight="1">
      <c r="A37">
        <v>10</v>
      </c>
      <c r="B37" s="7">
        <v>41599</v>
      </c>
      <c r="C37" t="s">
        <v>189</v>
      </c>
    </row>
    <row r="38" spans="1:4" ht="12.75" customHeight="1">
      <c r="A38">
        <v>11</v>
      </c>
      <c r="B38" s="7">
        <v>41606</v>
      </c>
      <c r="C38" t="s">
        <v>190</v>
      </c>
      <c r="D38" t="s">
        <v>191</v>
      </c>
    </row>
    <row r="39" spans="1:4" ht="12.75" customHeight="1">
      <c r="A39">
        <v>12</v>
      </c>
      <c r="B39" s="7">
        <v>41613</v>
      </c>
      <c r="C39" t="s">
        <v>192</v>
      </c>
      <c r="D39" t="s">
        <v>193</v>
      </c>
    </row>
    <row r="40" spans="1:4" ht="12.75" customHeight="1">
      <c r="B40" t="s">
        <v>194</v>
      </c>
      <c r="C40" t="s">
        <v>195</v>
      </c>
      <c r="D40" t="s">
        <v>196</v>
      </c>
    </row>
    <row r="41" spans="1:4" ht="12.75" customHeight="1">
      <c r="A41" s="2">
        <v>13</v>
      </c>
      <c r="B41" s="7">
        <v>41620</v>
      </c>
      <c r="C41" t="s">
        <v>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88.5" customWidth="1"/>
    <col min="5" max="5" width="117.3320312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202</v>
      </c>
      <c r="F1" s="6"/>
    </row>
    <row r="2" spans="1:6" ht="12.75" customHeight="1">
      <c r="A2">
        <v>1</v>
      </c>
      <c r="B2" s="7">
        <v>41898</v>
      </c>
      <c r="C2">
        <v>2</v>
      </c>
      <c r="D2" t="s">
        <v>203</v>
      </c>
      <c r="E2" t="s">
        <v>204</v>
      </c>
    </row>
    <row r="3" spans="1:6" ht="12.75" customHeight="1">
      <c r="A3">
        <v>2</v>
      </c>
      <c r="B3" s="7">
        <v>41905</v>
      </c>
      <c r="C3">
        <v>2</v>
      </c>
      <c r="D3" t="s">
        <v>205</v>
      </c>
      <c r="E3" t="s">
        <v>206</v>
      </c>
    </row>
    <row r="4" spans="1:6" ht="12.75" customHeight="1">
      <c r="A4">
        <v>3</v>
      </c>
      <c r="B4" s="7">
        <v>41912</v>
      </c>
      <c r="C4">
        <v>2</v>
      </c>
      <c r="D4" t="s">
        <v>207</v>
      </c>
      <c r="E4" t="s">
        <v>208</v>
      </c>
    </row>
    <row r="5" spans="1:6" ht="12.75" customHeight="1">
      <c r="A5">
        <v>4</v>
      </c>
      <c r="B5" s="7">
        <v>41919</v>
      </c>
      <c r="C5">
        <v>2</v>
      </c>
      <c r="D5" t="s">
        <v>209</v>
      </c>
      <c r="E5" t="s">
        <v>210</v>
      </c>
    </row>
    <row r="6" spans="1:6" ht="12.75" customHeight="1">
      <c r="A6">
        <v>5</v>
      </c>
      <c r="B6" s="7">
        <v>41926</v>
      </c>
      <c r="C6">
        <v>2</v>
      </c>
      <c r="D6" t="s">
        <v>211</v>
      </c>
      <c r="E6" t="s">
        <v>212</v>
      </c>
    </row>
    <row r="7" spans="1:6" ht="12.75" customHeight="1">
      <c r="A7">
        <v>6</v>
      </c>
      <c r="B7" s="7">
        <v>41932</v>
      </c>
      <c r="C7">
        <v>1</v>
      </c>
      <c r="D7" t="s">
        <v>213</v>
      </c>
    </row>
    <row r="8" spans="1:6" ht="12.75" customHeight="1">
      <c r="A8">
        <v>7</v>
      </c>
      <c r="B8" s="7">
        <v>41933</v>
      </c>
      <c r="C8">
        <v>2</v>
      </c>
      <c r="D8" t="s">
        <v>214</v>
      </c>
    </row>
    <row r="9" spans="1:6" ht="12.75" customHeight="1">
      <c r="A9">
        <v>8</v>
      </c>
      <c r="B9" s="7">
        <v>41940</v>
      </c>
      <c r="C9">
        <v>2</v>
      </c>
      <c r="D9" t="s">
        <v>215</v>
      </c>
      <c r="E9" t="s">
        <v>216</v>
      </c>
    </row>
    <row r="10" spans="1:6" ht="12.75" customHeight="1">
      <c r="A10">
        <v>9</v>
      </c>
      <c r="B10" s="7">
        <v>41947</v>
      </c>
      <c r="C10">
        <v>2</v>
      </c>
      <c r="D10" t="s">
        <v>217</v>
      </c>
      <c r="E10" t="s">
        <v>218</v>
      </c>
    </row>
    <row r="11" spans="1:6" ht="12.75" customHeight="1">
      <c r="A11">
        <v>10</v>
      </c>
      <c r="B11" s="7">
        <v>41954</v>
      </c>
      <c r="C11">
        <v>2</v>
      </c>
      <c r="D11" t="s">
        <v>219</v>
      </c>
    </row>
    <row r="12" spans="1:6" ht="12.75" customHeight="1">
      <c r="A12">
        <v>11</v>
      </c>
      <c r="B12" s="7">
        <v>41960</v>
      </c>
      <c r="C12">
        <v>1</v>
      </c>
      <c r="D12" t="s">
        <v>213</v>
      </c>
    </row>
    <row r="13" spans="1:6" ht="12.75" customHeight="1">
      <c r="A13">
        <v>12</v>
      </c>
      <c r="B13" s="7">
        <v>41961</v>
      </c>
      <c r="C13">
        <v>2</v>
      </c>
      <c r="D13" t="s">
        <v>220</v>
      </c>
      <c r="E13" t="s">
        <v>221</v>
      </c>
    </row>
    <row r="14" spans="1:6" ht="12.75" customHeight="1">
      <c r="A14">
        <v>13</v>
      </c>
      <c r="B14" s="7">
        <v>41975</v>
      </c>
      <c r="C14">
        <v>2</v>
      </c>
      <c r="D14" t="s">
        <v>222</v>
      </c>
      <c r="E14" t="s">
        <v>223</v>
      </c>
    </row>
    <row r="15" spans="1:6" ht="12.75" customHeight="1">
      <c r="A15">
        <v>14</v>
      </c>
      <c r="B15" s="7">
        <v>41982</v>
      </c>
      <c r="C15">
        <v>2</v>
      </c>
      <c r="D15" t="s">
        <v>224</v>
      </c>
      <c r="E15" t="s">
        <v>225</v>
      </c>
    </row>
    <row r="16" spans="1:6" ht="12.75" customHeight="1">
      <c r="A16">
        <v>14</v>
      </c>
      <c r="B16" s="7">
        <v>41982</v>
      </c>
      <c r="C16">
        <v>2</v>
      </c>
      <c r="D16" t="s">
        <v>226</v>
      </c>
    </row>
    <row r="18" spans="2:5" ht="12.75" customHeight="1">
      <c r="D18" s="6"/>
    </row>
    <row r="21" spans="2:5" ht="12.75" customHeight="1">
      <c r="E21" s="6"/>
    </row>
    <row r="24" spans="2:5" ht="12.75" customHeight="1">
      <c r="D24" s="6"/>
      <c r="E24" s="6"/>
    </row>
    <row r="25" spans="2:5" ht="12.75" customHeight="1">
      <c r="B2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99.6640625" customWidth="1"/>
    <col min="5" max="5" width="123.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202</v>
      </c>
      <c r="F1" s="6"/>
    </row>
    <row r="2" spans="1:6" ht="12.75" customHeight="1">
      <c r="A2">
        <v>1</v>
      </c>
      <c r="B2" s="7">
        <v>41900</v>
      </c>
      <c r="C2">
        <v>2</v>
      </c>
      <c r="D2" t="s">
        <v>203</v>
      </c>
      <c r="E2" t="s">
        <v>204</v>
      </c>
    </row>
    <row r="3" spans="1:6" ht="12.75" customHeight="1">
      <c r="A3">
        <v>2</v>
      </c>
      <c r="B3" s="7">
        <v>41907</v>
      </c>
      <c r="C3">
        <v>2</v>
      </c>
      <c r="D3" t="s">
        <v>205</v>
      </c>
      <c r="E3" t="s">
        <v>206</v>
      </c>
    </row>
    <row r="4" spans="1:6" ht="12.75" customHeight="1">
      <c r="A4">
        <v>3</v>
      </c>
      <c r="B4" s="7">
        <v>41914</v>
      </c>
      <c r="C4">
        <v>2</v>
      </c>
      <c r="D4" t="s">
        <v>207</v>
      </c>
      <c r="E4" t="s">
        <v>208</v>
      </c>
    </row>
    <row r="5" spans="1:6" ht="12.75" customHeight="1">
      <c r="A5">
        <v>4</v>
      </c>
      <c r="B5" s="7">
        <v>41921</v>
      </c>
      <c r="C5">
        <v>2</v>
      </c>
      <c r="D5" t="s">
        <v>209</v>
      </c>
      <c r="E5" t="s">
        <v>210</v>
      </c>
    </row>
    <row r="6" spans="1:6" ht="12.75" customHeight="1">
      <c r="A6">
        <v>5</v>
      </c>
      <c r="B6" s="7">
        <v>41928</v>
      </c>
      <c r="C6">
        <v>2</v>
      </c>
      <c r="D6" t="s">
        <v>211</v>
      </c>
      <c r="E6" t="s">
        <v>212</v>
      </c>
    </row>
    <row r="7" spans="1:6" ht="12.75" customHeight="1">
      <c r="A7">
        <v>6</v>
      </c>
      <c r="B7" s="7">
        <v>41934</v>
      </c>
      <c r="C7">
        <v>2</v>
      </c>
      <c r="D7" t="s">
        <v>213</v>
      </c>
    </row>
    <row r="8" spans="1:6" ht="12.75" customHeight="1">
      <c r="A8">
        <v>7</v>
      </c>
      <c r="B8" s="7">
        <v>41935</v>
      </c>
      <c r="C8">
        <v>2</v>
      </c>
      <c r="D8" t="s">
        <v>214</v>
      </c>
    </row>
    <row r="9" spans="1:6" ht="12.75" customHeight="1">
      <c r="A9">
        <v>8</v>
      </c>
      <c r="B9" s="7">
        <v>41942</v>
      </c>
      <c r="C9">
        <v>2</v>
      </c>
      <c r="D9" t="s">
        <v>215</v>
      </c>
      <c r="E9" t="s">
        <v>216</v>
      </c>
    </row>
    <row r="10" spans="1:6" ht="12.75" customHeight="1">
      <c r="A10">
        <v>9</v>
      </c>
      <c r="B10" s="7">
        <v>41949</v>
      </c>
      <c r="C10">
        <v>2</v>
      </c>
      <c r="D10" t="s">
        <v>217</v>
      </c>
      <c r="E10" t="s">
        <v>218</v>
      </c>
    </row>
    <row r="11" spans="1:6" ht="12.75" customHeight="1">
      <c r="A11">
        <v>10</v>
      </c>
      <c r="B11" s="7">
        <v>41956</v>
      </c>
      <c r="C11">
        <v>2</v>
      </c>
      <c r="D11" t="s">
        <v>219</v>
      </c>
    </row>
    <row r="12" spans="1:6" ht="12.75" customHeight="1">
      <c r="A12">
        <v>11</v>
      </c>
      <c r="B12" s="7">
        <v>41962</v>
      </c>
      <c r="C12">
        <v>1</v>
      </c>
      <c r="D12" t="s">
        <v>213</v>
      </c>
    </row>
    <row r="13" spans="1:6" ht="12.75" customHeight="1">
      <c r="A13">
        <v>12</v>
      </c>
      <c r="B13" s="7">
        <v>41963</v>
      </c>
      <c r="C13">
        <v>2</v>
      </c>
      <c r="D13" t="s">
        <v>220</v>
      </c>
      <c r="E13" t="s">
        <v>221</v>
      </c>
    </row>
    <row r="14" spans="1:6" ht="12.75" customHeight="1">
      <c r="A14">
        <v>12</v>
      </c>
      <c r="B14" s="7">
        <v>41970</v>
      </c>
      <c r="C14">
        <v>2</v>
      </c>
      <c r="D14" t="s">
        <v>222</v>
      </c>
      <c r="E14" t="s">
        <v>223</v>
      </c>
    </row>
    <row r="15" spans="1:6" ht="12.75" customHeight="1">
      <c r="A15">
        <v>13</v>
      </c>
      <c r="B15" s="7">
        <v>41977</v>
      </c>
      <c r="C15">
        <v>2</v>
      </c>
      <c r="D15" t="s">
        <v>224</v>
      </c>
      <c r="E15" t="s">
        <v>225</v>
      </c>
    </row>
    <row r="16" spans="1:6" ht="12.75" customHeight="1">
      <c r="A16">
        <v>14</v>
      </c>
      <c r="B16" s="7">
        <v>41984</v>
      </c>
      <c r="C16">
        <v>2</v>
      </c>
      <c r="D16" t="s">
        <v>226</v>
      </c>
    </row>
    <row r="20" spans="2:4" ht="12.75" customHeight="1">
      <c r="D20" s="6"/>
    </row>
    <row r="26" spans="2:4" ht="12.75" customHeight="1">
      <c r="B26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93.83203125" customWidth="1"/>
    <col min="5" max="5" width="119.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202</v>
      </c>
      <c r="F1" s="6"/>
    </row>
    <row r="2" spans="1:6" ht="12.75" customHeight="1">
      <c r="A2">
        <v>1</v>
      </c>
      <c r="B2" s="7">
        <v>41899</v>
      </c>
      <c r="C2">
        <v>2</v>
      </c>
      <c r="D2" t="s">
        <v>203</v>
      </c>
      <c r="E2" t="s">
        <v>204</v>
      </c>
    </row>
    <row r="3" spans="1:6" ht="12.75" customHeight="1">
      <c r="A3">
        <v>2</v>
      </c>
      <c r="B3" s="7">
        <v>41906</v>
      </c>
      <c r="C3">
        <v>2</v>
      </c>
      <c r="D3" t="s">
        <v>205</v>
      </c>
      <c r="E3" t="s">
        <v>206</v>
      </c>
    </row>
    <row r="4" spans="1:6" ht="12.75" customHeight="1">
      <c r="A4">
        <v>3</v>
      </c>
      <c r="B4" s="7">
        <v>41913</v>
      </c>
      <c r="C4">
        <v>2</v>
      </c>
      <c r="D4" t="s">
        <v>207</v>
      </c>
      <c r="E4" t="s">
        <v>208</v>
      </c>
    </row>
    <row r="5" spans="1:6" ht="12.75" customHeight="1">
      <c r="A5">
        <v>4</v>
      </c>
      <c r="B5" s="7">
        <v>41920</v>
      </c>
      <c r="C5">
        <v>2</v>
      </c>
      <c r="D5" t="s">
        <v>209</v>
      </c>
      <c r="E5" t="s">
        <v>210</v>
      </c>
    </row>
    <row r="6" spans="1:6" ht="12.75" customHeight="1">
      <c r="A6">
        <v>5</v>
      </c>
      <c r="B6" s="7">
        <v>41927</v>
      </c>
      <c r="C6">
        <v>2</v>
      </c>
      <c r="D6" t="s">
        <v>211</v>
      </c>
      <c r="E6" t="s">
        <v>212</v>
      </c>
    </row>
    <row r="7" spans="1:6" ht="12.75" customHeight="1">
      <c r="A7">
        <v>6</v>
      </c>
      <c r="B7" s="7">
        <v>-615504</v>
      </c>
      <c r="C7">
        <v>1</v>
      </c>
      <c r="D7" t="s">
        <v>213</v>
      </c>
    </row>
    <row r="8" spans="1:6" ht="12.75" customHeight="1">
      <c r="A8">
        <v>7</v>
      </c>
      <c r="B8" s="7">
        <v>41934</v>
      </c>
      <c r="C8">
        <v>2</v>
      </c>
      <c r="D8" t="s">
        <v>214</v>
      </c>
    </row>
    <row r="9" spans="1:6" ht="12.75" customHeight="1">
      <c r="A9">
        <v>8</v>
      </c>
      <c r="B9" s="7">
        <v>41941</v>
      </c>
      <c r="C9">
        <v>2</v>
      </c>
      <c r="D9" t="s">
        <v>215</v>
      </c>
      <c r="E9" t="s">
        <v>216</v>
      </c>
    </row>
    <row r="10" spans="1:6" ht="12.75" customHeight="1">
      <c r="A10">
        <v>9</v>
      </c>
      <c r="B10" s="7">
        <v>41948</v>
      </c>
      <c r="C10">
        <v>2</v>
      </c>
      <c r="D10" t="s">
        <v>217</v>
      </c>
      <c r="E10" t="s">
        <v>218</v>
      </c>
    </row>
    <row r="11" spans="1:6" ht="12.75" customHeight="1">
      <c r="A11">
        <v>10</v>
      </c>
      <c r="B11" s="7">
        <v>41955</v>
      </c>
      <c r="C11">
        <v>2</v>
      </c>
      <c r="D11" t="s">
        <v>219</v>
      </c>
    </row>
    <row r="12" spans="1:6" ht="12.75" customHeight="1">
      <c r="A12">
        <v>11</v>
      </c>
      <c r="B12" s="7">
        <v>41961</v>
      </c>
      <c r="C12">
        <v>1</v>
      </c>
      <c r="D12" t="s">
        <v>213</v>
      </c>
    </row>
    <row r="13" spans="1:6" ht="12.75" customHeight="1">
      <c r="A13">
        <v>12</v>
      </c>
      <c r="B13" s="7">
        <v>41962</v>
      </c>
      <c r="C13">
        <v>2</v>
      </c>
      <c r="D13" t="s">
        <v>220</v>
      </c>
      <c r="E13" t="s">
        <v>221</v>
      </c>
    </row>
    <row r="14" spans="1:6" ht="12.75" customHeight="1">
      <c r="A14">
        <v>13</v>
      </c>
      <c r="B14" s="7">
        <v>41969</v>
      </c>
      <c r="C14">
        <v>2</v>
      </c>
      <c r="D14" t="s">
        <v>222</v>
      </c>
      <c r="E14" t="s">
        <v>223</v>
      </c>
    </row>
    <row r="15" spans="1:6" ht="12.75" customHeight="1">
      <c r="A15">
        <v>14</v>
      </c>
      <c r="B15" s="7">
        <v>41976</v>
      </c>
      <c r="C15">
        <v>2</v>
      </c>
      <c r="D15" t="s">
        <v>224</v>
      </c>
      <c r="E15" t="s">
        <v>225</v>
      </c>
    </row>
    <row r="16" spans="1:6" ht="12.75" customHeight="1">
      <c r="A16">
        <v>15</v>
      </c>
      <c r="B16" s="7">
        <v>41983</v>
      </c>
      <c r="C16">
        <v>2</v>
      </c>
      <c r="D16" t="s">
        <v>226</v>
      </c>
    </row>
    <row r="25" spans="2:2" ht="12.75" customHeight="1">
      <c r="B2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90.5" customWidth="1"/>
    <col min="5" max="5" width="117.3320312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202</v>
      </c>
      <c r="F1" s="6"/>
    </row>
    <row r="2" spans="1:6" ht="12.75" customHeight="1">
      <c r="A2">
        <v>1</v>
      </c>
      <c r="B2" s="7">
        <v>41901</v>
      </c>
      <c r="C2">
        <v>2</v>
      </c>
      <c r="D2" t="s">
        <v>203</v>
      </c>
      <c r="E2" t="s">
        <v>204</v>
      </c>
    </row>
    <row r="3" spans="1:6" ht="12.75" customHeight="1">
      <c r="A3">
        <v>2</v>
      </c>
      <c r="B3" s="7">
        <v>41908</v>
      </c>
      <c r="C3">
        <v>2</v>
      </c>
      <c r="D3" t="s">
        <v>205</v>
      </c>
      <c r="E3" t="s">
        <v>206</v>
      </c>
    </row>
    <row r="4" spans="1:6" ht="12.75" customHeight="1">
      <c r="A4">
        <v>3</v>
      </c>
      <c r="B4" s="7">
        <v>41915</v>
      </c>
      <c r="C4">
        <v>2</v>
      </c>
      <c r="D4" t="s">
        <v>207</v>
      </c>
      <c r="E4" t="s">
        <v>208</v>
      </c>
    </row>
    <row r="5" spans="1:6" ht="12.75" customHeight="1">
      <c r="A5">
        <v>4</v>
      </c>
      <c r="B5" s="7">
        <v>41922</v>
      </c>
      <c r="C5">
        <v>2</v>
      </c>
      <c r="D5" t="s">
        <v>209</v>
      </c>
      <c r="E5" t="s">
        <v>210</v>
      </c>
    </row>
    <row r="6" spans="1:6" ht="12.75" customHeight="1">
      <c r="A6">
        <v>5</v>
      </c>
      <c r="B6" s="7">
        <v>41929</v>
      </c>
      <c r="C6">
        <v>2</v>
      </c>
      <c r="D6" t="s">
        <v>211</v>
      </c>
      <c r="E6" t="s">
        <v>212</v>
      </c>
    </row>
    <row r="7" spans="1:6" ht="12.75" customHeight="1">
      <c r="A7">
        <v>6</v>
      </c>
      <c r="B7" s="7">
        <v>41935</v>
      </c>
      <c r="C7">
        <v>2</v>
      </c>
      <c r="D7" t="s">
        <v>213</v>
      </c>
    </row>
    <row r="8" spans="1:6" ht="12.75" customHeight="1">
      <c r="A8">
        <v>7</v>
      </c>
      <c r="B8" s="7">
        <v>41936</v>
      </c>
      <c r="C8">
        <v>2</v>
      </c>
      <c r="D8" t="s">
        <v>214</v>
      </c>
    </row>
    <row r="9" spans="1:6" ht="12.75" customHeight="1">
      <c r="A9">
        <v>8</v>
      </c>
      <c r="B9" s="7">
        <v>41943</v>
      </c>
      <c r="C9">
        <v>2</v>
      </c>
      <c r="D9" t="s">
        <v>215</v>
      </c>
      <c r="E9" t="s">
        <v>216</v>
      </c>
    </row>
    <row r="10" spans="1:6" ht="12.75" customHeight="1">
      <c r="A10">
        <v>9</v>
      </c>
      <c r="B10" s="7">
        <v>41950</v>
      </c>
      <c r="C10">
        <v>2</v>
      </c>
      <c r="D10" t="s">
        <v>217</v>
      </c>
      <c r="E10" t="s">
        <v>218</v>
      </c>
    </row>
    <row r="11" spans="1:6" ht="12.75" customHeight="1">
      <c r="A11">
        <v>10</v>
      </c>
      <c r="B11" s="7">
        <v>41957</v>
      </c>
      <c r="C11">
        <v>2</v>
      </c>
      <c r="D11" t="s">
        <v>219</v>
      </c>
    </row>
    <row r="12" spans="1:6" ht="12.75" customHeight="1">
      <c r="A12">
        <v>11</v>
      </c>
      <c r="B12" s="7">
        <v>41963</v>
      </c>
      <c r="C12">
        <v>1</v>
      </c>
      <c r="D12" t="s">
        <v>213</v>
      </c>
    </row>
    <row r="13" spans="1:6" ht="12.75" customHeight="1">
      <c r="A13">
        <v>12</v>
      </c>
      <c r="B13" s="7">
        <v>41964</v>
      </c>
      <c r="C13">
        <v>2</v>
      </c>
      <c r="D13" t="s">
        <v>220</v>
      </c>
      <c r="E13" t="s">
        <v>221</v>
      </c>
    </row>
    <row r="14" spans="1:6" ht="12.75" customHeight="1">
      <c r="A14">
        <v>13</v>
      </c>
      <c r="B14" s="7">
        <v>41971</v>
      </c>
      <c r="C14">
        <v>2</v>
      </c>
      <c r="D14" t="s">
        <v>222</v>
      </c>
      <c r="E14" t="s">
        <v>223</v>
      </c>
    </row>
    <row r="15" spans="1:6" ht="12.75" customHeight="1">
      <c r="A15">
        <v>14</v>
      </c>
      <c r="B15" s="7">
        <v>41978</v>
      </c>
      <c r="C15">
        <v>2</v>
      </c>
      <c r="D15" t="s">
        <v>224</v>
      </c>
      <c r="E15" t="s">
        <v>225</v>
      </c>
    </row>
    <row r="16" spans="1:6" ht="12.75" customHeight="1">
      <c r="A16">
        <v>15</v>
      </c>
      <c r="B16" s="7">
        <v>41985</v>
      </c>
      <c r="C16">
        <v>2</v>
      </c>
      <c r="D16" t="s">
        <v>226</v>
      </c>
    </row>
    <row r="19" spans="2:4" ht="12.75" customHeight="1">
      <c r="D19" s="6"/>
    </row>
    <row r="26" spans="2:4" ht="12.75" customHeight="1">
      <c r="B26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76.6640625" customWidth="1"/>
    <col min="5" max="5" width="117.3320312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153</v>
      </c>
      <c r="F1" s="6"/>
    </row>
    <row r="2" spans="1:6" ht="12.75" customHeight="1">
      <c r="A2">
        <v>1</v>
      </c>
      <c r="B2" s="7">
        <v>41898</v>
      </c>
      <c r="C2">
        <v>2</v>
      </c>
      <c r="D2" t="s">
        <v>227</v>
      </c>
      <c r="E2" t="s">
        <v>228</v>
      </c>
    </row>
    <row r="3" spans="1:6" ht="12.75" customHeight="1">
      <c r="A3">
        <v>2</v>
      </c>
      <c r="B3" s="7">
        <v>41905</v>
      </c>
      <c r="C3">
        <v>2</v>
      </c>
      <c r="D3" t="s">
        <v>229</v>
      </c>
    </row>
    <row r="4" spans="1:6" ht="12.75" customHeight="1">
      <c r="A4">
        <v>3</v>
      </c>
      <c r="B4" s="7">
        <v>41912</v>
      </c>
      <c r="C4">
        <v>2</v>
      </c>
      <c r="D4" t="s">
        <v>230</v>
      </c>
      <c r="E4" t="s">
        <v>231</v>
      </c>
    </row>
    <row r="5" spans="1:6" ht="12.75" customHeight="1">
      <c r="A5">
        <v>4</v>
      </c>
      <c r="B5" s="7">
        <v>41919</v>
      </c>
      <c r="C5">
        <v>2</v>
      </c>
      <c r="D5" t="s">
        <v>232</v>
      </c>
      <c r="E5" t="s">
        <v>126</v>
      </c>
    </row>
    <row r="6" spans="1:6" ht="12.75" customHeight="1">
      <c r="A6">
        <v>5</v>
      </c>
      <c r="B6" s="7">
        <v>41926</v>
      </c>
      <c r="C6">
        <v>2</v>
      </c>
      <c r="D6" t="s">
        <v>233</v>
      </c>
    </row>
    <row r="7" spans="1:6" ht="12.75" customHeight="1">
      <c r="A7">
        <v>6</v>
      </c>
      <c r="B7" s="7">
        <v>41933</v>
      </c>
      <c r="C7">
        <v>2</v>
      </c>
      <c r="D7" t="s">
        <v>234</v>
      </c>
    </row>
    <row r="8" spans="1:6" ht="12.75" customHeight="1">
      <c r="A8">
        <v>7</v>
      </c>
      <c r="B8" s="7">
        <v>41940</v>
      </c>
      <c r="C8">
        <v>2</v>
      </c>
      <c r="D8" t="s">
        <v>235</v>
      </c>
    </row>
    <row r="9" spans="1:6" ht="12.75" customHeight="1">
      <c r="A9">
        <v>8</v>
      </c>
      <c r="B9" s="7">
        <v>41947</v>
      </c>
      <c r="C9">
        <v>2</v>
      </c>
      <c r="D9" t="s">
        <v>236</v>
      </c>
    </row>
    <row r="10" spans="1:6" ht="12.75" customHeight="1">
      <c r="A10">
        <v>9</v>
      </c>
      <c r="B10" s="7">
        <v>41954</v>
      </c>
      <c r="C10">
        <v>2</v>
      </c>
      <c r="D10" t="s">
        <v>237</v>
      </c>
    </row>
    <row r="11" spans="1:6" ht="12.75" customHeight="1">
      <c r="A11">
        <v>10</v>
      </c>
      <c r="B11" s="7">
        <v>41961</v>
      </c>
      <c r="C11">
        <v>2</v>
      </c>
      <c r="D11" t="s">
        <v>238</v>
      </c>
    </row>
    <row r="12" spans="1:6" ht="12.75" customHeight="1">
      <c r="A12">
        <v>11</v>
      </c>
      <c r="B12" s="7">
        <v>41968</v>
      </c>
      <c r="C12">
        <v>2</v>
      </c>
      <c r="D12" t="s">
        <v>239</v>
      </c>
    </row>
    <row r="13" spans="1:6" ht="12.75" customHeight="1">
      <c r="A13">
        <v>12</v>
      </c>
      <c r="B13" s="7">
        <v>41975</v>
      </c>
      <c r="C13">
        <v>2</v>
      </c>
      <c r="D13" t="s">
        <v>240</v>
      </c>
    </row>
    <row r="14" spans="1:6" ht="12.75" customHeight="1">
      <c r="A14">
        <v>13</v>
      </c>
      <c r="B14" s="7">
        <v>41982</v>
      </c>
      <c r="C14">
        <v>2</v>
      </c>
      <c r="D14" t="s">
        <v>241</v>
      </c>
    </row>
    <row r="22" spans="1:5" ht="12.75" customHeight="1">
      <c r="D22" s="6"/>
    </row>
    <row r="25" spans="1:5" ht="12.75" customHeight="1">
      <c r="B25" s="6"/>
    </row>
    <row r="26" spans="1:5" ht="12.75" customHeight="1">
      <c r="D26" s="6" t="s">
        <v>242</v>
      </c>
    </row>
    <row r="28" spans="1:5" ht="12.75" customHeight="1">
      <c r="A28">
        <v>2</v>
      </c>
      <c r="B28" s="7">
        <v>41540</v>
      </c>
      <c r="C28">
        <v>2</v>
      </c>
      <c r="D28" t="s">
        <v>243</v>
      </c>
      <c r="E28" t="s">
        <v>244</v>
      </c>
    </row>
    <row r="29" spans="1:5" ht="12.75" customHeight="1">
      <c r="A29">
        <v>3</v>
      </c>
      <c r="B29" s="7">
        <v>41547</v>
      </c>
      <c r="C29">
        <v>2</v>
      </c>
      <c r="D29" t="s">
        <v>245</v>
      </c>
      <c r="E29" t="s">
        <v>246</v>
      </c>
    </row>
    <row r="30" spans="1:5" ht="12.75" customHeight="1">
      <c r="A30">
        <v>4</v>
      </c>
      <c r="B30" s="7">
        <v>41554</v>
      </c>
      <c r="C30">
        <v>2</v>
      </c>
      <c r="D30" t="s">
        <v>247</v>
      </c>
      <c r="E30" t="s">
        <v>248</v>
      </c>
    </row>
    <row r="31" spans="1:5" ht="12.75" customHeight="1">
      <c r="A31">
        <v>5</v>
      </c>
      <c r="B31" s="7">
        <v>41561</v>
      </c>
      <c r="C31">
        <v>2</v>
      </c>
      <c r="D31" t="s">
        <v>249</v>
      </c>
      <c r="E31" t="s">
        <v>250</v>
      </c>
    </row>
    <row r="32" spans="1:5" ht="12.75" customHeight="1">
      <c r="A32">
        <v>6</v>
      </c>
      <c r="B32" s="7">
        <v>41568</v>
      </c>
      <c r="C32">
        <v>2</v>
      </c>
      <c r="D32" t="s">
        <v>148</v>
      </c>
      <c r="E32" t="s">
        <v>251</v>
      </c>
    </row>
    <row r="33" spans="1:5" ht="12.75" customHeight="1">
      <c r="A33">
        <v>7</v>
      </c>
      <c r="B33" s="7">
        <v>41575</v>
      </c>
      <c r="C33">
        <v>2</v>
      </c>
      <c r="D33" t="s">
        <v>252</v>
      </c>
      <c r="E33" t="s">
        <v>253</v>
      </c>
    </row>
    <row r="34" spans="1:5" ht="12.75" customHeight="1">
      <c r="A34">
        <v>8</v>
      </c>
      <c r="B34" s="7">
        <v>41582</v>
      </c>
      <c r="C34">
        <v>2</v>
      </c>
      <c r="D34" t="s">
        <v>254</v>
      </c>
      <c r="E34" t="s">
        <v>255</v>
      </c>
    </row>
    <row r="35" spans="1:5" ht="12.75" customHeight="1">
      <c r="A35">
        <v>9</v>
      </c>
      <c r="B35" s="7">
        <v>41589</v>
      </c>
      <c r="C35">
        <v>2</v>
      </c>
      <c r="D35" t="s">
        <v>256</v>
      </c>
      <c r="E35" t="s">
        <v>257</v>
      </c>
    </row>
    <row r="36" spans="1:5" ht="12.75" customHeight="1">
      <c r="A36">
        <v>10</v>
      </c>
      <c r="B36" s="7">
        <v>41596</v>
      </c>
      <c r="C36">
        <v>2</v>
      </c>
      <c r="D36" t="s">
        <v>258</v>
      </c>
      <c r="E36" t="s">
        <v>259</v>
      </c>
    </row>
    <row r="37" spans="1:5" ht="12.75" customHeight="1">
      <c r="A37">
        <v>11</v>
      </c>
      <c r="B37" s="7">
        <v>41603</v>
      </c>
      <c r="C37">
        <v>2</v>
      </c>
      <c r="D37" t="s">
        <v>260</v>
      </c>
      <c r="E37" t="s">
        <v>261</v>
      </c>
    </row>
    <row r="38" spans="1:5" ht="12.75" customHeight="1">
      <c r="A38">
        <v>12</v>
      </c>
      <c r="C38">
        <v>1</v>
      </c>
    </row>
    <row r="39" spans="1:5" ht="12.75" customHeight="1">
      <c r="A39">
        <v>13</v>
      </c>
      <c r="C39">
        <v>2</v>
      </c>
    </row>
    <row r="40" spans="1:5" ht="12.75" customHeight="1">
      <c r="A40">
        <v>14</v>
      </c>
      <c r="C40">
        <v>2</v>
      </c>
    </row>
    <row r="41" spans="1:5" ht="12.75" customHeight="1">
      <c r="A41">
        <v>15</v>
      </c>
      <c r="C4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76.6640625" customWidth="1"/>
    <col min="5" max="5" width="117.3320312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153</v>
      </c>
      <c r="F1" s="6"/>
    </row>
    <row r="2" spans="1:6" ht="12.75" customHeight="1">
      <c r="A2">
        <v>1</v>
      </c>
      <c r="B2" s="7">
        <v>41898</v>
      </c>
      <c r="C2">
        <v>2</v>
      </c>
      <c r="D2" t="s">
        <v>262</v>
      </c>
      <c r="E2" t="s">
        <v>228</v>
      </c>
    </row>
    <row r="3" spans="1:6" ht="12.75" customHeight="1">
      <c r="A3">
        <v>2</v>
      </c>
      <c r="B3" s="7">
        <v>41905</v>
      </c>
      <c r="C3">
        <v>2</v>
      </c>
      <c r="D3" t="s">
        <v>263</v>
      </c>
    </row>
    <row r="4" spans="1:6" ht="12.75" customHeight="1">
      <c r="A4">
        <v>3</v>
      </c>
      <c r="B4" s="7">
        <v>41912</v>
      </c>
      <c r="C4">
        <v>2</v>
      </c>
      <c r="D4" t="s">
        <v>230</v>
      </c>
      <c r="E4" t="s">
        <v>231</v>
      </c>
    </row>
    <row r="5" spans="1:6" ht="12.75" customHeight="1">
      <c r="A5">
        <v>4</v>
      </c>
      <c r="B5" s="7">
        <v>41919</v>
      </c>
      <c r="C5">
        <v>2</v>
      </c>
      <c r="D5" t="s">
        <v>232</v>
      </c>
      <c r="E5" t="s">
        <v>126</v>
      </c>
    </row>
    <row r="6" spans="1:6" ht="12.75" customHeight="1">
      <c r="A6">
        <v>5</v>
      </c>
      <c r="B6" s="7">
        <v>41926</v>
      </c>
      <c r="C6">
        <v>2</v>
      </c>
      <c r="D6" t="s">
        <v>233</v>
      </c>
    </row>
    <row r="7" spans="1:6" ht="12.75" customHeight="1">
      <c r="A7">
        <v>6</v>
      </c>
      <c r="B7" s="7">
        <v>41933</v>
      </c>
      <c r="C7">
        <v>2</v>
      </c>
      <c r="D7" t="s">
        <v>234</v>
      </c>
    </row>
    <row r="8" spans="1:6" ht="12.75" customHeight="1">
      <c r="A8">
        <v>7</v>
      </c>
      <c r="B8" s="7">
        <v>41940</v>
      </c>
      <c r="C8">
        <v>2</v>
      </c>
      <c r="D8" t="s">
        <v>235</v>
      </c>
    </row>
    <row r="9" spans="1:6" ht="12.75" customHeight="1">
      <c r="A9">
        <v>8</v>
      </c>
      <c r="B9" s="7">
        <v>41947</v>
      </c>
      <c r="C9">
        <v>2</v>
      </c>
      <c r="D9" t="s">
        <v>236</v>
      </c>
    </row>
    <row r="10" spans="1:6" ht="12.75" customHeight="1">
      <c r="A10">
        <v>9</v>
      </c>
      <c r="B10" s="7">
        <v>41954</v>
      </c>
      <c r="C10">
        <v>2</v>
      </c>
      <c r="D10" t="s">
        <v>237</v>
      </c>
    </row>
    <row r="11" spans="1:6" ht="12.75" customHeight="1">
      <c r="A11">
        <v>10</v>
      </c>
      <c r="B11" s="7">
        <v>41961</v>
      </c>
      <c r="C11">
        <v>2</v>
      </c>
      <c r="D11" t="s">
        <v>238</v>
      </c>
    </row>
    <row r="12" spans="1:6" ht="12.75" customHeight="1">
      <c r="A12">
        <v>11</v>
      </c>
      <c r="B12" s="7">
        <v>41968</v>
      </c>
      <c r="C12">
        <v>2</v>
      </c>
      <c r="D12" t="s">
        <v>239</v>
      </c>
    </row>
    <row r="13" spans="1:6" ht="12.75" customHeight="1">
      <c r="A13">
        <v>12</v>
      </c>
      <c r="B13" s="7">
        <v>41975</v>
      </c>
      <c r="C13">
        <v>2</v>
      </c>
      <c r="D13" t="s">
        <v>240</v>
      </c>
    </row>
    <row r="14" spans="1:6" ht="12.75" customHeight="1">
      <c r="A14">
        <v>13</v>
      </c>
      <c r="B14" s="7">
        <v>41982</v>
      </c>
      <c r="C14">
        <v>2</v>
      </c>
      <c r="D14" t="s">
        <v>241</v>
      </c>
    </row>
    <row r="22" spans="1:5" ht="12.75" customHeight="1">
      <c r="D22" s="6"/>
    </row>
    <row r="25" spans="1:5" ht="12.75" customHeight="1">
      <c r="B25" s="6"/>
    </row>
    <row r="28" spans="1:5" ht="12.75" customHeight="1">
      <c r="D28" s="6" t="s">
        <v>242</v>
      </c>
    </row>
    <row r="30" spans="1:5" ht="12.75" customHeight="1">
      <c r="A30">
        <v>1</v>
      </c>
      <c r="B30" s="7">
        <v>41533</v>
      </c>
      <c r="C30">
        <v>2</v>
      </c>
      <c r="D30" t="s">
        <v>264</v>
      </c>
      <c r="E30" t="s">
        <v>265</v>
      </c>
    </row>
    <row r="31" spans="1:5" ht="12.75" customHeight="1">
      <c r="A31">
        <v>2</v>
      </c>
      <c r="B31" s="7">
        <v>41540</v>
      </c>
      <c r="C31">
        <v>2</v>
      </c>
      <c r="D31" t="s">
        <v>243</v>
      </c>
      <c r="E31" t="s">
        <v>244</v>
      </c>
    </row>
    <row r="32" spans="1:5" ht="12.75" customHeight="1">
      <c r="A32">
        <v>3</v>
      </c>
      <c r="B32" s="7">
        <v>41547</v>
      </c>
      <c r="C32">
        <v>2</v>
      </c>
      <c r="D32" t="s">
        <v>245</v>
      </c>
      <c r="E32" t="s">
        <v>246</v>
      </c>
    </row>
    <row r="33" spans="1:5" ht="12.75" customHeight="1">
      <c r="A33">
        <v>4</v>
      </c>
      <c r="B33" s="7">
        <v>41554</v>
      </c>
      <c r="C33">
        <v>2</v>
      </c>
      <c r="D33" t="s">
        <v>266</v>
      </c>
      <c r="E33" t="s">
        <v>267</v>
      </c>
    </row>
    <row r="34" spans="1:5" ht="12.75" customHeight="1">
      <c r="A34">
        <v>5</v>
      </c>
      <c r="B34" s="7">
        <v>41561</v>
      </c>
      <c r="C34">
        <v>2</v>
      </c>
      <c r="D34" t="s">
        <v>179</v>
      </c>
      <c r="E34" t="s">
        <v>268</v>
      </c>
    </row>
    <row r="35" spans="1:5" ht="12.75" customHeight="1">
      <c r="A35">
        <v>6</v>
      </c>
      <c r="B35" s="7">
        <v>41568</v>
      </c>
      <c r="C35">
        <v>2</v>
      </c>
      <c r="D35" t="s">
        <v>269</v>
      </c>
      <c r="E35" t="s">
        <v>270</v>
      </c>
    </row>
    <row r="36" spans="1:5" ht="12.75" customHeight="1">
      <c r="A36">
        <v>7</v>
      </c>
      <c r="B36" s="7">
        <v>41575</v>
      </c>
      <c r="C36">
        <v>2</v>
      </c>
      <c r="D36" t="s">
        <v>271</v>
      </c>
      <c r="E36" t="s">
        <v>253</v>
      </c>
    </row>
    <row r="37" spans="1:5" ht="12.75" customHeight="1">
      <c r="A37">
        <v>8</v>
      </c>
      <c r="B37" s="7">
        <v>41582</v>
      </c>
      <c r="C37">
        <v>2</v>
      </c>
      <c r="D37" t="s">
        <v>272</v>
      </c>
      <c r="E37" t="s">
        <v>163</v>
      </c>
    </row>
    <row r="38" spans="1:5" ht="12.75" customHeight="1">
      <c r="A38">
        <v>9</v>
      </c>
      <c r="B38" s="7">
        <v>41589</v>
      </c>
      <c r="C38">
        <v>2</v>
      </c>
      <c r="D38" t="s">
        <v>273</v>
      </c>
      <c r="E38" t="s">
        <v>274</v>
      </c>
    </row>
    <row r="39" spans="1:5" ht="12.75" customHeight="1">
      <c r="A39">
        <v>10</v>
      </c>
      <c r="B39" s="7">
        <v>41596</v>
      </c>
      <c r="C39">
        <v>2</v>
      </c>
      <c r="D39" t="s">
        <v>275</v>
      </c>
      <c r="E39" t="s">
        <v>276</v>
      </c>
    </row>
    <row r="40" spans="1:5" ht="12.75" customHeight="1">
      <c r="A40">
        <v>11</v>
      </c>
      <c r="B40" s="7">
        <v>41603</v>
      </c>
      <c r="C40" t="s">
        <v>18</v>
      </c>
      <c r="D40" t="s">
        <v>277</v>
      </c>
      <c r="E40" t="s">
        <v>278</v>
      </c>
    </row>
    <row r="41" spans="1:5" ht="12.75" customHeight="1">
      <c r="A41">
        <v>12</v>
      </c>
      <c r="B41" s="7">
        <v>41610</v>
      </c>
      <c r="C41">
        <v>2</v>
      </c>
      <c r="D41" t="s">
        <v>279</v>
      </c>
    </row>
    <row r="42" spans="1:5" ht="12.75" customHeight="1">
      <c r="A42">
        <v>13</v>
      </c>
      <c r="B42" s="7">
        <v>41624</v>
      </c>
      <c r="C42">
        <v>2</v>
      </c>
      <c r="D42" t="s">
        <v>280</v>
      </c>
    </row>
    <row r="43" spans="1:5" ht="12.75" customHeight="1">
      <c r="A43">
        <v>14</v>
      </c>
      <c r="C43">
        <v>2</v>
      </c>
    </row>
    <row r="44" spans="1:5" ht="12.75" customHeight="1">
      <c r="A44">
        <v>15</v>
      </c>
      <c r="C44">
        <v>2</v>
      </c>
    </row>
    <row r="45" spans="1:5" ht="12.75" customHeight="1">
      <c r="A45">
        <v>16</v>
      </c>
    </row>
    <row r="46" spans="1:5" ht="12.75" customHeight="1">
      <c r="A46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640625" defaultRowHeight="12.75" customHeight="1" x14ac:dyDescent="0"/>
  <cols>
    <col min="1" max="1" width="3.1640625" customWidth="1"/>
    <col min="2" max="2" width="9.1640625" customWidth="1"/>
    <col min="3" max="3" width="5.83203125" customWidth="1"/>
    <col min="4" max="4" width="76.6640625" customWidth="1"/>
    <col min="5" max="5" width="117.33203125" customWidth="1"/>
    <col min="6" max="6" width="28" customWidth="1"/>
    <col min="8" max="8" width="41.5" customWidth="1"/>
  </cols>
  <sheetData>
    <row r="1" spans="1:6" ht="12.75" customHeight="1">
      <c r="A1" s="14" t="s">
        <v>201</v>
      </c>
      <c r="B1" s="14" t="s">
        <v>20</v>
      </c>
      <c r="C1" s="14" t="s">
        <v>22</v>
      </c>
      <c r="D1" s="14" t="s">
        <v>24</v>
      </c>
      <c r="E1" s="6" t="s">
        <v>153</v>
      </c>
      <c r="F1" s="6"/>
    </row>
    <row r="2" spans="1:6" ht="12.75" customHeight="1">
      <c r="A2">
        <v>1</v>
      </c>
      <c r="B2" s="7">
        <v>41900</v>
      </c>
      <c r="C2">
        <v>2</v>
      </c>
      <c r="D2" t="s">
        <v>262</v>
      </c>
      <c r="E2" t="s">
        <v>228</v>
      </c>
    </row>
    <row r="3" spans="1:6" ht="12.75" customHeight="1">
      <c r="A3">
        <v>2</v>
      </c>
      <c r="B3" s="7">
        <v>41907</v>
      </c>
      <c r="C3">
        <v>2</v>
      </c>
      <c r="D3" t="s">
        <v>263</v>
      </c>
    </row>
    <row r="4" spans="1:6" ht="12.75" customHeight="1">
      <c r="A4">
        <v>3</v>
      </c>
      <c r="B4" s="7">
        <v>41914</v>
      </c>
      <c r="C4">
        <v>2</v>
      </c>
      <c r="D4" t="s">
        <v>230</v>
      </c>
      <c r="E4" t="s">
        <v>231</v>
      </c>
    </row>
    <row r="5" spans="1:6" ht="12.75" customHeight="1">
      <c r="A5">
        <v>4</v>
      </c>
      <c r="B5" s="7">
        <v>41921</v>
      </c>
      <c r="C5">
        <v>2</v>
      </c>
      <c r="D5" t="s">
        <v>232</v>
      </c>
      <c r="E5" t="s">
        <v>126</v>
      </c>
    </row>
    <row r="6" spans="1:6" ht="12.75" customHeight="1">
      <c r="A6">
        <v>5</v>
      </c>
      <c r="B6" s="7">
        <v>41928</v>
      </c>
      <c r="C6">
        <v>2</v>
      </c>
      <c r="D6" t="s">
        <v>233</v>
      </c>
    </row>
    <row r="7" spans="1:6" ht="12.75" customHeight="1">
      <c r="A7">
        <v>6</v>
      </c>
      <c r="B7" s="7">
        <v>41935</v>
      </c>
      <c r="C7">
        <v>2</v>
      </c>
      <c r="D7" t="s">
        <v>234</v>
      </c>
    </row>
    <row r="8" spans="1:6" ht="12.75" customHeight="1">
      <c r="A8">
        <v>7</v>
      </c>
      <c r="B8" s="7">
        <v>41942</v>
      </c>
      <c r="C8">
        <v>2</v>
      </c>
      <c r="D8" t="s">
        <v>235</v>
      </c>
    </row>
    <row r="9" spans="1:6" ht="12.75" customHeight="1">
      <c r="A9">
        <v>8</v>
      </c>
      <c r="B9" s="7">
        <v>41949</v>
      </c>
      <c r="C9">
        <v>2</v>
      </c>
      <c r="D9" t="s">
        <v>236</v>
      </c>
    </row>
    <row r="10" spans="1:6" ht="12.75" customHeight="1">
      <c r="A10">
        <v>9</v>
      </c>
      <c r="B10" s="7">
        <v>41956</v>
      </c>
      <c r="C10">
        <v>2</v>
      </c>
      <c r="D10" t="s">
        <v>237</v>
      </c>
    </row>
    <row r="11" spans="1:6" ht="12.75" customHeight="1">
      <c r="A11">
        <v>10</v>
      </c>
      <c r="B11" s="7">
        <v>41963</v>
      </c>
      <c r="C11">
        <v>2</v>
      </c>
      <c r="D11" t="s">
        <v>238</v>
      </c>
    </row>
    <row r="12" spans="1:6" ht="12.75" customHeight="1">
      <c r="A12">
        <v>11</v>
      </c>
      <c r="B12" s="7">
        <v>41970</v>
      </c>
      <c r="C12">
        <v>2</v>
      </c>
      <c r="D12" t="s">
        <v>239</v>
      </c>
    </row>
    <row r="13" spans="1:6" ht="12.75" customHeight="1">
      <c r="A13">
        <v>12</v>
      </c>
      <c r="B13" s="7">
        <v>41977</v>
      </c>
      <c r="C13">
        <v>2</v>
      </c>
      <c r="D13" t="s">
        <v>240</v>
      </c>
    </row>
    <row r="14" spans="1:6" ht="12.75" customHeight="1">
      <c r="A14">
        <v>13</v>
      </c>
      <c r="B14" s="7">
        <v>41984</v>
      </c>
      <c r="C14">
        <v>2</v>
      </c>
      <c r="D14" t="s">
        <v>241</v>
      </c>
    </row>
    <row r="22" spans="1:5" ht="12.75" customHeight="1">
      <c r="D22" s="6"/>
    </row>
    <row r="25" spans="1:5" ht="12.75" customHeight="1">
      <c r="B25" s="6"/>
    </row>
    <row r="30" spans="1:5" ht="12.75" customHeight="1">
      <c r="A30">
        <v>1</v>
      </c>
      <c r="B30" s="7">
        <v>41536</v>
      </c>
      <c r="C30">
        <v>2</v>
      </c>
      <c r="D30" t="s">
        <v>264</v>
      </c>
      <c r="E30" t="s">
        <v>265</v>
      </c>
    </row>
    <row r="31" spans="1:5" ht="12.75" customHeight="1">
      <c r="A31">
        <v>2</v>
      </c>
      <c r="B31" s="7">
        <v>41543</v>
      </c>
      <c r="C31">
        <v>2</v>
      </c>
      <c r="D31" t="s">
        <v>243</v>
      </c>
      <c r="E31" t="s">
        <v>244</v>
      </c>
    </row>
    <row r="32" spans="1:5" ht="12.75" customHeight="1">
      <c r="A32">
        <v>3</v>
      </c>
      <c r="B32" s="7">
        <v>41548</v>
      </c>
      <c r="C32">
        <v>2</v>
      </c>
      <c r="D32" t="s">
        <v>245</v>
      </c>
      <c r="E32" t="s">
        <v>246</v>
      </c>
    </row>
    <row r="33" spans="1:5" ht="12.75" customHeight="1">
      <c r="A33">
        <v>4</v>
      </c>
      <c r="B33" s="7">
        <v>41557</v>
      </c>
      <c r="C33">
        <v>2</v>
      </c>
      <c r="D33" t="s">
        <v>247</v>
      </c>
      <c r="E33" t="s">
        <v>248</v>
      </c>
    </row>
    <row r="34" spans="1:5" ht="12.75" customHeight="1">
      <c r="A34">
        <v>5</v>
      </c>
      <c r="B34" s="7">
        <v>41564</v>
      </c>
      <c r="C34">
        <v>2</v>
      </c>
      <c r="D34" t="s">
        <v>249</v>
      </c>
      <c r="E34" t="s">
        <v>250</v>
      </c>
    </row>
    <row r="35" spans="1:5" ht="12.75" customHeight="1">
      <c r="A35">
        <v>6</v>
      </c>
      <c r="B35" s="7">
        <v>41571</v>
      </c>
      <c r="C35">
        <v>2</v>
      </c>
      <c r="D35" t="s">
        <v>148</v>
      </c>
      <c r="E35" t="s">
        <v>251</v>
      </c>
    </row>
    <row r="36" spans="1:5" ht="12.75" customHeight="1">
      <c r="A36">
        <v>7</v>
      </c>
      <c r="B36" s="7">
        <v>41578</v>
      </c>
      <c r="C36">
        <v>2</v>
      </c>
      <c r="D36" t="s">
        <v>252</v>
      </c>
      <c r="E36" t="s">
        <v>253</v>
      </c>
    </row>
    <row r="37" spans="1:5" ht="12.75" customHeight="1">
      <c r="A37">
        <v>8</v>
      </c>
      <c r="B37" s="7">
        <v>41585</v>
      </c>
      <c r="C37">
        <v>2</v>
      </c>
      <c r="D37" t="s">
        <v>254</v>
      </c>
      <c r="E37" t="s">
        <v>255</v>
      </c>
    </row>
    <row r="38" spans="1:5" ht="12.75" customHeight="1">
      <c r="A38">
        <v>9</v>
      </c>
      <c r="B38" s="7">
        <v>41592</v>
      </c>
      <c r="C38">
        <v>2</v>
      </c>
      <c r="D38" t="s">
        <v>256</v>
      </c>
      <c r="E38" t="s">
        <v>257</v>
      </c>
    </row>
    <row r="39" spans="1:5" ht="12.75" customHeight="1">
      <c r="A39">
        <v>10</v>
      </c>
      <c r="B39" s="7">
        <v>41599</v>
      </c>
      <c r="C39">
        <v>2</v>
      </c>
      <c r="D39" t="s">
        <v>258</v>
      </c>
      <c r="E39" t="s">
        <v>259</v>
      </c>
    </row>
    <row r="40" spans="1:5" ht="12.75" customHeight="1">
      <c r="A40">
        <v>11</v>
      </c>
      <c r="B40" s="7">
        <v>41606</v>
      </c>
      <c r="C40">
        <v>2</v>
      </c>
      <c r="D40" t="s">
        <v>260</v>
      </c>
      <c r="E40" t="s">
        <v>261</v>
      </c>
    </row>
    <row r="41" spans="1:5" ht="12.75" customHeight="1">
      <c r="A41">
        <v>12</v>
      </c>
      <c r="C41">
        <v>1</v>
      </c>
    </row>
    <row r="42" spans="1:5" ht="12.75" customHeight="1">
      <c r="A42">
        <v>13</v>
      </c>
      <c r="C42">
        <v>2</v>
      </c>
    </row>
    <row r="43" spans="1:5" ht="12.75" customHeight="1">
      <c r="A43">
        <v>14</v>
      </c>
      <c r="C43">
        <v>2</v>
      </c>
    </row>
    <row r="44" spans="1:5" ht="12.75" customHeight="1">
      <c r="A44">
        <v>15</v>
      </c>
      <c r="C44">
        <v>2</v>
      </c>
    </row>
    <row r="45" spans="1:5" ht="12.75" customHeight="1">
      <c r="A45">
        <v>16</v>
      </c>
    </row>
    <row r="46" spans="1:5" ht="12.75" customHeight="1">
      <c r="A46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Evaluación</vt:lpstr>
      <vt:lpstr>Teoria Español</vt:lpstr>
      <vt:lpstr>Teoría Inglés</vt:lpstr>
      <vt:lpstr>L05 Marián</vt:lpstr>
      <vt:lpstr>L06 Marián</vt:lpstr>
      <vt:lpstr>L08 Marián</vt:lpstr>
      <vt:lpstr>L09 Marián</vt:lpstr>
      <vt:lpstr>L04 Candi</vt:lpstr>
      <vt:lpstr>L07 Candi</vt:lpstr>
      <vt:lpstr>IP.L.I-1 Martin</vt:lpstr>
      <vt:lpstr>IP.L.I-2 Martin</vt:lpstr>
      <vt:lpstr>IP.L.I-3 Martin</vt:lpstr>
      <vt:lpstr>IP.L.I-4 Martin</vt:lpstr>
      <vt:lpstr>IP.L01 Fernando</vt:lpstr>
      <vt:lpstr>IP.L02 Fernando</vt:lpstr>
      <vt:lpstr>IP.L03 Fernando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J CF</cp:lastModifiedBy>
  <dcterms:created xsi:type="dcterms:W3CDTF">2015-01-25T22:47:21Z</dcterms:created>
  <dcterms:modified xsi:type="dcterms:W3CDTF">2015-02-02T16:58:43Z</dcterms:modified>
</cp:coreProperties>
</file>