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0_ncr:8100000_{A8E72242-FC4D-4A50-A5FE-286A191F8CC3}" xr6:coauthVersionLast="34" xr6:coauthVersionMax="34" xr10:uidLastSave="{00000000-0000-0000-0000-000000000000}"/>
  <bookViews>
    <workbookView xWindow="0" yWindow="0" windowWidth="28800" windowHeight="12195" xr2:uid="{3D4E7B82-14A8-4844-886D-D11D220D8C59}"/>
  </bookViews>
  <sheets>
    <sheet name="D" sheetId="1" r:id="rId1"/>
    <sheet name="K" sheetId="4" r:id="rId2"/>
    <sheet name="M" sheetId="10" r:id="rId3"/>
    <sheet name="C" sheetId="11" r:id="rId4"/>
    <sheet name="f_estado" sheetId="12" r:id="rId5"/>
  </sheets>
  <definedNames>
    <definedName name="_xlnm.Print_Area" localSheetId="0">D!$A$1:$K$33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2" l="1"/>
  <c r="F4" i="12"/>
  <c r="F24" i="12" s="1"/>
  <c r="K28" i="1"/>
  <c r="K20" i="1"/>
  <c r="A4" i="11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V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V20" i="10"/>
  <c r="U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V19" i="10"/>
  <c r="U19" i="10"/>
  <c r="T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V18" i="10"/>
  <c r="U18" i="10"/>
  <c r="T18" i="10"/>
  <c r="S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V17" i="10"/>
  <c r="U17" i="10"/>
  <c r="T17" i="10"/>
  <c r="S17" i="10"/>
  <c r="R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V16" i="10"/>
  <c r="U16" i="10"/>
  <c r="T16" i="10"/>
  <c r="S16" i="10"/>
  <c r="R16" i="10"/>
  <c r="Q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V15" i="10"/>
  <c r="U15" i="10"/>
  <c r="T15" i="10"/>
  <c r="S15" i="10"/>
  <c r="R15" i="10"/>
  <c r="Q15" i="10"/>
  <c r="P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V14" i="10"/>
  <c r="U14" i="10"/>
  <c r="T14" i="10"/>
  <c r="S14" i="10"/>
  <c r="R14" i="10"/>
  <c r="Q14" i="10"/>
  <c r="P14" i="10"/>
  <c r="O14" i="10"/>
  <c r="M14" i="10"/>
  <c r="L14" i="10"/>
  <c r="K14" i="10"/>
  <c r="J14" i="10"/>
  <c r="I14" i="10"/>
  <c r="H14" i="10"/>
  <c r="G14" i="10"/>
  <c r="F14" i="10"/>
  <c r="E14" i="10"/>
  <c r="D14" i="10"/>
  <c r="C14" i="10"/>
  <c r="V13" i="10"/>
  <c r="U13" i="10"/>
  <c r="T13" i="10"/>
  <c r="S13" i="10"/>
  <c r="R13" i="10"/>
  <c r="Q13" i="10"/>
  <c r="P13" i="10"/>
  <c r="O13" i="10"/>
  <c r="N13" i="10"/>
  <c r="L13" i="10"/>
  <c r="K13" i="10"/>
  <c r="J13" i="10"/>
  <c r="I13" i="10"/>
  <c r="H13" i="10"/>
  <c r="G13" i="10"/>
  <c r="F13" i="10"/>
  <c r="E13" i="10"/>
  <c r="D13" i="10"/>
  <c r="C13" i="10"/>
  <c r="V12" i="10"/>
  <c r="U12" i="10"/>
  <c r="T12" i="10"/>
  <c r="S12" i="10"/>
  <c r="R12" i="10"/>
  <c r="Q12" i="10"/>
  <c r="P12" i="10"/>
  <c r="O12" i="10"/>
  <c r="N12" i="10"/>
  <c r="M12" i="10"/>
  <c r="K12" i="10"/>
  <c r="J12" i="10"/>
  <c r="I12" i="10"/>
  <c r="H12" i="10"/>
  <c r="G12" i="10"/>
  <c r="F12" i="10"/>
  <c r="E12" i="10"/>
  <c r="D12" i="10"/>
  <c r="C12" i="10"/>
  <c r="V11" i="10"/>
  <c r="U11" i="10"/>
  <c r="T11" i="10"/>
  <c r="S11" i="10"/>
  <c r="R11" i="10"/>
  <c r="Q11" i="10"/>
  <c r="P11" i="10"/>
  <c r="O11" i="10"/>
  <c r="N11" i="10"/>
  <c r="M11" i="10"/>
  <c r="L11" i="10"/>
  <c r="J11" i="10"/>
  <c r="I11" i="10"/>
  <c r="H11" i="10"/>
  <c r="G11" i="10"/>
  <c r="F11" i="10"/>
  <c r="E11" i="10"/>
  <c r="D11" i="10"/>
  <c r="C11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I10" i="10"/>
  <c r="H10" i="10"/>
  <c r="G10" i="10"/>
  <c r="F10" i="10"/>
  <c r="E10" i="10"/>
  <c r="D10" i="10"/>
  <c r="C10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H9" i="10"/>
  <c r="G9" i="10"/>
  <c r="F9" i="10"/>
  <c r="E9" i="10"/>
  <c r="D9" i="10"/>
  <c r="C9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G8" i="10"/>
  <c r="F8" i="10"/>
  <c r="E8" i="10"/>
  <c r="D8" i="10"/>
  <c r="C8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F7" i="10"/>
  <c r="E7" i="10"/>
  <c r="D7" i="10"/>
  <c r="C7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D5" i="10"/>
  <c r="C5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C4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J33" i="1"/>
  <c r="K33" i="1" s="1"/>
  <c r="J32" i="1"/>
  <c r="K32" i="1" s="1"/>
  <c r="J31" i="1"/>
  <c r="T20" i="10" s="1"/>
  <c r="J30" i="1"/>
  <c r="K30" i="1" s="1"/>
  <c r="J29" i="1"/>
  <c r="R18" i="10" s="1"/>
  <c r="J28" i="1"/>
  <c r="Q17" i="10" s="1"/>
  <c r="J27" i="1"/>
  <c r="K27" i="1" s="1"/>
  <c r="J26" i="1"/>
  <c r="K26" i="1" s="1"/>
  <c r="J25" i="1"/>
  <c r="N14" i="10" s="1"/>
  <c r="J24" i="1"/>
  <c r="K24" i="1" s="1"/>
  <c r="J23" i="1"/>
  <c r="L12" i="10" s="1"/>
  <c r="J22" i="1"/>
  <c r="K22" i="1" s="1"/>
  <c r="J21" i="1"/>
  <c r="J10" i="10" s="1"/>
  <c r="J20" i="1"/>
  <c r="I9" i="10" s="1"/>
  <c r="J19" i="1"/>
  <c r="K19" i="1" s="1"/>
  <c r="J18" i="1"/>
  <c r="K18" i="1" s="1"/>
  <c r="J17" i="1"/>
  <c r="K17" i="1" s="1"/>
  <c r="J16" i="1"/>
  <c r="K16" i="1" s="1"/>
  <c r="J15" i="1"/>
  <c r="D4" i="10" s="1"/>
  <c r="J14" i="1"/>
  <c r="K14" i="1" s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23" i="1"/>
  <c r="C22" i="1"/>
  <c r="C20" i="1"/>
  <c r="C21" i="1" s="1"/>
  <c r="C19" i="1"/>
  <c r="C18" i="1"/>
  <c r="C17" i="1"/>
  <c r="C16" i="1"/>
  <c r="C15" i="1"/>
  <c r="C14" i="1"/>
  <c r="A4" i="10"/>
  <c r="J14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V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V19" i="4"/>
  <c r="U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V18" i="4"/>
  <c r="U18" i="4"/>
  <c r="T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V17" i="4"/>
  <c r="U17" i="4"/>
  <c r="T17" i="4"/>
  <c r="S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V16" i="4"/>
  <c r="U16" i="4"/>
  <c r="T16" i="4"/>
  <c r="S16" i="4"/>
  <c r="R16" i="4"/>
  <c r="N16" i="4"/>
  <c r="M16" i="4"/>
  <c r="L16" i="4"/>
  <c r="K16" i="4"/>
  <c r="J16" i="4"/>
  <c r="I16" i="4"/>
  <c r="H16" i="4"/>
  <c r="G16" i="4"/>
  <c r="F16" i="4"/>
  <c r="E16" i="4"/>
  <c r="D16" i="4"/>
  <c r="C16" i="4"/>
  <c r="V15" i="4"/>
  <c r="U15" i="4"/>
  <c r="T15" i="4"/>
  <c r="S15" i="4"/>
  <c r="R15" i="4"/>
  <c r="Q15" i="4"/>
  <c r="M15" i="4"/>
  <c r="L15" i="4"/>
  <c r="K15" i="4"/>
  <c r="J15" i="4"/>
  <c r="I15" i="4"/>
  <c r="H15" i="4"/>
  <c r="G15" i="4"/>
  <c r="F15" i="4"/>
  <c r="E15" i="4"/>
  <c r="D15" i="4"/>
  <c r="C15" i="4"/>
  <c r="V14" i="4"/>
  <c r="U14" i="4"/>
  <c r="T14" i="4"/>
  <c r="S14" i="4"/>
  <c r="R14" i="4"/>
  <c r="Q14" i="4"/>
  <c r="P14" i="4"/>
  <c r="L14" i="4"/>
  <c r="K14" i="4"/>
  <c r="I14" i="4"/>
  <c r="H14" i="4"/>
  <c r="G14" i="4"/>
  <c r="F14" i="4"/>
  <c r="E14" i="4"/>
  <c r="D14" i="4"/>
  <c r="C14" i="4"/>
  <c r="V13" i="4"/>
  <c r="U13" i="4"/>
  <c r="T13" i="4"/>
  <c r="S13" i="4"/>
  <c r="R13" i="4"/>
  <c r="Q13" i="4"/>
  <c r="P13" i="4"/>
  <c r="O13" i="4"/>
  <c r="K13" i="4"/>
  <c r="J13" i="4"/>
  <c r="I13" i="4"/>
  <c r="H13" i="4"/>
  <c r="G13" i="4"/>
  <c r="F13" i="4"/>
  <c r="E13" i="4"/>
  <c r="D13" i="4"/>
  <c r="C13" i="4"/>
  <c r="V12" i="4"/>
  <c r="U12" i="4"/>
  <c r="T12" i="4"/>
  <c r="S12" i="4"/>
  <c r="R12" i="4"/>
  <c r="Q12" i="4"/>
  <c r="P12" i="4"/>
  <c r="O12" i="4"/>
  <c r="N12" i="4"/>
  <c r="J12" i="4"/>
  <c r="I12" i="4"/>
  <c r="H12" i="4"/>
  <c r="G12" i="4"/>
  <c r="F12" i="4"/>
  <c r="E12" i="4"/>
  <c r="D12" i="4"/>
  <c r="C12" i="4"/>
  <c r="V11" i="4"/>
  <c r="U11" i="4"/>
  <c r="T11" i="4"/>
  <c r="S11" i="4"/>
  <c r="R11" i="4"/>
  <c r="Q11" i="4"/>
  <c r="P11" i="4"/>
  <c r="O11" i="4"/>
  <c r="N11" i="4"/>
  <c r="M11" i="4"/>
  <c r="I11" i="4"/>
  <c r="H11" i="4"/>
  <c r="G11" i="4"/>
  <c r="F11" i="4"/>
  <c r="E11" i="4"/>
  <c r="D11" i="4"/>
  <c r="C11" i="4"/>
  <c r="V10" i="4"/>
  <c r="U10" i="4"/>
  <c r="T10" i="4"/>
  <c r="S10" i="4"/>
  <c r="R10" i="4"/>
  <c r="Q10" i="4"/>
  <c r="P10" i="4"/>
  <c r="O10" i="4"/>
  <c r="N10" i="4"/>
  <c r="M10" i="4"/>
  <c r="L10" i="4"/>
  <c r="H10" i="4"/>
  <c r="G10" i="4"/>
  <c r="F10" i="4"/>
  <c r="E10" i="4"/>
  <c r="D10" i="4"/>
  <c r="C10" i="4"/>
  <c r="V9" i="4"/>
  <c r="U9" i="4"/>
  <c r="T9" i="4"/>
  <c r="S9" i="4"/>
  <c r="R9" i="4"/>
  <c r="Q9" i="4"/>
  <c r="P9" i="4"/>
  <c r="O9" i="4"/>
  <c r="N9" i="4"/>
  <c r="M9" i="4"/>
  <c r="L9" i="4"/>
  <c r="K9" i="4"/>
  <c r="G9" i="4"/>
  <c r="F9" i="4"/>
  <c r="E9" i="4"/>
  <c r="D9" i="4"/>
  <c r="C9" i="4"/>
  <c r="V8" i="4"/>
  <c r="U8" i="4"/>
  <c r="T8" i="4"/>
  <c r="S8" i="4"/>
  <c r="R8" i="4"/>
  <c r="Q8" i="4"/>
  <c r="P8" i="4"/>
  <c r="O8" i="4"/>
  <c r="N8" i="4"/>
  <c r="M8" i="4"/>
  <c r="L8" i="4"/>
  <c r="K8" i="4"/>
  <c r="J8" i="4"/>
  <c r="F8" i="4"/>
  <c r="E8" i="4"/>
  <c r="D8" i="4"/>
  <c r="C8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E7" i="4"/>
  <c r="D7" i="4"/>
  <c r="C7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D6" i="4"/>
  <c r="C6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C5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AD4" i="4"/>
  <c r="AD5" i="4" s="1"/>
  <c r="AD6" i="4" s="1"/>
  <c r="A4" i="4"/>
  <c r="A5" i="4" s="1"/>
  <c r="H31" i="1"/>
  <c r="H32" i="1" s="1"/>
  <c r="H33" i="1" s="1"/>
  <c r="G31" i="1"/>
  <c r="G32" i="1" s="1"/>
  <c r="G33" i="1" s="1"/>
  <c r="F31" i="1"/>
  <c r="F32" i="1" s="1"/>
  <c r="F33" i="1" s="1"/>
  <c r="E31" i="1"/>
  <c r="E32" i="1" s="1"/>
  <c r="E33" i="1" s="1"/>
  <c r="D31" i="1"/>
  <c r="D32" i="1" s="1"/>
  <c r="D33" i="1" s="1"/>
  <c r="H27" i="1"/>
  <c r="H28" i="1" s="1"/>
  <c r="H29" i="1" s="1"/>
  <c r="G27" i="1"/>
  <c r="G28" i="1" s="1"/>
  <c r="G29" i="1" s="1"/>
  <c r="F27" i="1"/>
  <c r="F28" i="1" s="1"/>
  <c r="F29" i="1" s="1"/>
  <c r="E27" i="1"/>
  <c r="E28" i="1" s="1"/>
  <c r="E29" i="1" s="1"/>
  <c r="D27" i="1"/>
  <c r="D28" i="1" s="1"/>
  <c r="D29" i="1" s="1"/>
  <c r="E23" i="1"/>
  <c r="E24" i="1" s="1"/>
  <c r="E25" i="1" s="1"/>
  <c r="F23" i="1"/>
  <c r="F24" i="1" s="1"/>
  <c r="F25" i="1" s="1"/>
  <c r="G23" i="1"/>
  <c r="G24" i="1" s="1"/>
  <c r="G25" i="1" s="1"/>
  <c r="H23" i="1"/>
  <c r="H24" i="1" s="1"/>
  <c r="H25" i="1" s="1"/>
  <c r="D23" i="1"/>
  <c r="D24" i="1" s="1"/>
  <c r="D25" i="1" s="1"/>
  <c r="E19" i="1"/>
  <c r="E20" i="1" s="1"/>
  <c r="E21" i="1" s="1"/>
  <c r="F19" i="1"/>
  <c r="F20" i="1" s="1"/>
  <c r="F21" i="1" s="1"/>
  <c r="G19" i="1"/>
  <c r="G20" i="1" s="1"/>
  <c r="G21" i="1" s="1"/>
  <c r="H19" i="1"/>
  <c r="H20" i="1" s="1"/>
  <c r="H21" i="1" s="1"/>
  <c r="D19" i="1"/>
  <c r="D20" i="1" s="1"/>
  <c r="D21" i="1" s="1"/>
  <c r="E15" i="1"/>
  <c r="E16" i="1" s="1"/>
  <c r="E17" i="1" s="1"/>
  <c r="F15" i="1"/>
  <c r="F16" i="1" s="1"/>
  <c r="F17" i="1" s="1"/>
  <c r="G15" i="1"/>
  <c r="G16" i="1" s="1"/>
  <c r="G17" i="1" s="1"/>
  <c r="H15" i="1"/>
  <c r="H16" i="1" s="1"/>
  <c r="H17" i="1" s="1"/>
  <c r="D15" i="1"/>
  <c r="D16" i="1" s="1"/>
  <c r="D17" i="1" s="1"/>
  <c r="D7" i="1"/>
  <c r="E7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7" i="1"/>
  <c r="C8" i="1"/>
  <c r="C9" i="1" s="1"/>
  <c r="C10" i="1" s="1"/>
  <c r="C11" i="1" s="1"/>
  <c r="B8" i="1"/>
  <c r="C3" i="10" l="1"/>
  <c r="K11" i="10"/>
  <c r="S19" i="10"/>
  <c r="K21" i="1"/>
  <c r="K29" i="1"/>
  <c r="H8" i="10"/>
  <c r="P16" i="10"/>
  <c r="V22" i="10"/>
  <c r="E5" i="10"/>
  <c r="M13" i="10"/>
  <c r="U21" i="10"/>
  <c r="K15" i="1"/>
  <c r="K23" i="1"/>
  <c r="K31" i="1"/>
  <c r="G7" i="10"/>
  <c r="O15" i="10"/>
  <c r="K25" i="1"/>
  <c r="F5" i="12"/>
  <c r="A5" i="11"/>
  <c r="A8" i="1"/>
  <c r="B9" i="1"/>
  <c r="B10" i="1" s="1"/>
  <c r="D10" i="1" s="1"/>
  <c r="E10" i="1" s="1"/>
  <c r="A5" i="10"/>
  <c r="AD7" i="4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6" i="4"/>
  <c r="D8" i="1"/>
  <c r="E8" i="1" s="1"/>
  <c r="F6" i="12" l="1"/>
  <c r="F25" i="12"/>
  <c r="A6" i="11"/>
  <c r="A9" i="1"/>
  <c r="A10" i="1"/>
  <c r="B11" i="1"/>
  <c r="D9" i="1"/>
  <c r="E9" i="1" s="1"/>
  <c r="I33" i="1" s="1"/>
  <c r="A6" i="10"/>
  <c r="A7" i="4"/>
  <c r="A11" i="1"/>
  <c r="D11" i="1"/>
  <c r="E11" i="1" s="1"/>
  <c r="I25" i="1" s="1"/>
  <c r="F7" i="12" l="1"/>
  <c r="F26" i="12"/>
  <c r="A7" i="11"/>
  <c r="I27" i="1"/>
  <c r="I18" i="1"/>
  <c r="I15" i="1"/>
  <c r="D13" i="1" a="1"/>
  <c r="E13" i="1" s="1"/>
  <c r="I23" i="1"/>
  <c r="I28" i="1"/>
  <c r="I17" i="1"/>
  <c r="I20" i="1"/>
  <c r="I22" i="1"/>
  <c r="I21" i="1"/>
  <c r="I26" i="1"/>
  <c r="I24" i="1"/>
  <c r="I16" i="1"/>
  <c r="I19" i="1"/>
  <c r="I31" i="1"/>
  <c r="I29" i="1"/>
  <c r="I14" i="1"/>
  <c r="I32" i="1"/>
  <c r="I30" i="1"/>
  <c r="A7" i="10"/>
  <c r="A8" i="4"/>
  <c r="F8" i="12" l="1"/>
  <c r="F27" i="12"/>
  <c r="A8" i="11"/>
  <c r="G13" i="1"/>
  <c r="F13" i="1"/>
  <c r="H13" i="1"/>
  <c r="D13" i="1"/>
  <c r="V22" i="4" s="1"/>
  <c r="V21" i="4"/>
  <c r="U22" i="4"/>
  <c r="A8" i="10"/>
  <c r="C3" i="4"/>
  <c r="H23" i="12" s="1" a="1"/>
  <c r="O14" i="4"/>
  <c r="O15" i="4"/>
  <c r="N15" i="4"/>
  <c r="G6" i="4"/>
  <c r="G7" i="4"/>
  <c r="F7" i="4"/>
  <c r="N14" i="4"/>
  <c r="M14" i="4"/>
  <c r="N13" i="4"/>
  <c r="G8" i="4"/>
  <c r="H7" i="4"/>
  <c r="H8" i="4"/>
  <c r="S19" i="4"/>
  <c r="R19" i="4"/>
  <c r="S18" i="4"/>
  <c r="Q17" i="4"/>
  <c r="P17" i="4"/>
  <c r="Q16" i="4"/>
  <c r="J9" i="4"/>
  <c r="J10" i="4"/>
  <c r="I10" i="4"/>
  <c r="P16" i="4"/>
  <c r="O16" i="4"/>
  <c r="P15" i="4"/>
  <c r="T21" i="4"/>
  <c r="U20" i="4"/>
  <c r="U21" i="4"/>
  <c r="L12" i="4"/>
  <c r="K12" i="4"/>
  <c r="L11" i="4"/>
  <c r="K11" i="4"/>
  <c r="J11" i="4"/>
  <c r="K10" i="4"/>
  <c r="T19" i="4"/>
  <c r="T20" i="4"/>
  <c r="S20" i="4"/>
  <c r="R17" i="4"/>
  <c r="R18" i="4"/>
  <c r="Q18" i="4"/>
  <c r="M12" i="4"/>
  <c r="M13" i="4"/>
  <c r="L13" i="4"/>
  <c r="F6" i="4"/>
  <c r="E6" i="4"/>
  <c r="F5" i="4"/>
  <c r="D4" i="4"/>
  <c r="C4" i="4"/>
  <c r="D3" i="4"/>
  <c r="I9" i="4"/>
  <c r="H9" i="4"/>
  <c r="I8" i="4"/>
  <c r="E4" i="4"/>
  <c r="E5" i="4"/>
  <c r="D5" i="4"/>
  <c r="A9" i="4"/>
  <c r="H23" i="12" l="1"/>
  <c r="AA42" i="12"/>
  <c r="R42" i="12"/>
  <c r="N39" i="12"/>
  <c r="J36" i="12"/>
  <c r="Z32" i="12"/>
  <c r="V29" i="12"/>
  <c r="R26" i="12"/>
  <c r="N23" i="12"/>
  <c r="S24" i="12"/>
  <c r="I40" i="12"/>
  <c r="Y36" i="12"/>
  <c r="U33" i="12"/>
  <c r="Q30" i="12"/>
  <c r="M27" i="12"/>
  <c r="I24" i="12"/>
  <c r="W29" i="12"/>
  <c r="X40" i="12"/>
  <c r="T37" i="12"/>
  <c r="P34" i="12"/>
  <c r="L31" i="12"/>
  <c r="H28" i="12"/>
  <c r="X24" i="12"/>
  <c r="AA41" i="12"/>
  <c r="W38" i="12"/>
  <c r="S35" i="12"/>
  <c r="O32" i="12"/>
  <c r="K29" i="12"/>
  <c r="AA25" i="12"/>
  <c r="S42" i="12"/>
  <c r="S26" i="12"/>
  <c r="V40" i="12"/>
  <c r="R37" i="12"/>
  <c r="N34" i="12"/>
  <c r="J31" i="12"/>
  <c r="Z27" i="12"/>
  <c r="V24" i="12"/>
  <c r="S40" i="12"/>
  <c r="J42" i="12"/>
  <c r="Z38" i="12"/>
  <c r="V35" i="12"/>
  <c r="R32" i="12"/>
  <c r="N29" i="12"/>
  <c r="O37" i="12"/>
  <c r="V41" i="12"/>
  <c r="R38" i="12"/>
  <c r="N35" i="12"/>
  <c r="J32" i="12"/>
  <c r="Z28" i="12"/>
  <c r="V25" i="12"/>
  <c r="S38" i="12"/>
  <c r="Q42" i="12"/>
  <c r="M39" i="12"/>
  <c r="I36" i="12"/>
  <c r="Y32" i="12"/>
  <c r="U29" i="12"/>
  <c r="Q26" i="12"/>
  <c r="M23" i="12"/>
  <c r="W25" i="12"/>
  <c r="H40" i="12"/>
  <c r="X36" i="12"/>
  <c r="T33" i="12"/>
  <c r="P30" i="12"/>
  <c r="L27" i="12"/>
  <c r="H24" i="12"/>
  <c r="K41" i="12"/>
  <c r="AA37" i="12"/>
  <c r="W34" i="12"/>
  <c r="S31" i="12"/>
  <c r="O28" i="12"/>
  <c r="K25" i="12"/>
  <c r="K38" i="12"/>
  <c r="W23" i="12"/>
  <c r="Z39" i="12"/>
  <c r="V36" i="12"/>
  <c r="R33" i="12"/>
  <c r="N30" i="12"/>
  <c r="J27" i="12"/>
  <c r="AA34" i="12"/>
  <c r="N41" i="12"/>
  <c r="J38" i="12"/>
  <c r="Z34" i="12"/>
  <c r="V31" i="12"/>
  <c r="R28" i="12"/>
  <c r="N25" i="12"/>
  <c r="W35" i="12"/>
  <c r="I42" i="12"/>
  <c r="Y38" i="12"/>
  <c r="U35" i="12"/>
  <c r="Q32" i="12"/>
  <c r="M29" i="12"/>
  <c r="I26" i="12"/>
  <c r="K42" i="12"/>
  <c r="X42" i="12"/>
  <c r="T39" i="12"/>
  <c r="P36" i="12"/>
  <c r="L33" i="12"/>
  <c r="H30" i="12"/>
  <c r="X26" i="12"/>
  <c r="T23" i="12"/>
  <c r="W40" i="12"/>
  <c r="S37" i="12"/>
  <c r="O34" i="12"/>
  <c r="K31" i="12"/>
  <c r="AA27" i="12"/>
  <c r="W24" i="12"/>
  <c r="S36" i="12"/>
  <c r="V42" i="12"/>
  <c r="R39" i="12"/>
  <c r="N36" i="12"/>
  <c r="J33" i="12"/>
  <c r="Z29" i="12"/>
  <c r="V26" i="12"/>
  <c r="AA28" i="12"/>
  <c r="R40" i="12"/>
  <c r="N37" i="12"/>
  <c r="J34" i="12"/>
  <c r="Z30" i="12"/>
  <c r="V27" i="12"/>
  <c r="R24" i="12"/>
  <c r="AA30" i="12"/>
  <c r="M41" i="12"/>
  <c r="I38" i="12"/>
  <c r="Y34" i="12"/>
  <c r="U31" i="12"/>
  <c r="Q28" i="12"/>
  <c r="M25" i="12"/>
  <c r="W37" i="12"/>
  <c r="H42" i="12"/>
  <c r="X38" i="12"/>
  <c r="T35" i="12"/>
  <c r="P32" i="12"/>
  <c r="L29" i="12"/>
  <c r="H26" i="12"/>
  <c r="AA24" i="12"/>
  <c r="AA39" i="12"/>
  <c r="W36" i="12"/>
  <c r="S33" i="12"/>
  <c r="O30" i="12"/>
  <c r="K27" i="12"/>
  <c r="AA23" i="12"/>
  <c r="W31" i="12"/>
  <c r="Z41" i="12"/>
  <c r="V38" i="12"/>
  <c r="R35" i="12"/>
  <c r="N32" i="12"/>
  <c r="J29" i="12"/>
  <c r="Z25" i="12"/>
  <c r="Z42" i="12"/>
  <c r="V33" i="12"/>
  <c r="J26" i="12"/>
  <c r="Y42" i="12"/>
  <c r="Q36" i="12"/>
  <c r="I30" i="12"/>
  <c r="U23" i="12"/>
  <c r="P40" i="12"/>
  <c r="H34" i="12"/>
  <c r="T27" i="12"/>
  <c r="S41" i="12"/>
  <c r="K35" i="12"/>
  <c r="W28" i="12"/>
  <c r="K40" i="12"/>
  <c r="N40" i="12"/>
  <c r="Z33" i="12"/>
  <c r="R27" i="12"/>
  <c r="AA40" i="12"/>
  <c r="U42" i="12"/>
  <c r="Q39" i="12"/>
  <c r="M36" i="12"/>
  <c r="I33" i="12"/>
  <c r="Y29" i="12"/>
  <c r="U26" i="12"/>
  <c r="Q23" i="12"/>
  <c r="K24" i="12"/>
  <c r="X39" i="12"/>
  <c r="T36" i="12"/>
  <c r="P33" i="12"/>
  <c r="L30" i="12"/>
  <c r="H27" i="12"/>
  <c r="X23" i="12"/>
  <c r="O40" i="12"/>
  <c r="S27" i="12"/>
  <c r="J39" i="12"/>
  <c r="V32" i="12"/>
  <c r="AA38" i="12"/>
  <c r="M42" i="12"/>
  <c r="I39" i="12"/>
  <c r="Y35" i="12"/>
  <c r="U32" i="12"/>
  <c r="M26" i="12"/>
  <c r="I23" i="12"/>
  <c r="T42" i="12"/>
  <c r="P39" i="12"/>
  <c r="L36" i="12"/>
  <c r="X29" i="12"/>
  <c r="T26" i="12"/>
  <c r="P23" i="12"/>
  <c r="J40" i="12"/>
  <c r="Z40" i="12"/>
  <c r="N33" i="12"/>
  <c r="Z24" i="12"/>
  <c r="U41" i="12"/>
  <c r="M35" i="12"/>
  <c r="Y28" i="12"/>
  <c r="W39" i="12"/>
  <c r="L39" i="12"/>
  <c r="X32" i="12"/>
  <c r="P26" i="12"/>
  <c r="AA33" i="12"/>
  <c r="K34" i="12"/>
  <c r="N26" i="12"/>
  <c r="Q29" i="12"/>
  <c r="H33" i="12"/>
  <c r="N31" i="12"/>
  <c r="V39" i="12"/>
  <c r="R30" i="12"/>
  <c r="V23" i="12"/>
  <c r="Q40" i="12"/>
  <c r="I34" i="12"/>
  <c r="U27" i="12"/>
  <c r="AA32" i="12"/>
  <c r="H38" i="12"/>
  <c r="T31" i="12"/>
  <c r="L25" i="12"/>
  <c r="K39" i="12"/>
  <c r="W32" i="12"/>
  <c r="O26" i="12"/>
  <c r="K28" i="12"/>
  <c r="Z37" i="12"/>
  <c r="R31" i="12"/>
  <c r="J25" i="12"/>
  <c r="S34" i="12"/>
  <c r="Q41" i="12"/>
  <c r="M38" i="12"/>
  <c r="I35" i="12"/>
  <c r="Y31" i="12"/>
  <c r="U28" i="12"/>
  <c r="Q25" i="12"/>
  <c r="O39" i="12"/>
  <c r="X41" i="12"/>
  <c r="T38" i="12"/>
  <c r="P35" i="12"/>
  <c r="L32" i="12"/>
  <c r="H29" i="12"/>
  <c r="X25" i="12"/>
  <c r="V37" i="12"/>
  <c r="J30" i="12"/>
  <c r="O41" i="12"/>
  <c r="U39" i="12"/>
  <c r="M33" i="12"/>
  <c r="Y26" i="12"/>
  <c r="O27" i="12"/>
  <c r="L37" i="12"/>
  <c r="X30" i="12"/>
  <c r="P24" i="12"/>
  <c r="O38" i="12"/>
  <c r="AA31" i="12"/>
  <c r="S25" i="12"/>
  <c r="K26" i="12"/>
  <c r="J37" i="12"/>
  <c r="V30" i="12"/>
  <c r="N24" i="12"/>
  <c r="K32" i="12"/>
  <c r="I41" i="12"/>
  <c r="Y37" i="12"/>
  <c r="U34" i="12"/>
  <c r="Q31" i="12"/>
  <c r="M28" i="12"/>
  <c r="I25" i="12"/>
  <c r="K36" i="12"/>
  <c r="P41" i="12"/>
  <c r="L38" i="12"/>
  <c r="H35" i="12"/>
  <c r="X31" i="12"/>
  <c r="T28" i="12"/>
  <c r="P25" i="12"/>
  <c r="Z36" i="12"/>
  <c r="J28" i="12"/>
  <c r="S32" i="12"/>
  <c r="R36" i="12"/>
  <c r="N27" i="12"/>
  <c r="O29" i="12"/>
  <c r="U37" i="12"/>
  <c r="M31" i="12"/>
  <c r="Y24" i="12"/>
  <c r="T41" i="12"/>
  <c r="L35" i="12"/>
  <c r="X28" i="12"/>
  <c r="W42" i="12"/>
  <c r="O36" i="12"/>
  <c r="AA29" i="12"/>
  <c r="S23" i="12"/>
  <c r="R41" i="12"/>
  <c r="J35" i="12"/>
  <c r="V28" i="12"/>
  <c r="R23" i="12"/>
  <c r="W27" i="12"/>
  <c r="M40" i="12"/>
  <c r="I37" i="12"/>
  <c r="Y33" i="12"/>
  <c r="U30" i="12"/>
  <c r="Q27" i="12"/>
  <c r="M24" i="12"/>
  <c r="O31" i="12"/>
  <c r="T40" i="12"/>
  <c r="P37" i="12"/>
  <c r="L34" i="12"/>
  <c r="H31" i="12"/>
  <c r="X27" i="12"/>
  <c r="T24" i="12"/>
  <c r="J24" i="12"/>
  <c r="Q33" i="12"/>
  <c r="O33" i="12"/>
  <c r="I28" i="12"/>
  <c r="X34" i="12"/>
  <c r="K37" i="12"/>
  <c r="K30" i="12"/>
  <c r="N28" i="12"/>
  <c r="U40" i="12"/>
  <c r="M32" i="12"/>
  <c r="Y23" i="12"/>
  <c r="X37" i="12"/>
  <c r="P29" i="12"/>
  <c r="U25" i="12"/>
  <c r="AA35" i="12"/>
  <c r="N42" i="12"/>
  <c r="R25" i="12"/>
  <c r="Y39" i="12"/>
  <c r="I31" i="12"/>
  <c r="W41" i="12"/>
  <c r="L28" i="12"/>
  <c r="Y40" i="12"/>
  <c r="Q24" i="12"/>
  <c r="T29" i="12"/>
  <c r="K33" i="12"/>
  <c r="J41" i="12"/>
  <c r="Z23" i="12"/>
  <c r="U38" i="12"/>
  <c r="M30" i="12"/>
  <c r="W33" i="12"/>
  <c r="X35" i="12"/>
  <c r="P27" i="12"/>
  <c r="W30" i="12"/>
  <c r="J23" i="12"/>
  <c r="Q37" i="12"/>
  <c r="I29" i="12"/>
  <c r="L26" i="12"/>
  <c r="Q34" i="12"/>
  <c r="W26" i="12"/>
  <c r="I27" i="12"/>
  <c r="L24" i="12"/>
  <c r="AA26" i="12"/>
  <c r="H32" i="12"/>
  <c r="H37" i="12"/>
  <c r="S28" i="12"/>
  <c r="R34" i="12"/>
  <c r="L23" i="12"/>
  <c r="S30" i="12"/>
  <c r="T32" i="12"/>
  <c r="Q38" i="12"/>
  <c r="O35" i="12"/>
  <c r="P28" i="12"/>
  <c r="N38" i="12"/>
  <c r="T34" i="12"/>
  <c r="H39" i="12"/>
  <c r="O23" i="12"/>
  <c r="M37" i="12"/>
  <c r="P42" i="12"/>
  <c r="T25" i="12"/>
  <c r="S29" i="12"/>
  <c r="Z35" i="12"/>
  <c r="AA36" i="12"/>
  <c r="U36" i="12"/>
  <c r="Y27" i="12"/>
  <c r="L42" i="12"/>
  <c r="X33" i="12"/>
  <c r="H25" i="12"/>
  <c r="L41" i="12"/>
  <c r="V34" i="12"/>
  <c r="Q35" i="12"/>
  <c r="H41" i="12"/>
  <c r="T30" i="12"/>
  <c r="Z26" i="12"/>
  <c r="I32" i="12"/>
  <c r="P38" i="12"/>
  <c r="O42" i="12"/>
  <c r="O24" i="12"/>
  <c r="Z31" i="12"/>
  <c r="O25" i="12"/>
  <c r="M34" i="12"/>
  <c r="Y25" i="12"/>
  <c r="L40" i="12"/>
  <c r="P31" i="12"/>
  <c r="Y30" i="12"/>
  <c r="H36" i="12"/>
  <c r="S39" i="12"/>
  <c r="K23" i="12"/>
  <c r="R29" i="12"/>
  <c r="Y41" i="12"/>
  <c r="U24" i="12"/>
  <c r="F9" i="12"/>
  <c r="F28" i="12"/>
  <c r="A9" i="11"/>
  <c r="A9" i="10"/>
  <c r="AH3" i="4" a="1"/>
  <c r="A10" i="4"/>
  <c r="F10" i="12" l="1"/>
  <c r="F29" i="12"/>
  <c r="A10" i="11"/>
  <c r="A10" i="10"/>
  <c r="AH4" i="4"/>
  <c r="AH17" i="4"/>
  <c r="AH14" i="4"/>
  <c r="AH12" i="4"/>
  <c r="AH9" i="4"/>
  <c r="AH6" i="4"/>
  <c r="AH16" i="4"/>
  <c r="AH15" i="4"/>
  <c r="AH21" i="4"/>
  <c r="AH8" i="4"/>
  <c r="AH3" i="4"/>
  <c r="AH13" i="4"/>
  <c r="AH18" i="4"/>
  <c r="AH5" i="4"/>
  <c r="AH19" i="4"/>
  <c r="AH7" i="4"/>
  <c r="AH11" i="4"/>
  <c r="AH10" i="4"/>
  <c r="AH22" i="4"/>
  <c r="AH20" i="4"/>
  <c r="A11" i="4"/>
  <c r="F11" i="12" l="1"/>
  <c r="F30" i="12"/>
  <c r="A11" i="11"/>
  <c r="A11" i="10"/>
  <c r="A12" i="4"/>
  <c r="F12" i="12" l="1"/>
  <c r="F31" i="12"/>
  <c r="A12" i="11"/>
  <c r="A12" i="10"/>
  <c r="A13" i="4"/>
  <c r="F13" i="12" l="1"/>
  <c r="F32" i="12"/>
  <c r="A13" i="11"/>
  <c r="A13" i="10"/>
  <c r="A14" i="4"/>
  <c r="F14" i="12" l="1"/>
  <c r="F33" i="12"/>
  <c r="A14" i="11"/>
  <c r="A14" i="10"/>
  <c r="A15" i="4"/>
  <c r="F15" i="12" l="1"/>
  <c r="F34" i="12"/>
  <c r="A15" i="11"/>
  <c r="A15" i="10"/>
  <c r="A16" i="4"/>
  <c r="F16" i="12" l="1"/>
  <c r="F35" i="12"/>
  <c r="A16" i="11"/>
  <c r="A16" i="10"/>
  <c r="A17" i="4"/>
  <c r="F17" i="12" l="1"/>
  <c r="F36" i="12"/>
  <c r="A17" i="11"/>
  <c r="A17" i="10"/>
  <c r="A18" i="4"/>
  <c r="F18" i="12" l="1"/>
  <c r="F37" i="12"/>
  <c r="A18" i="11"/>
  <c r="A18" i="10"/>
  <c r="A19" i="4"/>
  <c r="F19" i="12" l="1"/>
  <c r="F38" i="12"/>
  <c r="A19" i="11"/>
  <c r="A19" i="10"/>
  <c r="A20" i="4"/>
  <c r="F20" i="12" l="1"/>
  <c r="F39" i="12"/>
  <c r="A20" i="11"/>
  <c r="A20" i="10"/>
  <c r="A21" i="4"/>
  <c r="F21" i="12" l="1"/>
  <c r="F40" i="12"/>
  <c r="A21" i="11"/>
  <c r="A21" i="10"/>
  <c r="A22" i="4"/>
  <c r="F22" i="12" l="1"/>
  <c r="F41" i="12"/>
  <c r="A22" i="11"/>
  <c r="A22" i="10"/>
  <c r="C2" i="4" a="1"/>
  <c r="F42" i="12" l="1"/>
  <c r="H2" i="12" a="1"/>
  <c r="C2" i="11" a="1"/>
  <c r="C2" i="10" a="1"/>
  <c r="S2" i="4"/>
  <c r="G2" i="4"/>
  <c r="U2" i="4"/>
  <c r="K2" i="4"/>
  <c r="V2" i="4"/>
  <c r="R2" i="4"/>
  <c r="T2" i="4"/>
  <c r="D2" i="4"/>
  <c r="M2" i="4"/>
  <c r="C2" i="4"/>
  <c r="N2" i="4"/>
  <c r="F2" i="4"/>
  <c r="H2" i="4"/>
  <c r="E2" i="4"/>
  <c r="J2" i="4"/>
  <c r="I2" i="4"/>
  <c r="Q2" i="4"/>
  <c r="L2" i="4"/>
  <c r="P2" i="4"/>
  <c r="O2" i="4"/>
  <c r="AA2" i="12" l="1"/>
  <c r="AU2" i="12" s="1"/>
  <c r="U2" i="12"/>
  <c r="AO2" i="12" s="1"/>
  <c r="M2" i="12"/>
  <c r="AG2" i="12" s="1"/>
  <c r="L2" i="12"/>
  <c r="AF2" i="12" s="1"/>
  <c r="X2" i="12"/>
  <c r="AR2" i="12" s="1"/>
  <c r="S2" i="12"/>
  <c r="AM2" i="12" s="1"/>
  <c r="Z2" i="12"/>
  <c r="AT2" i="12" s="1"/>
  <c r="K2" i="12"/>
  <c r="AE2" i="12" s="1"/>
  <c r="T2" i="12"/>
  <c r="AN2" i="12" s="1"/>
  <c r="I2" i="12"/>
  <c r="AC2" i="12" s="1"/>
  <c r="N2" i="12"/>
  <c r="AH2" i="12" s="1"/>
  <c r="Q2" i="12"/>
  <c r="AK2" i="12" s="1"/>
  <c r="Y2" i="12"/>
  <c r="AS2" i="12" s="1"/>
  <c r="V2" i="12"/>
  <c r="AP2" i="12" s="1"/>
  <c r="H2" i="12"/>
  <c r="AB2" i="12" s="1"/>
  <c r="P2" i="12"/>
  <c r="AJ2" i="12" s="1"/>
  <c r="O2" i="12"/>
  <c r="AI2" i="12" s="1"/>
  <c r="J2" i="12"/>
  <c r="AD2" i="12" s="1"/>
  <c r="W2" i="12"/>
  <c r="AQ2" i="12" s="1"/>
  <c r="R2" i="12"/>
  <c r="AL2" i="12" s="1"/>
  <c r="Q2" i="11"/>
  <c r="I2" i="11"/>
  <c r="P2" i="11"/>
  <c r="H2" i="11"/>
  <c r="O2" i="11"/>
  <c r="G2" i="11"/>
  <c r="V2" i="11"/>
  <c r="N2" i="11"/>
  <c r="F2" i="11"/>
  <c r="T2" i="11"/>
  <c r="L2" i="11"/>
  <c r="D2" i="11"/>
  <c r="S2" i="11"/>
  <c r="E2" i="11"/>
  <c r="R2" i="11"/>
  <c r="J2" i="11"/>
  <c r="M2" i="11"/>
  <c r="C2" i="11"/>
  <c r="K2" i="11"/>
  <c r="U2" i="11"/>
  <c r="V2" i="10"/>
  <c r="N2" i="10"/>
  <c r="F2" i="10"/>
  <c r="I2" i="10"/>
  <c r="U2" i="10"/>
  <c r="M2" i="10"/>
  <c r="E2" i="10"/>
  <c r="S2" i="10"/>
  <c r="K2" i="10"/>
  <c r="C2" i="10"/>
  <c r="Q2" i="10"/>
  <c r="T2" i="10"/>
  <c r="L2" i="10"/>
  <c r="D2" i="10"/>
  <c r="R2" i="10"/>
  <c r="J2" i="10"/>
  <c r="P2" i="10"/>
  <c r="O2" i="10"/>
  <c r="H2" i="10"/>
  <c r="G2" i="10"/>
  <c r="R3" i="11" l="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H4" i="11"/>
  <c r="H3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P4" i="11"/>
  <c r="P3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Q4" i="11"/>
  <c r="Q3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AB23" i="12" l="1" a="1"/>
  <c r="AB23" i="12" l="1"/>
  <c r="AI23" i="12"/>
  <c r="AD40" i="12"/>
  <c r="AT36" i="12"/>
  <c r="AP33" i="12"/>
  <c r="AL30" i="12"/>
  <c r="AH27" i="12"/>
  <c r="AD24" i="12"/>
  <c r="AM24" i="12"/>
  <c r="AC40" i="12"/>
  <c r="AS36" i="12"/>
  <c r="AO33" i="12"/>
  <c r="AK30" i="12"/>
  <c r="AG27" i="12"/>
  <c r="AC24" i="12"/>
  <c r="AQ25" i="12"/>
  <c r="AB40" i="12"/>
  <c r="AR36" i="12"/>
  <c r="AN33" i="12"/>
  <c r="AJ30" i="12"/>
  <c r="AF27" i="12"/>
  <c r="AB24" i="12"/>
  <c r="AE41" i="12"/>
  <c r="AU37" i="12"/>
  <c r="AQ34" i="12"/>
  <c r="AM31" i="12"/>
  <c r="AI28" i="12"/>
  <c r="AE25" i="12"/>
  <c r="AE38" i="12"/>
  <c r="AH42" i="12"/>
  <c r="AD39" i="12"/>
  <c r="AT35" i="12"/>
  <c r="AP32" i="12"/>
  <c r="AL29" i="12"/>
  <c r="AH26" i="12"/>
  <c r="AD23" i="12"/>
  <c r="AQ33" i="12"/>
  <c r="AG42" i="12"/>
  <c r="AC39" i="12"/>
  <c r="AS35" i="12"/>
  <c r="AO32" i="12"/>
  <c r="AK29" i="12"/>
  <c r="AG26" i="12"/>
  <c r="AC23" i="12"/>
  <c r="AF42" i="12"/>
  <c r="AB39" i="12"/>
  <c r="AR35" i="12"/>
  <c r="AN32" i="12"/>
  <c r="AJ29" i="12"/>
  <c r="AF26" i="12"/>
  <c r="AE42" i="12"/>
  <c r="AT42" i="12"/>
  <c r="AP39" i="12"/>
  <c r="AL36" i="12"/>
  <c r="AH33" i="12"/>
  <c r="AD30" i="12"/>
  <c r="AT26" i="12"/>
  <c r="AP23" i="12"/>
  <c r="AS42" i="12"/>
  <c r="AO39" i="12"/>
  <c r="AK36" i="12"/>
  <c r="AG33" i="12"/>
  <c r="AC30" i="12"/>
  <c r="AS26" i="12"/>
  <c r="AO23" i="12"/>
  <c r="AR42" i="12"/>
  <c r="AN39" i="12"/>
  <c r="AJ36" i="12"/>
  <c r="AF33" i="12"/>
  <c r="AB30" i="12"/>
  <c r="AR26" i="12"/>
  <c r="AN23" i="12"/>
  <c r="AQ40" i="12"/>
  <c r="AM37" i="12"/>
  <c r="AI34" i="12"/>
  <c r="AE31" i="12"/>
  <c r="AU27" i="12"/>
  <c r="AQ24" i="12"/>
  <c r="AQ35" i="12"/>
  <c r="AT41" i="12"/>
  <c r="AP38" i="12"/>
  <c r="AL35" i="12"/>
  <c r="AH32" i="12"/>
  <c r="AD29" i="12"/>
  <c r="AT25" i="12"/>
  <c r="AU40" i="12"/>
  <c r="AI33" i="12"/>
  <c r="AS41" i="12"/>
  <c r="AO38" i="12"/>
  <c r="AK35" i="12"/>
  <c r="AG32" i="12"/>
  <c r="AC29" i="12"/>
  <c r="AS25" i="12"/>
  <c r="AQ41" i="12"/>
  <c r="AR41" i="12"/>
  <c r="AN38" i="12"/>
  <c r="AJ35" i="12"/>
  <c r="AF32" i="12"/>
  <c r="AB29" i="12"/>
  <c r="AR25" i="12"/>
  <c r="AQ39" i="12"/>
  <c r="AL42" i="12"/>
  <c r="AH39" i="12"/>
  <c r="AD36" i="12"/>
  <c r="AT32" i="12"/>
  <c r="AP29" i="12"/>
  <c r="AL26" i="12"/>
  <c r="AH23" i="12"/>
  <c r="AK42" i="12"/>
  <c r="AG39" i="12"/>
  <c r="AC36" i="12"/>
  <c r="AS32" i="12"/>
  <c r="AO29" i="12"/>
  <c r="AK26" i="12"/>
  <c r="AG23" i="12"/>
  <c r="AJ42" i="12"/>
  <c r="AF39" i="12"/>
  <c r="AB36" i="12"/>
  <c r="AR32" i="12"/>
  <c r="AN29" i="12"/>
  <c r="AJ26" i="12"/>
  <c r="AF23" i="12"/>
  <c r="AI40" i="12"/>
  <c r="AE37" i="12"/>
  <c r="AU33" i="12"/>
  <c r="AQ30" i="12"/>
  <c r="AM27" i="12"/>
  <c r="AI24" i="12"/>
  <c r="AM30" i="12"/>
  <c r="AL41" i="12"/>
  <c r="AH38" i="12"/>
  <c r="AD35" i="12"/>
  <c r="AT31" i="12"/>
  <c r="AP28" i="12"/>
  <c r="AL25" i="12"/>
  <c r="AU38" i="12"/>
  <c r="AU32" i="12"/>
  <c r="AK41" i="12"/>
  <c r="AG38" i="12"/>
  <c r="AC35" i="12"/>
  <c r="AS31" i="12"/>
  <c r="AO28" i="12"/>
  <c r="AK25" i="12"/>
  <c r="AI39" i="12"/>
  <c r="AJ41" i="12"/>
  <c r="AF38" i="12"/>
  <c r="AB35" i="12"/>
  <c r="AR31" i="12"/>
  <c r="AN28" i="12"/>
  <c r="AJ25" i="12"/>
  <c r="AU36" i="12"/>
  <c r="AD42" i="12"/>
  <c r="AT38" i="12"/>
  <c r="AP35" i="12"/>
  <c r="AL32" i="12"/>
  <c r="AH29" i="12"/>
  <c r="AD26" i="12"/>
  <c r="AI41" i="12"/>
  <c r="AC42" i="12"/>
  <c r="AS38" i="12"/>
  <c r="AO35" i="12"/>
  <c r="AK32" i="12"/>
  <c r="AG29" i="12"/>
  <c r="AC26" i="12"/>
  <c r="AM42" i="12"/>
  <c r="AB42" i="12"/>
  <c r="AR38" i="12"/>
  <c r="AN35" i="12"/>
  <c r="AJ32" i="12"/>
  <c r="AF29" i="12"/>
  <c r="AB26" i="12"/>
  <c r="AI25" i="12"/>
  <c r="AU39" i="12"/>
  <c r="AQ36" i="12"/>
  <c r="AM33" i="12"/>
  <c r="AI30" i="12"/>
  <c r="AE27" i="12"/>
  <c r="AU23" i="12"/>
  <c r="AI29" i="12"/>
  <c r="AD41" i="12"/>
  <c r="AT37" i="12"/>
  <c r="AP34" i="12"/>
  <c r="AL31" i="12"/>
  <c r="AH28" i="12"/>
  <c r="AD25" i="12"/>
  <c r="AQ37" i="12"/>
  <c r="AM32" i="12"/>
  <c r="AC41" i="12"/>
  <c r="AS37" i="12"/>
  <c r="AO34" i="12"/>
  <c r="AK31" i="12"/>
  <c r="AG28" i="12"/>
  <c r="AC25" i="12"/>
  <c r="AM36" i="12"/>
  <c r="AB41" i="12"/>
  <c r="AR37" i="12"/>
  <c r="AN34" i="12"/>
  <c r="AJ31" i="12"/>
  <c r="AF28" i="12"/>
  <c r="AB25" i="12"/>
  <c r="AQ29" i="12"/>
  <c r="AH41" i="12"/>
  <c r="AD38" i="12"/>
  <c r="AT34" i="12"/>
  <c r="AP31" i="12"/>
  <c r="AL28" i="12"/>
  <c r="AH25" i="12"/>
  <c r="AE36" i="12"/>
  <c r="AG41" i="12"/>
  <c r="AC38" i="12"/>
  <c r="AS34" i="12"/>
  <c r="AO31" i="12"/>
  <c r="AK28" i="12"/>
  <c r="AG25" i="12"/>
  <c r="AI37" i="12"/>
  <c r="AF41" i="12"/>
  <c r="AB38" i="12"/>
  <c r="AR34" i="12"/>
  <c r="AN31" i="12"/>
  <c r="AJ28" i="12"/>
  <c r="AF25" i="12"/>
  <c r="AI42" i="12"/>
  <c r="AE39" i="12"/>
  <c r="AU35" i="12"/>
  <c r="AQ32" i="12"/>
  <c r="AM29" i="12"/>
  <c r="AI26" i="12"/>
  <c r="AE23" i="12"/>
  <c r="AM26" i="12"/>
  <c r="AH40" i="12"/>
  <c r="AD37" i="12"/>
  <c r="AT33" i="12"/>
  <c r="AP30" i="12"/>
  <c r="AL27" i="12"/>
  <c r="AH24" i="12"/>
  <c r="AU34" i="12"/>
  <c r="AE28" i="12"/>
  <c r="AG40" i="12"/>
  <c r="AC37" i="12"/>
  <c r="AS33" i="12"/>
  <c r="AO30" i="12"/>
  <c r="AK27" i="12"/>
  <c r="AG24" i="12"/>
  <c r="AM28" i="12"/>
  <c r="AF40" i="12"/>
  <c r="AB37" i="12"/>
  <c r="AR33" i="12"/>
  <c r="AN30" i="12"/>
  <c r="AJ27" i="12"/>
  <c r="AF24" i="12"/>
  <c r="AQ31" i="12"/>
  <c r="AH37" i="12"/>
  <c r="AD28" i="12"/>
  <c r="AO41" i="12"/>
  <c r="AC34" i="12"/>
  <c r="AS24" i="12"/>
  <c r="AJ38" i="12"/>
  <c r="AR30" i="12"/>
  <c r="AU41" i="12"/>
  <c r="AE33" i="12"/>
  <c r="AM25" i="12"/>
  <c r="AT39" i="12"/>
  <c r="AD31" i="12"/>
  <c r="AL23" i="12"/>
  <c r="AS39" i="12"/>
  <c r="AC31" i="12"/>
  <c r="AK23" i="12"/>
  <c r="AN36" i="12"/>
  <c r="AR27" i="12"/>
  <c r="AE26" i="12"/>
  <c r="AP25" i="12"/>
  <c r="AK40" i="12"/>
  <c r="AG31" i="12"/>
  <c r="AE40" i="12"/>
  <c r="AF37" i="12"/>
  <c r="AB28" i="12"/>
  <c r="AM39" i="12"/>
  <c r="AU31" i="12"/>
  <c r="AU42" i="12"/>
  <c r="AL37" i="12"/>
  <c r="AT29" i="12"/>
  <c r="AM34" i="12"/>
  <c r="AS29" i="12"/>
  <c r="AU24" i="12"/>
  <c r="AF34" i="12"/>
  <c r="AU26" i="12"/>
  <c r="AH35" i="12"/>
  <c r="AP27" i="12"/>
  <c r="AS40" i="12"/>
  <c r="AC32" i="12"/>
  <c r="AK24" i="12"/>
  <c r="AN37" i="12"/>
  <c r="AR28" i="12"/>
  <c r="AM41" i="12"/>
  <c r="AI32" i="12"/>
  <c r="AM23" i="12"/>
  <c r="AL39" i="12"/>
  <c r="AH30" i="12"/>
  <c r="AI35" i="12"/>
  <c r="AK39" i="12"/>
  <c r="AG30" i="12"/>
  <c r="AI31" i="12"/>
  <c r="AF36" i="12"/>
  <c r="AB27" i="12"/>
  <c r="AL34" i="12"/>
  <c r="AK37" i="12"/>
  <c r="AN26" i="12"/>
  <c r="AP41" i="12"/>
  <c r="AD34" i="12"/>
  <c r="AT24" i="12"/>
  <c r="AK38" i="12"/>
  <c r="AS30" i="12"/>
  <c r="AE30" i="12"/>
  <c r="AF35" i="12"/>
  <c r="AN27" i="12"/>
  <c r="AQ38" i="12"/>
  <c r="AU29" i="12"/>
  <c r="AM40" i="12"/>
  <c r="AP36" i="12"/>
  <c r="AT27" i="12"/>
  <c r="AE34" i="12"/>
  <c r="AO36" i="12"/>
  <c r="AS27" i="12"/>
  <c r="AN42" i="12"/>
  <c r="AJ33" i="12"/>
  <c r="AN24" i="12"/>
  <c r="AH34" i="12"/>
  <c r="AT40" i="12"/>
  <c r="AD32" i="12"/>
  <c r="AL24" i="12"/>
  <c r="AO37" i="12"/>
  <c r="AS28" i="12"/>
  <c r="AQ27" i="12"/>
  <c r="AJ34" i="12"/>
  <c r="AN25" i="12"/>
  <c r="AI38" i="12"/>
  <c r="AE29" i="12"/>
  <c r="AI27" i="12"/>
  <c r="AH36" i="12"/>
  <c r="AD27" i="12"/>
  <c r="AU30" i="12"/>
  <c r="AG36" i="12"/>
  <c r="AC27" i="12"/>
  <c r="AN40" i="12"/>
  <c r="AB33" i="12"/>
  <c r="AR23" i="12"/>
  <c r="AL40" i="12"/>
  <c r="AH31" i="12"/>
  <c r="AM38" i="12"/>
  <c r="AG37" i="12"/>
  <c r="AC28" i="12"/>
  <c r="AN41" i="12"/>
  <c r="AB34" i="12"/>
  <c r="AR24" i="12"/>
  <c r="AI36" i="12"/>
  <c r="AQ28" i="12"/>
  <c r="AQ23" i="12"/>
  <c r="AP26" i="12"/>
  <c r="AE24" i="12"/>
  <c r="AG34" i="12"/>
  <c r="AO26" i="12"/>
  <c r="AR39" i="12"/>
  <c r="AB31" i="12"/>
  <c r="AJ23" i="12"/>
  <c r="AL38" i="12"/>
  <c r="AT30" i="12"/>
  <c r="AE32" i="12"/>
  <c r="AG35" i="12"/>
  <c r="AO27" i="12"/>
  <c r="AR40" i="12"/>
  <c r="AB32" i="12"/>
  <c r="AJ24" i="12"/>
  <c r="AM35" i="12"/>
  <c r="AQ26" i="12"/>
  <c r="AP42" i="12"/>
  <c r="AL33" i="12"/>
  <c r="AP24" i="12"/>
  <c r="AO42" i="12"/>
  <c r="AK33" i="12"/>
  <c r="AO24" i="12"/>
  <c r="AJ39" i="12"/>
  <c r="AF30" i="12"/>
  <c r="AP37" i="12"/>
  <c r="AT28" i="12"/>
  <c r="AU28" i="12"/>
  <c r="AK34" i="12"/>
  <c r="AO25" i="12"/>
  <c r="AJ40" i="12"/>
  <c r="AF31" i="12"/>
  <c r="AC33" i="12"/>
  <c r="AE35" i="12"/>
  <c r="AJ37" i="12"/>
  <c r="AQ42" i="12"/>
  <c r="AS23" i="12"/>
  <c r="AU25" i="12"/>
  <c r="AR29" i="12"/>
  <c r="AP40" i="12"/>
  <c r="AD33" i="12"/>
  <c r="AT23" i="12"/>
  <c r="AO40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Hernandez</author>
  </authors>
  <commentList>
    <comment ref="AD1" authorId="0" shapeId="0" xr:uid="{5EAC41AD-7E02-4CFE-98C4-982824506F29}">
      <text>
        <r>
          <rPr>
            <b/>
            <sz val="9"/>
            <color indexed="81"/>
            <rFont val="Tahoma"/>
            <family val="2"/>
          </rPr>
          <t>Hernandez:</t>
        </r>
        <r>
          <rPr>
            <sz val="9"/>
            <color indexed="81"/>
            <rFont val="Tahoma"/>
            <family val="2"/>
          </rPr>
          <t xml:space="preserve">
Fuerzas asignadas arbitrariamente para verificar modelo estructural</t>
        </r>
      </text>
    </comment>
    <comment ref="AH1" authorId="0" shapeId="0" xr:uid="{2C4F8495-0C16-4C48-BAC4-7B8700AFB517}">
      <text>
        <r>
          <rPr>
            <b/>
            <sz val="9"/>
            <color indexed="81"/>
            <rFont val="Tahoma"/>
            <family val="2"/>
          </rPr>
          <t>Hernandez:</t>
        </r>
        <r>
          <rPr>
            <sz val="9"/>
            <color indexed="81"/>
            <rFont val="Tahoma"/>
            <family val="2"/>
          </rPr>
          <t xml:space="preserve">
Desplazamientos a verificar en modelo estructural</t>
        </r>
      </text>
    </comment>
  </commentList>
</comments>
</file>

<file path=xl/sharedStrings.xml><?xml version="1.0" encoding="utf-8"?>
<sst xmlns="http://schemas.openxmlformats.org/spreadsheetml/2006/main" count="99" uniqueCount="93">
  <si>
    <t>Sección</t>
  </si>
  <si>
    <t>Piso</t>
  </si>
  <si>
    <t>ID color</t>
  </si>
  <si>
    <r>
      <rPr>
        <i/>
        <sz val="11"/>
        <color theme="1"/>
        <rFont val="Times New Roman"/>
        <family val="1"/>
      </rPr>
      <t>b</t>
    </r>
    <r>
      <rPr>
        <sz val="11"/>
        <color theme="1"/>
        <rFont val="Arial Narrow"/>
        <family val="2"/>
      </rPr>
      <t>, cm</t>
    </r>
  </si>
  <si>
    <r>
      <rPr>
        <i/>
        <sz val="11"/>
        <color theme="1"/>
        <rFont val="Times New Roman"/>
        <family val="1"/>
      </rPr>
      <t>h</t>
    </r>
    <r>
      <rPr>
        <sz val="11"/>
        <color theme="1"/>
        <rFont val="Arial Narrow"/>
        <family val="2"/>
      </rPr>
      <t>, cm</t>
    </r>
  </si>
  <si>
    <r>
      <rPr>
        <i/>
        <sz val="11"/>
        <color theme="1"/>
        <rFont val="Times New Roman"/>
        <family val="1"/>
      </rPr>
      <t>I</t>
    </r>
    <r>
      <rPr>
        <sz val="11"/>
        <color theme="1"/>
        <rFont val="Arial Narrow"/>
        <family val="2"/>
      </rPr>
      <t>, cm</t>
    </r>
    <r>
      <rPr>
        <vertAlign val="superscript"/>
        <sz val="11"/>
        <color theme="1"/>
        <rFont val="Arial Narrow"/>
        <family val="2"/>
      </rPr>
      <t>4</t>
    </r>
  </si>
  <si>
    <r>
      <rPr>
        <i/>
        <sz val="11"/>
        <color theme="1"/>
        <rFont val="Times New Roman"/>
        <family val="1"/>
      </rPr>
      <t>EI</t>
    </r>
    <r>
      <rPr>
        <sz val="11"/>
        <color theme="1"/>
        <rFont val="Arial Narrow"/>
        <family val="2"/>
      </rPr>
      <t>, kN·m</t>
    </r>
    <r>
      <rPr>
        <vertAlign val="superscript"/>
        <sz val="11"/>
        <color theme="1"/>
        <rFont val="Arial Narrow"/>
        <family val="2"/>
      </rPr>
      <t>2</t>
    </r>
  </si>
  <si>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Arial Narrow"/>
        <family val="2"/>
      </rPr>
      <t>, GPa:</t>
    </r>
  </si>
  <si>
    <r>
      <rPr>
        <i/>
        <sz val="11"/>
        <color theme="1"/>
        <rFont val="Times New Roman"/>
        <family val="1"/>
      </rPr>
      <t>H</t>
    </r>
    <r>
      <rPr>
        <sz val="11"/>
        <color theme="1"/>
        <rFont val="Arial Narrow"/>
        <family val="2"/>
      </rPr>
      <t>, m</t>
    </r>
  </si>
  <si>
    <r>
      <t>u</t>
    </r>
    <r>
      <rPr>
        <i/>
        <vertAlign val="subscript"/>
        <sz val="11"/>
        <color theme="1"/>
        <rFont val="Times New Roman"/>
        <family val="1"/>
      </rPr>
      <t>1</t>
    </r>
  </si>
  <si>
    <r>
      <t>u</t>
    </r>
    <r>
      <rPr>
        <i/>
        <vertAlign val="subscript"/>
        <sz val="11"/>
        <color theme="1"/>
        <rFont val="Times New Roman"/>
        <family val="1"/>
      </rPr>
      <t>2</t>
    </r>
  </si>
  <si>
    <r>
      <t>u</t>
    </r>
    <r>
      <rPr>
        <i/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</si>
  <si>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</si>
  <si>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</si>
  <si>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</si>
  <si>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</si>
  <si>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</si>
  <si>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</si>
  <si>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</si>
  <si>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</si>
  <si>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</si>
  <si>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</si>
  <si>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</si>
  <si>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</si>
  <si>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</si>
  <si>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</si>
  <si>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</si>
  <si>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</si>
  <si>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Arial Narrow"/>
        <family val="2"/>
      </rPr>
      <t/>
    </r>
  </si>
  <si>
    <t>×</t>
  </si>
  <si>
    <r>
      <t>[</t>
    </r>
    <r>
      <rPr>
        <i/>
        <sz val="11"/>
        <color theme="1"/>
        <rFont val="Times New Roman"/>
        <family val="1"/>
      </rPr>
      <t>u</t>
    </r>
    <r>
      <rPr>
        <i/>
        <sz val="11"/>
        <color theme="1"/>
        <rFont val="Arial Narrow"/>
        <family val="2"/>
      </rPr>
      <t>]</t>
    </r>
  </si>
  <si>
    <t>=</t>
  </si>
  <si>
    <t>cm</t>
  </si>
  <si>
    <r>
      <rPr>
        <i/>
        <sz val="11"/>
        <color theme="1"/>
        <rFont val="Times New Roman"/>
        <family val="1"/>
      </rPr>
      <t>k</t>
    </r>
    <r>
      <rPr>
        <i/>
        <vertAlign val="subscript"/>
        <sz val="11"/>
        <color theme="1"/>
        <rFont val="Times New Roman"/>
        <family val="1"/>
      </rPr>
      <t>piso</t>
    </r>
    <r>
      <rPr>
        <sz val="11"/>
        <color theme="1"/>
        <rFont val="Arial Narrow"/>
        <family val="2"/>
      </rPr>
      <t>, MN/m</t>
    </r>
  </si>
  <si>
    <r>
      <t>Matriz de rigidez [</t>
    </r>
    <r>
      <rPr>
        <i/>
        <sz val="11"/>
        <color theme="1"/>
        <rFont val="Times New Roman"/>
        <family val="1"/>
      </rPr>
      <t>k</t>
    </r>
    <r>
      <rPr>
        <i/>
        <sz val="11"/>
        <color theme="1"/>
        <rFont val="Arial Narrow"/>
        <family val="2"/>
      </rPr>
      <t>] del modelo simplificado, MN/m</t>
    </r>
  </si>
  <si>
    <t>MN</t>
  </si>
  <si>
    <r>
      <t>[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h</t>
    </r>
    <r>
      <rPr>
        <i/>
        <sz val="11"/>
        <color theme="1"/>
        <rFont val="Arial Narrow"/>
        <family val="2"/>
      </rPr>
      <t>]</t>
    </r>
  </si>
  <si>
    <r>
      <rPr>
        <i/>
        <sz val="11"/>
        <color theme="1"/>
        <rFont val="Times New Roman"/>
        <family val="1"/>
      </rPr>
      <t>L</t>
    </r>
    <r>
      <rPr>
        <sz val="11"/>
        <color theme="1"/>
        <rFont val="Arial Narrow"/>
        <family val="2"/>
      </rPr>
      <t>, m</t>
    </r>
  </si>
  <si>
    <r>
      <rPr>
        <i/>
        <sz val="11"/>
        <color theme="1"/>
        <rFont val="Times New Roman"/>
        <family val="1"/>
      </rPr>
      <t>m</t>
    </r>
    <r>
      <rPr>
        <i/>
        <vertAlign val="subscript"/>
        <sz val="11"/>
        <color theme="1"/>
        <rFont val="Times New Roman"/>
        <family val="1"/>
      </rPr>
      <t>piso</t>
    </r>
    <r>
      <rPr>
        <sz val="11"/>
        <color theme="1"/>
        <rFont val="Arial Narrow"/>
        <family val="2"/>
      </rPr>
      <t>, ton</t>
    </r>
  </si>
  <si>
    <r>
      <rPr>
        <i/>
        <sz val="11"/>
        <color theme="1"/>
        <rFont val="Times New Roman"/>
        <family val="1"/>
      </rPr>
      <t>m</t>
    </r>
    <r>
      <rPr>
        <i/>
        <vertAlign val="subscript"/>
        <sz val="11"/>
        <color theme="1"/>
        <rFont val="Symbol"/>
        <family val="1"/>
        <charset val="2"/>
      </rPr>
      <t>l</t>
    </r>
    <r>
      <rPr>
        <sz val="11"/>
        <color theme="1"/>
        <rFont val="Arial Narrow"/>
        <family val="2"/>
      </rPr>
      <t>, ton/m:</t>
    </r>
  </si>
  <si>
    <r>
      <t>Matriz de masa [</t>
    </r>
    <r>
      <rPr>
        <i/>
        <sz val="11"/>
        <color theme="1"/>
        <rFont val="Times New Roman"/>
        <family val="1"/>
      </rPr>
      <t>m</t>
    </r>
    <r>
      <rPr>
        <i/>
        <sz val="11"/>
        <color theme="1"/>
        <rFont val="Arial Narrow"/>
        <family val="2"/>
      </rPr>
      <t>] , toneladas</t>
    </r>
  </si>
  <si>
    <r>
      <t>[</t>
    </r>
    <r>
      <rPr>
        <i/>
        <sz val="11"/>
        <color theme="1"/>
        <rFont val="Times New Roman"/>
        <family val="1"/>
      </rPr>
      <t>ü</t>
    </r>
    <r>
      <rPr>
        <i/>
        <sz val="11"/>
        <color theme="1"/>
        <rFont val="Arial Narrow"/>
        <family val="2"/>
      </rPr>
      <t>]</t>
    </r>
  </si>
  <si>
    <r>
      <t>ü</t>
    </r>
    <r>
      <rPr>
        <i/>
        <vertAlign val="subscript"/>
        <sz val="11"/>
        <color theme="1"/>
        <rFont val="Times New Roman"/>
        <family val="1"/>
      </rPr>
      <t>1</t>
    </r>
  </si>
  <si>
    <r>
      <t>ü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</si>
  <si>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</si>
  <si>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</si>
  <si>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</si>
  <si>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</si>
  <si>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</si>
  <si>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</si>
  <si>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</si>
  <si>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</si>
  <si>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</si>
  <si>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</si>
  <si>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</si>
  <si>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</si>
  <si>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</si>
  <si>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</si>
  <si>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</si>
  <si>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</si>
  <si>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</si>
  <si>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Arial Narrow"/>
        <family val="2"/>
      </rPr>
      <t/>
    </r>
  </si>
  <si>
    <r>
      <rPr>
        <sz val="11"/>
        <color theme="1"/>
        <rFont val="Symbol"/>
        <family val="1"/>
        <charset val="2"/>
      </rPr>
      <t>x</t>
    </r>
    <r>
      <rPr>
        <sz val="11"/>
        <color theme="1"/>
        <rFont val="Arial Narrow"/>
        <family val="2"/>
      </rPr>
      <t>:</t>
    </r>
  </si>
  <si>
    <r>
      <rPr>
        <i/>
        <sz val="11"/>
        <color theme="1"/>
        <rFont val="Times New Roman"/>
        <family val="1"/>
      </rPr>
      <t>C</t>
    </r>
    <r>
      <rPr>
        <i/>
        <vertAlign val="subscript"/>
        <sz val="11"/>
        <color theme="1"/>
        <rFont val="Times New Roman"/>
        <family val="1"/>
      </rPr>
      <t>piso</t>
    </r>
    <r>
      <rPr>
        <sz val="11"/>
        <color theme="1"/>
        <rFont val="Arial Narrow"/>
        <family val="2"/>
      </rPr>
      <t>, Gg/s</t>
    </r>
    <r>
      <rPr>
        <vertAlign val="superscript"/>
        <sz val="11"/>
        <color theme="1"/>
        <rFont val="Arial Narrow"/>
        <family val="2"/>
      </rPr>
      <t>2</t>
    </r>
  </si>
  <si>
    <r>
      <t>[</t>
    </r>
    <r>
      <rPr>
        <i/>
        <sz val="11"/>
        <color theme="1"/>
        <rFont val="Times New Roman"/>
        <family val="1"/>
      </rPr>
      <t>u'</t>
    </r>
    <r>
      <rPr>
        <i/>
        <sz val="11"/>
        <color theme="1"/>
        <rFont val="Arial Narrow"/>
        <family val="2"/>
      </rPr>
      <t>]</t>
    </r>
  </si>
  <si>
    <r>
      <t>u'</t>
    </r>
    <r>
      <rPr>
        <i/>
        <vertAlign val="subscript"/>
        <sz val="11"/>
        <color theme="1"/>
        <rFont val="Times New Roman"/>
        <family val="1"/>
      </rPr>
      <t>1</t>
    </r>
  </si>
  <si>
    <r>
      <t>u'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</si>
  <si>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</si>
  <si>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</si>
  <si>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</si>
  <si>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</si>
  <si>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</si>
  <si>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</si>
  <si>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</si>
  <si>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</si>
  <si>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</si>
  <si>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</si>
  <si>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</si>
  <si>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</si>
  <si>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</si>
  <si>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</si>
  <si>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</si>
  <si>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</si>
  <si>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Arial Narrow"/>
        <family val="2"/>
      </rPr>
      <t/>
    </r>
  </si>
  <si>
    <r>
      <t>u'</t>
    </r>
    <r>
      <rPr>
        <i/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Arial Narrow"/>
        <family val="2"/>
      </rPr>
      <t/>
    </r>
  </si>
  <si>
    <r>
      <t>Matriz de coeficientes de amortiguamiento [</t>
    </r>
    <r>
      <rPr>
        <i/>
        <sz val="11"/>
        <color theme="1"/>
        <rFont val="Times New Roman"/>
        <family val="1"/>
      </rPr>
      <t>C</t>
    </r>
    <r>
      <rPr>
        <i/>
        <sz val="11"/>
        <color theme="1"/>
        <rFont val="Arial Narrow"/>
        <family val="2"/>
      </rPr>
      <t>] del modelo simplificado, Mg/s</t>
    </r>
    <r>
      <rPr>
        <i/>
        <vertAlign val="superscript"/>
        <sz val="11"/>
        <color theme="1"/>
        <rFont val="Arial Narrow"/>
        <family val="2"/>
      </rPr>
      <t>2</t>
    </r>
  </si>
  <si>
    <r>
      <t>Z'</t>
    </r>
    <r>
      <rPr>
        <i/>
        <vertAlign val="subscript"/>
        <sz val="16"/>
        <color theme="1"/>
        <rFont val="Times New Roman"/>
        <family val="1"/>
      </rPr>
      <t>1</t>
    </r>
  </si>
  <si>
    <r>
      <t>[</t>
    </r>
    <r>
      <rPr>
        <i/>
        <sz val="11"/>
        <color theme="1"/>
        <rFont val="Times New Roman"/>
        <family val="1"/>
      </rPr>
      <t>Z</t>
    </r>
    <r>
      <rPr>
        <i/>
        <sz val="11"/>
        <color theme="1"/>
        <rFont val="Arial Narrow"/>
        <family val="2"/>
      </rPr>
      <t>]</t>
    </r>
  </si>
  <si>
    <r>
      <t>Matriz [</t>
    </r>
    <r>
      <rPr>
        <i/>
        <sz val="11"/>
        <color theme="1"/>
        <rFont val="Times New Roman"/>
        <family val="1"/>
      </rPr>
      <t>A</t>
    </r>
    <r>
      <rPr>
        <i/>
        <sz val="11"/>
        <color theme="1"/>
        <rFont val="Arial Narrow"/>
        <family val="2"/>
      </rPr>
      <t>] dividida: Matriz de ceros [</t>
    </r>
    <r>
      <rPr>
        <i/>
        <sz val="11"/>
        <color theme="1"/>
        <rFont val="Times New Roman"/>
        <family val="1"/>
      </rPr>
      <t>0</t>
    </r>
    <r>
      <rPr>
        <i/>
        <sz val="11"/>
        <color theme="1"/>
        <rFont val="Arial Narrow"/>
        <family val="2"/>
      </rPr>
      <t>] (Superior izquierda) - Matriz Identidad [</t>
    </r>
    <r>
      <rPr>
        <i/>
        <sz val="11"/>
        <color theme="1"/>
        <rFont val="Times New Roman"/>
        <family val="1"/>
      </rPr>
      <t>I</t>
    </r>
    <r>
      <rPr>
        <i/>
        <sz val="11"/>
        <color theme="1"/>
        <rFont val="Arial Narrow"/>
        <family val="2"/>
      </rPr>
      <t>] (Superior derecha) - Matriz [</t>
    </r>
    <r>
      <rPr>
        <i/>
        <sz val="11"/>
        <color theme="1"/>
        <rFont val="Times New Roman"/>
        <family val="1"/>
      </rPr>
      <t>M</t>
    </r>
    <r>
      <rPr>
        <i/>
        <vertAlign val="superscript"/>
        <sz val="11"/>
        <color theme="1"/>
        <rFont val="Times New Roman"/>
        <family val="1"/>
      </rPr>
      <t>-1</t>
    </r>
    <r>
      <rPr>
        <i/>
        <sz val="11"/>
        <color theme="1"/>
        <rFont val="Times New Roman"/>
        <family val="1"/>
      </rPr>
      <t>K</t>
    </r>
    <r>
      <rPr>
        <i/>
        <sz val="11"/>
        <color theme="1"/>
        <rFont val="Arial Narrow"/>
        <family val="2"/>
      </rPr>
      <t>] (Inferior izquierda) - Matriz [</t>
    </r>
    <r>
      <rPr>
        <i/>
        <sz val="11"/>
        <color theme="1"/>
        <rFont val="Times New Roman"/>
        <family val="1"/>
      </rPr>
      <t>M</t>
    </r>
    <r>
      <rPr>
        <i/>
        <vertAlign val="superscript"/>
        <sz val="11"/>
        <color theme="1"/>
        <rFont val="Times New Roman"/>
        <family val="1"/>
      </rPr>
      <t>-1</t>
    </r>
    <r>
      <rPr>
        <i/>
        <sz val="11"/>
        <color theme="1"/>
        <rFont val="Times New Roman"/>
        <family val="1"/>
      </rPr>
      <t>C</t>
    </r>
    <r>
      <rPr>
        <i/>
        <sz val="11"/>
        <color theme="1"/>
        <rFont val="Arial Narrow"/>
        <family val="2"/>
      </rPr>
      <t>] (Inferior derecha)</t>
    </r>
  </si>
  <si>
    <r>
      <t>Z'</t>
    </r>
    <r>
      <rPr>
        <i/>
        <vertAlign val="subscript"/>
        <sz val="16"/>
        <color theme="1"/>
        <rFont val="Times New Roman"/>
        <family val="1"/>
      </rPr>
      <t>2</t>
    </r>
  </si>
  <si>
    <r>
      <t>Z</t>
    </r>
    <r>
      <rPr>
        <i/>
        <vertAlign val="subscript"/>
        <sz val="16"/>
        <color theme="1"/>
        <rFont val="Times New Roman"/>
        <family val="1"/>
      </rPr>
      <t>1</t>
    </r>
  </si>
  <si>
    <r>
      <t>Z</t>
    </r>
    <r>
      <rPr>
        <i/>
        <vertAlign val="subscript"/>
        <sz val="16"/>
        <color theme="1"/>
        <rFont val="Times New Roman"/>
        <family val="1"/>
      </rPr>
      <t>2</t>
    </r>
  </si>
  <si>
    <t>Datos del modelo simplificado, calculo de rigideces, masas y coeficiente de amortiguamiento por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</si>
</sst>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0"/>
    <numFmt numFmtId="173" formatCode="0.0"/>
    <numFmt numFmtId="176" formatCode="00"/>
    <numFmt numFmtId="177" formatCode="#,##0.0"/>
    <numFmt numFmtId="178" formatCode="#,##0.000"/>
  </numFmts>
  <fonts count="23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Times New Roman"/>
      <family val="1"/>
    </font>
    <font>
      <sz val="11"/>
      <color theme="1"/>
      <name val="Arial Narrow"/>
      <family val="1"/>
    </font>
    <font>
      <vertAlign val="superscript"/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1"/>
      <color theme="1"/>
      <name val="Symbol"/>
      <family val="1"/>
      <charset val="2"/>
    </font>
    <font>
      <sz val="11"/>
      <name val="Arial Narrow"/>
      <family val="2"/>
    </font>
    <font>
      <i/>
      <vertAlign val="subscript"/>
      <sz val="11"/>
      <color theme="1"/>
      <name val="Times New Roman"/>
      <family val="1"/>
    </font>
    <font>
      <i/>
      <sz val="9"/>
      <color theme="0" tint="-0.249977111117893"/>
      <name val="Arial Narrow"/>
      <family val="2"/>
    </font>
    <font>
      <i/>
      <sz val="9"/>
      <color theme="0" tint="-0.34998626667073579"/>
      <name val="Arial Narrow"/>
      <family val="2"/>
    </font>
    <font>
      <sz val="2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bscript"/>
      <sz val="11"/>
      <color theme="1"/>
      <name val="Symbol"/>
      <family val="1"/>
      <charset val="2"/>
    </font>
    <font>
      <sz val="11"/>
      <color theme="1"/>
      <name val="Arial Narrow"/>
      <family val="1"/>
      <charset val="2"/>
    </font>
    <font>
      <i/>
      <vertAlign val="superscript"/>
      <sz val="11"/>
      <color theme="1"/>
      <name val="Times New Roman"/>
      <family val="1"/>
    </font>
    <font>
      <i/>
      <vertAlign val="superscript"/>
      <sz val="11"/>
      <color theme="1"/>
      <name val="Arial Narrow"/>
      <family val="2"/>
    </font>
    <font>
      <i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  <font>
      <sz val="2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176" fontId="11" fillId="0" borderId="0" xfId="0" applyNumberFormat="1" applyFont="1" applyFill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0" fillId="0" borderId="7" xfId="0" applyFill="1" applyBorder="1"/>
    <xf numFmtId="176" fontId="0" fillId="0" borderId="5" xfId="0" applyNumberFormat="1" applyFill="1" applyBorder="1" applyAlignment="1">
      <alignment horizontal="center" vertical="center"/>
    </xf>
    <xf numFmtId="0" fontId="0" fillId="0" borderId="8" xfId="0" applyFill="1" applyBorder="1"/>
    <xf numFmtId="176" fontId="0" fillId="0" borderId="6" xfId="0" applyNumberFormat="1" applyFill="1" applyBorder="1" applyAlignment="1">
      <alignment horizontal="center" vertical="center"/>
    </xf>
    <xf numFmtId="0" fontId="0" fillId="0" borderId="9" xfId="0" applyFill="1" applyBorder="1"/>
    <xf numFmtId="176" fontId="1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3" fillId="0" borderId="1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173" fontId="0" fillId="0" borderId="0" xfId="0" applyNumberFormat="1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0" xfId="0" applyFon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  <fill>
        <patternFill patternType="none">
          <bgColor auto="1"/>
        </patternFill>
      </fill>
    </dxf>
    <dxf>
      <numFmt numFmtId="1" formatCode="0"/>
    </dxf>
  </dxfs>
  <tableStyles count="0" defaultTableStyle="TableStyleMedium2" defaultPivotStyle="PivotStyleLight16"/>
  <colors>
    <mruColors>
      <color rgb="FF3399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</xdr:colOff>
      <xdr:row>2</xdr:row>
      <xdr:rowOff>457</xdr:rowOff>
    </xdr:from>
    <xdr:to>
      <xdr:col>10</xdr:col>
      <xdr:colOff>81512</xdr:colOff>
      <xdr:row>11</xdr:row>
      <xdr:rowOff>95707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D610E4-FA69-42D4-96DC-5C8F5CC769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52" t="5196" r="9501" b="3238"/>
        <a:stretch/>
      </xdr:blipFill>
      <xdr:spPr bwMode="auto">
        <a:xfrm>
          <a:off x="5012531" y="417176"/>
          <a:ext cx="2260356" cy="2089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6315-B15F-4D4C-B2C1-BA8DFB35C552}">
  <dimension ref="A1:K36"/>
  <sheetViews>
    <sheetView showGridLines="0" tabSelected="1" view="pageBreakPreview" zoomScale="160" zoomScaleNormal="110" zoomScaleSheetLayoutView="160" workbookViewId="0">
      <selection sqref="A1:K1"/>
    </sheetView>
  </sheetViews>
  <sheetFormatPr baseColWidth="10" defaultRowHeight="16.5"/>
  <cols>
    <col min="1" max="9" width="10.7109375" style="1" customWidth="1"/>
    <col min="10" max="16384" width="11.42578125" style="1"/>
  </cols>
  <sheetData>
    <row r="1" spans="1:11">
      <c r="A1" s="72" t="s">
        <v>92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4" spans="1:11">
      <c r="A4" s="2" t="s">
        <v>7</v>
      </c>
      <c r="B4" s="5">
        <v>23.5</v>
      </c>
      <c r="C4" s="2" t="s">
        <v>39</v>
      </c>
      <c r="D4" s="5">
        <v>6.2</v>
      </c>
      <c r="E4" s="49" t="s">
        <v>62</v>
      </c>
      <c r="F4" s="48">
        <v>2.5000000000000001E-2</v>
      </c>
    </row>
    <row r="5" spans="1:11">
      <c r="A5" s="18"/>
      <c r="B5" s="18"/>
      <c r="C5" s="18"/>
      <c r="D5" s="18"/>
      <c r="E5" s="18"/>
      <c r="F5" s="18"/>
    </row>
    <row r="6" spans="1:11" ht="24.95" customHeight="1" thickBot="1">
      <c r="A6" s="20" t="s">
        <v>0</v>
      </c>
      <c r="B6" s="22" t="s">
        <v>3</v>
      </c>
      <c r="C6" s="22" t="s">
        <v>4</v>
      </c>
      <c r="D6" s="22" t="s">
        <v>5</v>
      </c>
      <c r="E6" s="22" t="s">
        <v>6</v>
      </c>
      <c r="F6" s="20" t="s">
        <v>2</v>
      </c>
    </row>
    <row r="7" spans="1:11">
      <c r="A7" s="4" t="str">
        <f>CONCATENATE(B7,"×",C7)</f>
        <v>60×60</v>
      </c>
      <c r="B7" s="3">
        <v>60</v>
      </c>
      <c r="C7" s="3">
        <v>60</v>
      </c>
      <c r="D7" s="7">
        <f>ROUND(B7*C7^3/12,1)</f>
        <v>1080000</v>
      </c>
      <c r="E7" s="43">
        <f>ROUND($B$4*D7/100,0)</f>
        <v>253800</v>
      </c>
      <c r="F7" s="73"/>
    </row>
    <row r="8" spans="1:11">
      <c r="A8" s="4" t="str">
        <f>CONCATENATE(B8,"×",C8)</f>
        <v>70×70</v>
      </c>
      <c r="B8" s="3">
        <f>B7+10</f>
        <v>70</v>
      </c>
      <c r="C8" s="3">
        <f>C7+10</f>
        <v>70</v>
      </c>
      <c r="D8" s="7">
        <f>ROUND(B8*C8^3/12,1)</f>
        <v>2000833.3</v>
      </c>
      <c r="E8" s="43">
        <f>ROUND($B$4*D8/100,0)</f>
        <v>470196</v>
      </c>
      <c r="F8" s="8"/>
    </row>
    <row r="9" spans="1:11">
      <c r="A9" s="4" t="str">
        <f>CONCATENATE(B9,"×",C9)</f>
        <v>80×80</v>
      </c>
      <c r="B9" s="3">
        <f t="shared" ref="B9:B11" si="0">B8+10</f>
        <v>80</v>
      </c>
      <c r="C9" s="3">
        <f>C8+10</f>
        <v>80</v>
      </c>
      <c r="D9" s="7">
        <f>ROUND(B9*C9^3/12,1)</f>
        <v>3413333.3</v>
      </c>
      <c r="E9" s="43">
        <f>ROUND($B$4*D9/100,0)</f>
        <v>802133</v>
      </c>
      <c r="F9" s="9"/>
    </row>
    <row r="10" spans="1:11">
      <c r="A10" s="4" t="str">
        <f>CONCATENATE(B10,"×",C10)</f>
        <v>90×90</v>
      </c>
      <c r="B10" s="3">
        <f t="shared" si="0"/>
        <v>90</v>
      </c>
      <c r="C10" s="3">
        <f>C9+10</f>
        <v>90</v>
      </c>
      <c r="D10" s="7">
        <f>ROUND(B10*C10^3/12,1)</f>
        <v>5467500</v>
      </c>
      <c r="E10" s="43">
        <f>ROUND($B$4*D10/100,0)</f>
        <v>1284863</v>
      </c>
      <c r="F10" s="10"/>
    </row>
    <row r="11" spans="1:11" ht="17.25" thickBot="1">
      <c r="A11" s="4" t="str">
        <f>CONCATENATE(B11,"×",C11)</f>
        <v>100×100</v>
      </c>
      <c r="B11" s="3">
        <f t="shared" si="0"/>
        <v>100</v>
      </c>
      <c r="C11" s="3">
        <f>C10+10</f>
        <v>100</v>
      </c>
      <c r="D11" s="7">
        <f>ROUND(B11*C11^3/12,1)</f>
        <v>8333333.2999999998</v>
      </c>
      <c r="E11" s="43">
        <f>ROUND($B$4*D11/100,0)</f>
        <v>1958333</v>
      </c>
      <c r="F11" s="11"/>
    </row>
    <row r="12" spans="1:11">
      <c r="A12" s="44"/>
      <c r="B12" s="45"/>
      <c r="C12" s="45"/>
      <c r="D12" s="44"/>
      <c r="E12" s="44"/>
      <c r="F12" s="44"/>
      <c r="G12" s="18"/>
      <c r="H12" s="18"/>
      <c r="I12" s="18"/>
      <c r="J12" s="18"/>
      <c r="K12" s="18"/>
    </row>
    <row r="13" spans="1:11" ht="24.95" customHeight="1" thickBot="1">
      <c r="A13" s="20" t="s">
        <v>1</v>
      </c>
      <c r="B13" s="22" t="s">
        <v>8</v>
      </c>
      <c r="C13" s="22" t="s">
        <v>37</v>
      </c>
      <c r="D13" s="21" t="str">
        <f t="array" ref="D13:H13">TRANSPOSE($A$7:$A$11)</f>
        <v>60×60</v>
      </c>
      <c r="E13" s="21" t="str">
        <v>70×70</v>
      </c>
      <c r="F13" s="21" t="str">
        <v>80×80</v>
      </c>
      <c r="G13" s="21" t="str">
        <v>90×90</v>
      </c>
      <c r="H13" s="21" t="str">
        <v>100×100</v>
      </c>
      <c r="I13" s="22" t="s">
        <v>33</v>
      </c>
      <c r="J13" s="22" t="s">
        <v>38</v>
      </c>
      <c r="K13" s="22" t="s">
        <v>63</v>
      </c>
    </row>
    <row r="14" spans="1:11">
      <c r="A14" s="6">
        <v>1</v>
      </c>
      <c r="B14" s="3">
        <v>4</v>
      </c>
      <c r="C14" s="3">
        <f>12*3.5</f>
        <v>42</v>
      </c>
      <c r="D14" s="4">
        <v>6</v>
      </c>
      <c r="E14" s="4">
        <v>2</v>
      </c>
      <c r="F14" s="4">
        <v>0</v>
      </c>
      <c r="G14" s="4">
        <v>1</v>
      </c>
      <c r="H14" s="4">
        <v>4</v>
      </c>
      <c r="I14" s="5">
        <f>ROUND(12*MMULT(D14:H14,$E$7:$E$11)/B14^3/1000,2)</f>
        <v>2171.5100000000002</v>
      </c>
      <c r="J14" s="5">
        <f>ROUND(C14*$D$4,2)</f>
        <v>260.39999999999998</v>
      </c>
      <c r="K14" s="46">
        <f>ROUND(2*$F$4*SQRT(I14*J14),3)</f>
        <v>37.598999999999997</v>
      </c>
    </row>
    <row r="15" spans="1:11">
      <c r="A15" s="6">
        <v>2</v>
      </c>
      <c r="B15" s="3">
        <v>2.8</v>
      </c>
      <c r="C15" s="3">
        <f>C14</f>
        <v>42</v>
      </c>
      <c r="D15" s="4">
        <f>D14</f>
        <v>6</v>
      </c>
      <c r="E15" s="4">
        <f t="shared" ref="E15:H15" si="1">E14</f>
        <v>2</v>
      </c>
      <c r="F15" s="4">
        <f t="shared" si="1"/>
        <v>0</v>
      </c>
      <c r="G15" s="4">
        <f t="shared" si="1"/>
        <v>1</v>
      </c>
      <c r="H15" s="4">
        <f t="shared" si="1"/>
        <v>4</v>
      </c>
      <c r="I15" s="5">
        <f>ROUND(12*MMULT(D15:H15,$E$7:$E$11)/B15^3/1000,2)</f>
        <v>6330.93</v>
      </c>
      <c r="J15" s="5">
        <f>ROUND(C15*$D$4,2)</f>
        <v>260.39999999999998</v>
      </c>
      <c r="K15" s="46">
        <f>ROUND(2*$F$4*SQRT(I15*J15),3)</f>
        <v>64.197999999999993</v>
      </c>
    </row>
    <row r="16" spans="1:11">
      <c r="A16" s="6">
        <f>A15+1</f>
        <v>3</v>
      </c>
      <c r="B16" s="3">
        <f>B15</f>
        <v>2.8</v>
      </c>
      <c r="C16" s="3">
        <f t="shared" ref="C16:C17" si="2">C15</f>
        <v>42</v>
      </c>
      <c r="D16" s="4">
        <f t="shared" ref="D16:D17" si="3">D15</f>
        <v>6</v>
      </c>
      <c r="E16" s="4">
        <f t="shared" ref="E16:E17" si="4">E15</f>
        <v>2</v>
      </c>
      <c r="F16" s="4">
        <f t="shared" ref="F16:F17" si="5">F15</f>
        <v>0</v>
      </c>
      <c r="G16" s="4">
        <f t="shared" ref="G16:G17" si="6">G15</f>
        <v>1</v>
      </c>
      <c r="H16" s="4">
        <f t="shared" ref="H16:H17" si="7">H15</f>
        <v>4</v>
      </c>
      <c r="I16" s="5">
        <f>ROUND(12*MMULT(D16:H16,$E$7:$E$11)/B16^3/1000,2)</f>
        <v>6330.93</v>
      </c>
      <c r="J16" s="5">
        <f>ROUND(C16*$D$4,2)</f>
        <v>260.39999999999998</v>
      </c>
      <c r="K16" s="46">
        <f>ROUND(2*$F$4*SQRT(I16*J16),3)</f>
        <v>64.197999999999993</v>
      </c>
    </row>
    <row r="17" spans="1:11">
      <c r="A17" s="12">
        <f t="shared" ref="A17:A24" si="8">A16+1</f>
        <v>4</v>
      </c>
      <c r="B17" s="13">
        <f t="shared" ref="B17:B24" si="9">B16</f>
        <v>2.8</v>
      </c>
      <c r="C17" s="13">
        <f t="shared" si="2"/>
        <v>42</v>
      </c>
      <c r="D17" s="14">
        <f t="shared" si="3"/>
        <v>6</v>
      </c>
      <c r="E17" s="14">
        <f t="shared" si="4"/>
        <v>2</v>
      </c>
      <c r="F17" s="14">
        <f t="shared" si="5"/>
        <v>0</v>
      </c>
      <c r="G17" s="14">
        <f t="shared" si="6"/>
        <v>1</v>
      </c>
      <c r="H17" s="14">
        <f t="shared" si="7"/>
        <v>4</v>
      </c>
      <c r="I17" s="19">
        <f>ROUND(12*MMULT(D17:H17,$E$7:$E$11)/B17^3/1000,2)</f>
        <v>6330.93</v>
      </c>
      <c r="J17" s="19">
        <f>ROUND(C17*$D$4,2)</f>
        <v>260.39999999999998</v>
      </c>
      <c r="K17" s="47">
        <f>ROUND(2*$F$4*SQRT(I17*J17),3)</f>
        <v>64.197999999999993</v>
      </c>
    </row>
    <row r="18" spans="1:11">
      <c r="A18" s="6">
        <f t="shared" si="8"/>
        <v>5</v>
      </c>
      <c r="B18" s="3">
        <f t="shared" si="9"/>
        <v>2.8</v>
      </c>
      <c r="C18" s="3">
        <f>8*4.5</f>
        <v>36</v>
      </c>
      <c r="D18" s="4">
        <v>4</v>
      </c>
      <c r="E18" s="4">
        <v>0</v>
      </c>
      <c r="F18" s="4">
        <v>1</v>
      </c>
      <c r="G18" s="4">
        <v>0</v>
      </c>
      <c r="H18" s="4">
        <v>4</v>
      </c>
      <c r="I18" s="5">
        <f>ROUND(12*MMULT(D18:H18,$E$7:$E$11)/B18^3/1000,2)</f>
        <v>5275.51</v>
      </c>
      <c r="J18" s="5">
        <f>ROUND(C18*$D$4,2)</f>
        <v>223.2</v>
      </c>
      <c r="K18" s="46">
        <f>ROUND(2*$F$4*SQRT(I18*J18),3)</f>
        <v>54.256</v>
      </c>
    </row>
    <row r="19" spans="1:11">
      <c r="A19" s="6">
        <f t="shared" si="8"/>
        <v>6</v>
      </c>
      <c r="B19" s="3">
        <f t="shared" si="9"/>
        <v>2.8</v>
      </c>
      <c r="C19" s="3">
        <f>C18</f>
        <v>36</v>
      </c>
      <c r="D19" s="4">
        <f>D18</f>
        <v>4</v>
      </c>
      <c r="E19" s="4">
        <f t="shared" ref="E19:H19" si="10">E18</f>
        <v>0</v>
      </c>
      <c r="F19" s="4">
        <f t="shared" si="10"/>
        <v>1</v>
      </c>
      <c r="G19" s="4">
        <f t="shared" si="10"/>
        <v>0</v>
      </c>
      <c r="H19" s="4">
        <f t="shared" si="10"/>
        <v>4</v>
      </c>
      <c r="I19" s="5">
        <f>ROUND(12*MMULT(D19:H19,$E$7:$E$11)/B19^3/1000,2)</f>
        <v>5275.51</v>
      </c>
      <c r="J19" s="5">
        <f>ROUND(C19*$D$4,2)</f>
        <v>223.2</v>
      </c>
      <c r="K19" s="46">
        <f>ROUND(2*$F$4*SQRT(I19*J19),3)</f>
        <v>54.256</v>
      </c>
    </row>
    <row r="20" spans="1:11">
      <c r="A20" s="6">
        <f t="shared" si="8"/>
        <v>7</v>
      </c>
      <c r="B20" s="3">
        <f t="shared" si="9"/>
        <v>2.8</v>
      </c>
      <c r="C20" s="3">
        <f t="shared" ref="C20:C21" si="11">C19</f>
        <v>36</v>
      </c>
      <c r="D20" s="4">
        <f t="shared" ref="D20:D21" si="12">D19</f>
        <v>4</v>
      </c>
      <c r="E20" s="4">
        <f t="shared" ref="E20:E21" si="13">E19</f>
        <v>0</v>
      </c>
      <c r="F20" s="4">
        <f t="shared" ref="F20:F21" si="14">F19</f>
        <v>1</v>
      </c>
      <c r="G20" s="4">
        <f t="shared" ref="G20:G21" si="15">G19</f>
        <v>0</v>
      </c>
      <c r="H20" s="4">
        <f t="shared" ref="H20:H21" si="16">H19</f>
        <v>4</v>
      </c>
      <c r="I20" s="5">
        <f>ROUND(12*MMULT(D20:H20,$E$7:$E$11)/B20^3/1000,2)</f>
        <v>5275.51</v>
      </c>
      <c r="J20" s="5">
        <f>ROUND(C20*$D$4,2)</f>
        <v>223.2</v>
      </c>
      <c r="K20" s="46">
        <f>ROUND(2*$F$4*SQRT(I20*J20),3)</f>
        <v>54.256</v>
      </c>
    </row>
    <row r="21" spans="1:11">
      <c r="A21" s="12">
        <f t="shared" si="8"/>
        <v>8</v>
      </c>
      <c r="B21" s="13">
        <f t="shared" si="9"/>
        <v>2.8</v>
      </c>
      <c r="C21" s="13">
        <f t="shared" si="11"/>
        <v>36</v>
      </c>
      <c r="D21" s="14">
        <f t="shared" si="12"/>
        <v>4</v>
      </c>
      <c r="E21" s="14">
        <f t="shared" si="13"/>
        <v>0</v>
      </c>
      <c r="F21" s="14">
        <f t="shared" si="14"/>
        <v>1</v>
      </c>
      <c r="G21" s="14">
        <f t="shared" si="15"/>
        <v>0</v>
      </c>
      <c r="H21" s="14">
        <f t="shared" si="16"/>
        <v>4</v>
      </c>
      <c r="I21" s="19">
        <f>ROUND(12*MMULT(D21:H21,$E$7:$E$11)/B21^3/1000,2)</f>
        <v>5275.51</v>
      </c>
      <c r="J21" s="19">
        <f>ROUND(C21*$D$4,2)</f>
        <v>223.2</v>
      </c>
      <c r="K21" s="47">
        <f>ROUND(2*$F$4*SQRT(I21*J21),3)</f>
        <v>54.256</v>
      </c>
    </row>
    <row r="22" spans="1:11">
      <c r="A22" s="6">
        <f t="shared" si="8"/>
        <v>9</v>
      </c>
      <c r="B22" s="3">
        <f t="shared" si="9"/>
        <v>2.8</v>
      </c>
      <c r="C22" s="3">
        <f>4*3.5</f>
        <v>14</v>
      </c>
      <c r="D22" s="4">
        <v>0</v>
      </c>
      <c r="E22" s="4">
        <v>0</v>
      </c>
      <c r="F22" s="4">
        <v>1</v>
      </c>
      <c r="G22" s="4">
        <v>4</v>
      </c>
      <c r="H22" s="4">
        <v>0</v>
      </c>
      <c r="I22" s="5">
        <f>ROUND(12*MMULT(D22:H22,$E$7:$E$11)/B22^3/1000,2)</f>
        <v>3247.95</v>
      </c>
      <c r="J22" s="5">
        <f>ROUND(C22*$D$4,2)</f>
        <v>86.8</v>
      </c>
      <c r="K22" s="46">
        <f>ROUND(2*$F$4*SQRT(I22*J22),3)</f>
        <v>26.547999999999998</v>
      </c>
    </row>
    <row r="23" spans="1:11">
      <c r="A23" s="6">
        <f t="shared" si="8"/>
        <v>10</v>
      </c>
      <c r="B23" s="3">
        <f t="shared" si="9"/>
        <v>2.8</v>
      </c>
      <c r="C23" s="3">
        <f>C22</f>
        <v>14</v>
      </c>
      <c r="D23" s="4">
        <f>D22</f>
        <v>0</v>
      </c>
      <c r="E23" s="4">
        <f t="shared" ref="E23:H23" si="17">E22</f>
        <v>0</v>
      </c>
      <c r="F23" s="4">
        <f t="shared" si="17"/>
        <v>1</v>
      </c>
      <c r="G23" s="4">
        <f t="shared" si="17"/>
        <v>4</v>
      </c>
      <c r="H23" s="4">
        <f t="shared" si="17"/>
        <v>0</v>
      </c>
      <c r="I23" s="5">
        <f>ROUND(12*MMULT(D23:H23,$E$7:$E$11)/B23^3/1000,2)</f>
        <v>3247.95</v>
      </c>
      <c r="J23" s="5">
        <f>ROUND(C23*$D$4,2)</f>
        <v>86.8</v>
      </c>
      <c r="K23" s="46">
        <f>ROUND(2*$F$4*SQRT(I23*J23),3)</f>
        <v>26.547999999999998</v>
      </c>
    </row>
    <row r="24" spans="1:11">
      <c r="A24" s="6">
        <f t="shared" si="8"/>
        <v>11</v>
      </c>
      <c r="B24" s="3">
        <f t="shared" si="9"/>
        <v>2.8</v>
      </c>
      <c r="C24" s="3">
        <f t="shared" ref="C24:C33" si="18">C23</f>
        <v>14</v>
      </c>
      <c r="D24" s="4">
        <f t="shared" ref="D24:D25" si="19">D23</f>
        <v>0</v>
      </c>
      <c r="E24" s="4">
        <f t="shared" ref="E24:E25" si="20">E23</f>
        <v>0</v>
      </c>
      <c r="F24" s="4">
        <f t="shared" ref="F24:F25" si="21">F23</f>
        <v>1</v>
      </c>
      <c r="G24" s="4">
        <f t="shared" ref="G24:G25" si="22">G23</f>
        <v>4</v>
      </c>
      <c r="H24" s="4">
        <f t="shared" ref="H24:H25" si="23">H23</f>
        <v>0</v>
      </c>
      <c r="I24" s="5">
        <f>ROUND(12*MMULT(D24:H24,$E$7:$E$11)/B24^3/1000,2)</f>
        <v>3247.95</v>
      </c>
      <c r="J24" s="5">
        <f>ROUND(C24*$D$4,2)</f>
        <v>86.8</v>
      </c>
      <c r="K24" s="46">
        <f>ROUND(2*$F$4*SQRT(I24*J24),3)</f>
        <v>26.547999999999998</v>
      </c>
    </row>
    <row r="25" spans="1:11">
      <c r="A25" s="12">
        <f t="shared" ref="A25:A33" si="24">A24+1</f>
        <v>12</v>
      </c>
      <c r="B25" s="13">
        <f t="shared" ref="B25:B33" si="25">B24</f>
        <v>2.8</v>
      </c>
      <c r="C25" s="13">
        <f t="shared" si="18"/>
        <v>14</v>
      </c>
      <c r="D25" s="14">
        <f t="shared" si="19"/>
        <v>0</v>
      </c>
      <c r="E25" s="14">
        <f t="shared" si="20"/>
        <v>0</v>
      </c>
      <c r="F25" s="14">
        <f t="shared" si="21"/>
        <v>1</v>
      </c>
      <c r="G25" s="14">
        <f t="shared" si="22"/>
        <v>4</v>
      </c>
      <c r="H25" s="14">
        <f t="shared" si="23"/>
        <v>0</v>
      </c>
      <c r="I25" s="19">
        <f>ROUND(12*MMULT(D25:H25,$E$7:$E$11)/B25^3/1000,2)</f>
        <v>3247.95</v>
      </c>
      <c r="J25" s="19">
        <f>ROUND(C25*$D$4,2)</f>
        <v>86.8</v>
      </c>
      <c r="K25" s="47">
        <f>ROUND(2*$F$4*SQRT(I25*J25),3)</f>
        <v>26.547999999999998</v>
      </c>
    </row>
    <row r="26" spans="1:11">
      <c r="A26" s="6">
        <f t="shared" si="24"/>
        <v>13</v>
      </c>
      <c r="B26" s="3">
        <f t="shared" si="25"/>
        <v>2.8</v>
      </c>
      <c r="C26" s="3">
        <f t="shared" si="18"/>
        <v>14</v>
      </c>
      <c r="D26" s="4">
        <v>0</v>
      </c>
      <c r="E26" s="4">
        <v>1</v>
      </c>
      <c r="F26" s="4">
        <v>4</v>
      </c>
      <c r="G26" s="4">
        <v>0</v>
      </c>
      <c r="H26" s="4">
        <v>0</v>
      </c>
      <c r="I26" s="5">
        <f>ROUND(12*MMULT(D26:H26,$E$7:$E$11)/B26^3/1000,2)</f>
        <v>2010.97</v>
      </c>
      <c r="J26" s="5">
        <f>ROUND(C26*$D$4,2)</f>
        <v>86.8</v>
      </c>
      <c r="K26" s="46">
        <f>ROUND(2*$F$4*SQRT(I26*J26),3)</f>
        <v>20.89</v>
      </c>
    </row>
    <row r="27" spans="1:11">
      <c r="A27" s="6">
        <f t="shared" si="24"/>
        <v>14</v>
      </c>
      <c r="B27" s="3">
        <f t="shared" si="25"/>
        <v>2.8</v>
      </c>
      <c r="C27" s="3">
        <f t="shared" si="18"/>
        <v>14</v>
      </c>
      <c r="D27" s="4">
        <f>D26</f>
        <v>0</v>
      </c>
      <c r="E27" s="4">
        <f t="shared" ref="E27:E29" si="26">E26</f>
        <v>1</v>
      </c>
      <c r="F27" s="4">
        <f t="shared" ref="F27:F29" si="27">F26</f>
        <v>4</v>
      </c>
      <c r="G27" s="4">
        <f t="shared" ref="G27:G29" si="28">G26</f>
        <v>0</v>
      </c>
      <c r="H27" s="4">
        <f t="shared" ref="H27:H29" si="29">H26</f>
        <v>0</v>
      </c>
      <c r="I27" s="5">
        <f>ROUND(12*MMULT(D27:H27,$E$7:$E$11)/B27^3/1000,2)</f>
        <v>2010.97</v>
      </c>
      <c r="J27" s="5">
        <f>ROUND(C27*$D$4,2)</f>
        <v>86.8</v>
      </c>
      <c r="K27" s="46">
        <f>ROUND(2*$F$4*SQRT(I27*J27),3)</f>
        <v>20.89</v>
      </c>
    </row>
    <row r="28" spans="1:11">
      <c r="A28" s="6">
        <f t="shared" si="24"/>
        <v>15</v>
      </c>
      <c r="B28" s="3">
        <f t="shared" si="25"/>
        <v>2.8</v>
      </c>
      <c r="C28" s="3">
        <f t="shared" si="18"/>
        <v>14</v>
      </c>
      <c r="D28" s="4">
        <f t="shared" ref="D28:D29" si="30">D27</f>
        <v>0</v>
      </c>
      <c r="E28" s="4">
        <f t="shared" si="26"/>
        <v>1</v>
      </c>
      <c r="F28" s="4">
        <f t="shared" si="27"/>
        <v>4</v>
      </c>
      <c r="G28" s="4">
        <f t="shared" si="28"/>
        <v>0</v>
      </c>
      <c r="H28" s="4">
        <f t="shared" si="29"/>
        <v>0</v>
      </c>
      <c r="I28" s="5">
        <f>ROUND(12*MMULT(D28:H28,$E$7:$E$11)/B28^3/1000,2)</f>
        <v>2010.97</v>
      </c>
      <c r="J28" s="5">
        <f>ROUND(C28*$D$4,2)</f>
        <v>86.8</v>
      </c>
      <c r="K28" s="46">
        <f>ROUND(2*$F$4*SQRT(I28*J28),3)</f>
        <v>20.89</v>
      </c>
    </row>
    <row r="29" spans="1:11">
      <c r="A29" s="12">
        <f t="shared" si="24"/>
        <v>16</v>
      </c>
      <c r="B29" s="13">
        <f t="shared" si="25"/>
        <v>2.8</v>
      </c>
      <c r="C29" s="13">
        <f t="shared" si="18"/>
        <v>14</v>
      </c>
      <c r="D29" s="14">
        <f t="shared" si="30"/>
        <v>0</v>
      </c>
      <c r="E29" s="14">
        <f t="shared" si="26"/>
        <v>1</v>
      </c>
      <c r="F29" s="14">
        <f t="shared" si="27"/>
        <v>4</v>
      </c>
      <c r="G29" s="14">
        <f t="shared" si="28"/>
        <v>0</v>
      </c>
      <c r="H29" s="14">
        <f t="shared" si="29"/>
        <v>0</v>
      </c>
      <c r="I29" s="19">
        <f>ROUND(12*MMULT(D29:H29,$E$7:$E$11)/B29^3/1000,2)</f>
        <v>2010.97</v>
      </c>
      <c r="J29" s="19">
        <f>ROUND(C29*$D$4,2)</f>
        <v>86.8</v>
      </c>
      <c r="K29" s="47">
        <f>ROUND(2*$F$4*SQRT(I29*J29),3)</f>
        <v>20.89</v>
      </c>
    </row>
    <row r="30" spans="1:11">
      <c r="A30" s="6">
        <f t="shared" si="24"/>
        <v>17</v>
      </c>
      <c r="B30" s="3">
        <f t="shared" si="25"/>
        <v>2.8</v>
      </c>
      <c r="C30" s="3">
        <f t="shared" si="18"/>
        <v>14</v>
      </c>
      <c r="D30" s="4">
        <v>5</v>
      </c>
      <c r="E30" s="4">
        <v>0</v>
      </c>
      <c r="F30" s="4">
        <v>0</v>
      </c>
      <c r="G30" s="4">
        <v>0</v>
      </c>
      <c r="H30" s="4">
        <v>0</v>
      </c>
      <c r="I30" s="5">
        <f>ROUND(12*MMULT(D30:H30,$E$7:$E$11)/B30^3/1000,2)</f>
        <v>693.7</v>
      </c>
      <c r="J30" s="5">
        <f>ROUND(C30*$D$4,2)</f>
        <v>86.8</v>
      </c>
      <c r="K30" s="46">
        <f>ROUND(2*$F$4*SQRT(I30*J30),3)</f>
        <v>12.269</v>
      </c>
    </row>
    <row r="31" spans="1:11">
      <c r="A31" s="6">
        <f t="shared" si="24"/>
        <v>18</v>
      </c>
      <c r="B31" s="3">
        <f t="shared" si="25"/>
        <v>2.8</v>
      </c>
      <c r="C31" s="3">
        <f t="shared" si="18"/>
        <v>14</v>
      </c>
      <c r="D31" s="4">
        <f>D30</f>
        <v>5</v>
      </c>
      <c r="E31" s="4">
        <f t="shared" ref="E31:E33" si="31">E30</f>
        <v>0</v>
      </c>
      <c r="F31" s="4">
        <f t="shared" ref="F31:F33" si="32">F30</f>
        <v>0</v>
      </c>
      <c r="G31" s="4">
        <f t="shared" ref="G31:G33" si="33">G30</f>
        <v>0</v>
      </c>
      <c r="H31" s="4">
        <f t="shared" ref="H31:H33" si="34">H30</f>
        <v>0</v>
      </c>
      <c r="I31" s="5">
        <f>ROUND(12*MMULT(D31:H31,$E$7:$E$11)/B31^3/1000,2)</f>
        <v>693.7</v>
      </c>
      <c r="J31" s="5">
        <f>ROUND(C31*$D$4,2)</f>
        <v>86.8</v>
      </c>
      <c r="K31" s="46">
        <f>ROUND(2*$F$4*SQRT(I31*J31),3)</f>
        <v>12.269</v>
      </c>
    </row>
    <row r="32" spans="1:11">
      <c r="A32" s="6">
        <f t="shared" si="24"/>
        <v>19</v>
      </c>
      <c r="B32" s="3">
        <f t="shared" si="25"/>
        <v>2.8</v>
      </c>
      <c r="C32" s="3">
        <f t="shared" si="18"/>
        <v>14</v>
      </c>
      <c r="D32" s="4">
        <f t="shared" ref="D32:D33" si="35">D31</f>
        <v>5</v>
      </c>
      <c r="E32" s="4">
        <f t="shared" si="31"/>
        <v>0</v>
      </c>
      <c r="F32" s="4">
        <f t="shared" si="32"/>
        <v>0</v>
      </c>
      <c r="G32" s="4">
        <f t="shared" si="33"/>
        <v>0</v>
      </c>
      <c r="H32" s="4">
        <f t="shared" si="34"/>
        <v>0</v>
      </c>
      <c r="I32" s="5">
        <f>ROUND(12*MMULT(D32:H32,$E$7:$E$11)/B32^3/1000,2)</f>
        <v>693.7</v>
      </c>
      <c r="J32" s="5">
        <f>ROUND(C32*$D$4,2)</f>
        <v>86.8</v>
      </c>
      <c r="K32" s="46">
        <f>ROUND(2*$F$4*SQRT(I32*J32),3)</f>
        <v>12.269</v>
      </c>
    </row>
    <row r="33" spans="1:11" ht="17.25" thickBot="1">
      <c r="A33" s="67">
        <f t="shared" si="24"/>
        <v>20</v>
      </c>
      <c r="B33" s="68">
        <f t="shared" si="25"/>
        <v>2.8</v>
      </c>
      <c r="C33" s="68">
        <f t="shared" si="18"/>
        <v>14</v>
      </c>
      <c r="D33" s="69">
        <f t="shared" si="35"/>
        <v>5</v>
      </c>
      <c r="E33" s="69">
        <f t="shared" si="31"/>
        <v>0</v>
      </c>
      <c r="F33" s="69">
        <f t="shared" si="32"/>
        <v>0</v>
      </c>
      <c r="G33" s="69">
        <f t="shared" si="33"/>
        <v>0</v>
      </c>
      <c r="H33" s="69">
        <f t="shared" si="34"/>
        <v>0</v>
      </c>
      <c r="I33" s="70">
        <f>ROUND(12*MMULT(D33:H33,$E$7:$E$11)/B33^3/1000,2)</f>
        <v>693.7</v>
      </c>
      <c r="J33" s="70">
        <f>ROUND(C33*$D$4,2)</f>
        <v>86.8</v>
      </c>
      <c r="K33" s="71">
        <f>ROUND(2*$F$4*SQRT(I33*J33),3)</f>
        <v>12.269</v>
      </c>
    </row>
    <row r="34" spans="1:11">
      <c r="A34" s="15"/>
      <c r="B34" s="16"/>
      <c r="C34" s="16"/>
      <c r="D34" s="17"/>
      <c r="E34" s="17"/>
      <c r="F34" s="17"/>
      <c r="G34" s="17"/>
      <c r="H34" s="17"/>
      <c r="I34" s="17"/>
      <c r="J34" s="17"/>
      <c r="K34" s="17"/>
    </row>
    <row r="35" spans="1:11">
      <c r="A35" s="6"/>
      <c r="B35" s="3"/>
      <c r="C35" s="3"/>
    </row>
    <row r="36" spans="1:11">
      <c r="A36" s="6"/>
      <c r="B36" s="3"/>
      <c r="C36" s="3"/>
    </row>
  </sheetData>
  <mergeCells count="1">
    <mergeCell ref="A1:K1"/>
  </mergeCells>
  <printOptions horizontalCentered="1"/>
  <pageMargins left="1.1811023622047245" right="1.1811023622047245" top="0.98425196850393704" bottom="0.78740157480314965" header="0.31496062992125984" footer="0.31496062992125984"/>
  <pageSetup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BF5D-41D5-4290-9777-38BC13F3C54F}">
  <sheetPr>
    <pageSetUpPr fitToPage="1"/>
  </sheetPr>
  <dimension ref="A1:AI22"/>
  <sheetViews>
    <sheetView showGridLines="0" zoomScale="130" zoomScaleNormal="130" workbookViewId="0">
      <selection activeCell="B1" sqref="B1:V1"/>
    </sheetView>
  </sheetViews>
  <sheetFormatPr baseColWidth="10" defaultRowHeight="16.5"/>
  <cols>
    <col min="1" max="1" width="5.7109375" style="26" customWidth="1"/>
    <col min="2" max="2" width="0.85546875" style="26" customWidth="1"/>
    <col min="3" max="22" width="8.7109375" style="26" customWidth="1"/>
    <col min="23" max="23" width="0.85546875" style="26" customWidth="1"/>
    <col min="24" max="24" width="3.7109375" style="26" customWidth="1"/>
    <col min="25" max="25" width="0.85546875" style="26" customWidth="1"/>
    <col min="26" max="26" width="5.7109375" style="26" customWidth="1"/>
    <col min="27" max="27" width="0.85546875" style="26" customWidth="1"/>
    <col min="28" max="28" width="3.7109375" style="26" hidden="1" customWidth="1"/>
    <col min="29" max="29" width="0.85546875" style="26" hidden="1" customWidth="1"/>
    <col min="30" max="30" width="10.7109375" style="26" hidden="1" customWidth="1"/>
    <col min="31" max="31" width="0.85546875" style="26" hidden="1" customWidth="1"/>
    <col min="32" max="32" width="3.7109375" style="26" hidden="1" customWidth="1"/>
    <col min="33" max="33" width="0.85546875" style="26" hidden="1" customWidth="1"/>
    <col min="34" max="34" width="5.7109375" style="26" hidden="1" customWidth="1"/>
    <col min="35" max="35" width="0.85546875" style="26" hidden="1" customWidth="1"/>
    <col min="36" max="16384" width="11.42578125" style="26"/>
  </cols>
  <sheetData>
    <row r="1" spans="1:35">
      <c r="B1" s="37" t="s">
        <v>34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Z1" s="38" t="s">
        <v>30</v>
      </c>
      <c r="AD1" s="38" t="s">
        <v>36</v>
      </c>
      <c r="AH1" s="38" t="s">
        <v>30</v>
      </c>
    </row>
    <row r="2" spans="1:35" ht="17.25" thickBot="1">
      <c r="C2" s="34">
        <f t="array" ref="C2:V2">TRANSPOSE(A3:A22)</f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4">
        <v>12</v>
      </c>
      <c r="O2" s="34">
        <v>13</v>
      </c>
      <c r="P2" s="34">
        <v>14</v>
      </c>
      <c r="Q2" s="34">
        <v>15</v>
      </c>
      <c r="R2" s="34">
        <v>16</v>
      </c>
      <c r="S2" s="34">
        <v>17</v>
      </c>
      <c r="T2" s="34">
        <v>18</v>
      </c>
      <c r="U2" s="34">
        <v>19</v>
      </c>
      <c r="V2" s="34">
        <v>20</v>
      </c>
      <c r="Z2" s="38"/>
      <c r="AD2" s="39" t="s">
        <v>35</v>
      </c>
      <c r="AH2" s="38" t="s">
        <v>32</v>
      </c>
    </row>
    <row r="3" spans="1:35" ht="16.5" customHeight="1">
      <c r="A3" s="27">
        <v>1</v>
      </c>
      <c r="B3" s="28"/>
      <c r="C3" s="42">
        <f>ROUND(IF($A3&gt;=C$2+2,0,IF($A3=C$2+1,-VLOOKUP($A3,D!$A$14:$I$33,COUNTA(D!$A$13:$I$13),FALSE),IF(C$2=$A3,VLOOKUP(C$2,D!$A$14:$I$33,COUNTA(D!$A$13:$I$13),FALSE)+_xlfn.IFNA(VLOOKUP($A3+1,D!$A$14:$I$33,COUNTA(D!$A$13:$I$13),FALSE),0),IF($A3=C$2-1,-VLOOKUP(C$2,D!$A$14:$I$33,COUNTA(D!$A$13:$I$13),FALSE),IF($A3&lt;=C$2-2,0))))),2)</f>
        <v>8502.44</v>
      </c>
      <c r="D3" s="42">
        <f>ROUND(IF($A3&gt;=D$2+2,0,IF($A3=D$2+1,-VLOOKUP($A3,D!$A$14:$I$33,COUNTA(D!$A$13:$I$13),FALSE),IF(D$2=$A3,VLOOKUP(D$2,D!$A$14:$I$33,COUNTA(D!$A$13:$I$13),FALSE)+_xlfn.IFNA(VLOOKUP($A3+1,D!$A$14:$I$33,COUNTA(D!$A$13:$I$13),FALSE),0),IF($A3=D$2-1,-VLOOKUP(D$2,D!$A$14:$I$33,COUNTA(D!$A$13:$I$13),FALSE),IF($A3&lt;=D$2-2,0))))),2)</f>
        <v>-6330.93</v>
      </c>
      <c r="E3" s="42">
        <f>ROUND(IF($A3&gt;=E$2+2,0,IF($A3=E$2+1,-VLOOKUP($A3,D!$A$14:$I$33,COUNTA(D!$A$13:$I$13),FALSE),IF(E$2=$A3,VLOOKUP(E$2,D!$A$14:$I$33,COUNTA(D!$A$13:$I$13),FALSE)+_xlfn.IFNA(VLOOKUP($A3+1,D!$A$14:$I$33,COUNTA(D!$A$13:$I$13),FALSE),0),IF($A3=E$2-1,-VLOOKUP(E$2,D!$A$14:$I$33,COUNTA(D!$A$13:$I$13),FALSE),IF($A3&lt;=E$2-2,0))))),2)</f>
        <v>0</v>
      </c>
      <c r="F3" s="42">
        <f>ROUND(IF($A3&gt;=F$2+2,0,IF($A3=F$2+1,-VLOOKUP($A3,D!$A$14:$I$33,COUNTA(D!$A$13:$I$13),FALSE),IF(F$2=$A3,VLOOKUP(F$2,D!$A$14:$I$33,COUNTA(D!$A$13:$I$13),FALSE)+_xlfn.IFNA(VLOOKUP($A3+1,D!$A$14:$I$33,COUNTA(D!$A$13:$I$13),FALSE),0),IF($A3=F$2-1,-VLOOKUP(F$2,D!$A$14:$I$33,COUNTA(D!$A$13:$I$13),FALSE),IF($A3&lt;=F$2-2,0))))),2)</f>
        <v>0</v>
      </c>
      <c r="G3" s="42">
        <f>ROUND(IF($A3&gt;=G$2+2,0,IF($A3=G$2+1,-VLOOKUP($A3,D!$A$14:$I$33,COUNTA(D!$A$13:$I$13),FALSE),IF(G$2=$A3,VLOOKUP(G$2,D!$A$14:$I$33,COUNTA(D!$A$13:$I$13),FALSE)+_xlfn.IFNA(VLOOKUP($A3+1,D!$A$14:$I$33,COUNTA(D!$A$13:$I$13),FALSE),0),IF($A3=G$2-1,-VLOOKUP(G$2,D!$A$14:$I$33,COUNTA(D!$A$13:$I$13),FALSE),IF($A3&lt;=G$2-2,0))))),2)</f>
        <v>0</v>
      </c>
      <c r="H3" s="42">
        <f>ROUND(IF($A3&gt;=H$2+2,0,IF($A3=H$2+1,-VLOOKUP($A3,D!$A$14:$I$33,COUNTA(D!$A$13:$I$13),FALSE),IF(H$2=$A3,VLOOKUP(H$2,D!$A$14:$I$33,COUNTA(D!$A$13:$I$13),FALSE)+_xlfn.IFNA(VLOOKUP($A3+1,D!$A$14:$I$33,COUNTA(D!$A$13:$I$13),FALSE),0),IF($A3=H$2-1,-VLOOKUP(H$2,D!$A$14:$I$33,COUNTA(D!$A$13:$I$13),FALSE),IF($A3&lt;=H$2-2,0))))),2)</f>
        <v>0</v>
      </c>
      <c r="I3" s="42">
        <f>ROUND(IF($A3&gt;=I$2+2,0,IF($A3=I$2+1,-VLOOKUP($A3,D!$A$14:$I$33,COUNTA(D!$A$13:$I$13),FALSE),IF(I$2=$A3,VLOOKUP(I$2,D!$A$14:$I$33,COUNTA(D!$A$13:$I$13),FALSE)+_xlfn.IFNA(VLOOKUP($A3+1,D!$A$14:$I$33,COUNTA(D!$A$13:$I$13),FALSE),0),IF($A3=I$2-1,-VLOOKUP(I$2,D!$A$14:$I$33,COUNTA(D!$A$13:$I$13),FALSE),IF($A3&lt;=I$2-2,0))))),2)</f>
        <v>0</v>
      </c>
      <c r="J3" s="42">
        <f>ROUND(IF($A3&gt;=J$2+2,0,IF($A3=J$2+1,-VLOOKUP($A3,D!$A$14:$I$33,COUNTA(D!$A$13:$I$13),FALSE),IF(J$2=$A3,VLOOKUP(J$2,D!$A$14:$I$33,COUNTA(D!$A$13:$I$13),FALSE)+_xlfn.IFNA(VLOOKUP($A3+1,D!$A$14:$I$33,COUNTA(D!$A$13:$I$13),FALSE),0),IF($A3=J$2-1,-VLOOKUP(J$2,D!$A$14:$I$33,COUNTA(D!$A$13:$I$13),FALSE),IF($A3&lt;=J$2-2,0))))),2)</f>
        <v>0</v>
      </c>
      <c r="K3" s="42">
        <f>ROUND(IF($A3&gt;=K$2+2,0,IF($A3=K$2+1,-VLOOKUP($A3,D!$A$14:$I$33,COUNTA(D!$A$13:$I$13),FALSE),IF(K$2=$A3,VLOOKUP(K$2,D!$A$14:$I$33,COUNTA(D!$A$13:$I$13),FALSE)+_xlfn.IFNA(VLOOKUP($A3+1,D!$A$14:$I$33,COUNTA(D!$A$13:$I$13),FALSE),0),IF($A3=K$2-1,-VLOOKUP(K$2,D!$A$14:$I$33,COUNTA(D!$A$13:$I$13),FALSE),IF($A3&lt;=K$2-2,0))))),2)</f>
        <v>0</v>
      </c>
      <c r="L3" s="42">
        <f>ROUND(IF($A3&gt;=L$2+2,0,IF($A3=L$2+1,-VLOOKUP($A3,D!$A$14:$I$33,COUNTA(D!$A$13:$I$13),FALSE),IF(L$2=$A3,VLOOKUP(L$2,D!$A$14:$I$33,COUNTA(D!$A$13:$I$13),FALSE)+_xlfn.IFNA(VLOOKUP($A3+1,D!$A$14:$I$33,COUNTA(D!$A$13:$I$13),FALSE),0),IF($A3=L$2-1,-VLOOKUP(L$2,D!$A$14:$I$33,COUNTA(D!$A$13:$I$13),FALSE),IF($A3&lt;=L$2-2,0))))),2)</f>
        <v>0</v>
      </c>
      <c r="M3" s="42">
        <f>ROUND(IF($A3&gt;=M$2+2,0,IF($A3=M$2+1,-VLOOKUP($A3,D!$A$14:$I$33,COUNTA(D!$A$13:$I$13),FALSE),IF(M$2=$A3,VLOOKUP(M$2,D!$A$14:$I$33,COUNTA(D!$A$13:$I$13),FALSE)+_xlfn.IFNA(VLOOKUP($A3+1,D!$A$14:$I$33,COUNTA(D!$A$13:$I$13),FALSE),0),IF($A3=M$2-1,-VLOOKUP(M$2,D!$A$14:$I$33,COUNTA(D!$A$13:$I$13),FALSE),IF($A3&lt;=M$2-2,0))))),2)</f>
        <v>0</v>
      </c>
      <c r="N3" s="42">
        <f>ROUND(IF($A3&gt;=N$2+2,0,IF($A3=N$2+1,-VLOOKUP($A3,D!$A$14:$I$33,COUNTA(D!$A$13:$I$13),FALSE),IF(N$2=$A3,VLOOKUP(N$2,D!$A$14:$I$33,COUNTA(D!$A$13:$I$13),FALSE)+_xlfn.IFNA(VLOOKUP($A3+1,D!$A$14:$I$33,COUNTA(D!$A$13:$I$13),FALSE),0),IF($A3=N$2-1,-VLOOKUP(N$2,D!$A$14:$I$33,COUNTA(D!$A$13:$I$13),FALSE),IF($A3&lt;=N$2-2,0))))),2)</f>
        <v>0</v>
      </c>
      <c r="O3" s="42">
        <f>ROUND(IF($A3&gt;=O$2+2,0,IF($A3=O$2+1,-VLOOKUP($A3,D!$A$14:$I$33,COUNTA(D!$A$13:$I$13),FALSE),IF(O$2=$A3,VLOOKUP(O$2,D!$A$14:$I$33,COUNTA(D!$A$13:$I$13),FALSE)+_xlfn.IFNA(VLOOKUP($A3+1,D!$A$14:$I$33,COUNTA(D!$A$13:$I$13),FALSE),0),IF($A3=O$2-1,-VLOOKUP(O$2,D!$A$14:$I$33,COUNTA(D!$A$13:$I$13),FALSE),IF($A3&lt;=O$2-2,0))))),2)</f>
        <v>0</v>
      </c>
      <c r="P3" s="42">
        <f>ROUND(IF($A3&gt;=P$2+2,0,IF($A3=P$2+1,-VLOOKUP($A3,D!$A$14:$I$33,COUNTA(D!$A$13:$I$13),FALSE),IF(P$2=$A3,VLOOKUP(P$2,D!$A$14:$I$33,COUNTA(D!$A$13:$I$13),FALSE)+_xlfn.IFNA(VLOOKUP($A3+1,D!$A$14:$I$33,COUNTA(D!$A$13:$I$13),FALSE),0),IF($A3=P$2-1,-VLOOKUP(P$2,D!$A$14:$I$33,COUNTA(D!$A$13:$I$13),FALSE),IF($A3&lt;=P$2-2,0))))),2)</f>
        <v>0</v>
      </c>
      <c r="Q3" s="42">
        <f>ROUND(IF($A3&gt;=Q$2+2,0,IF($A3=Q$2+1,-VLOOKUP($A3,D!$A$14:$I$33,COUNTA(D!$A$13:$I$13),FALSE),IF(Q$2=$A3,VLOOKUP(Q$2,D!$A$14:$I$33,COUNTA(D!$A$13:$I$13),FALSE)+_xlfn.IFNA(VLOOKUP($A3+1,D!$A$14:$I$33,COUNTA(D!$A$13:$I$13),FALSE),0),IF($A3=Q$2-1,-VLOOKUP(Q$2,D!$A$14:$I$33,COUNTA(D!$A$13:$I$13),FALSE),IF($A3&lt;=Q$2-2,0))))),2)</f>
        <v>0</v>
      </c>
      <c r="R3" s="42">
        <f>ROUND(IF($A3&gt;=R$2+2,0,IF($A3=R$2+1,-VLOOKUP($A3,D!$A$14:$I$33,COUNTA(D!$A$13:$I$13),FALSE),IF(R$2=$A3,VLOOKUP(R$2,D!$A$14:$I$33,COUNTA(D!$A$13:$I$13),FALSE)+_xlfn.IFNA(VLOOKUP($A3+1,D!$A$14:$I$33,COUNTA(D!$A$13:$I$13),FALSE),0),IF($A3=R$2-1,-VLOOKUP(R$2,D!$A$14:$I$33,COUNTA(D!$A$13:$I$13),FALSE),IF($A3&lt;=R$2-2,0))))),2)</f>
        <v>0</v>
      </c>
      <c r="S3" s="42">
        <f>ROUND(IF($A3&gt;=S$2+2,0,IF($A3=S$2+1,-VLOOKUP($A3,D!$A$14:$I$33,COUNTA(D!$A$13:$I$13),FALSE),IF(S$2=$A3,VLOOKUP(S$2,D!$A$14:$I$33,COUNTA(D!$A$13:$I$13),FALSE)+_xlfn.IFNA(VLOOKUP($A3+1,D!$A$14:$I$33,COUNTA(D!$A$13:$I$13),FALSE),0),IF($A3=S$2-1,-VLOOKUP(S$2,D!$A$14:$I$33,COUNTA(D!$A$13:$I$13),FALSE),IF($A3&lt;=S$2-2,0))))),2)</f>
        <v>0</v>
      </c>
      <c r="T3" s="42">
        <f>ROUND(IF($A3&gt;=T$2+2,0,IF($A3=T$2+1,-VLOOKUP($A3,D!$A$14:$I$33,COUNTA(D!$A$13:$I$13),FALSE),IF(T$2=$A3,VLOOKUP(T$2,D!$A$14:$I$33,COUNTA(D!$A$13:$I$13),FALSE)+_xlfn.IFNA(VLOOKUP($A3+1,D!$A$14:$I$33,COUNTA(D!$A$13:$I$13),FALSE),0),IF($A3=T$2-1,-VLOOKUP(T$2,D!$A$14:$I$33,COUNTA(D!$A$13:$I$13),FALSE),IF($A3&lt;=T$2-2,0))))),2)</f>
        <v>0</v>
      </c>
      <c r="U3" s="42">
        <f>ROUND(IF($A3&gt;=U$2+2,0,IF($A3=U$2+1,-VLOOKUP($A3,D!$A$14:$I$33,COUNTA(D!$A$13:$I$13),FALSE),IF(U$2=$A3,VLOOKUP(U$2,D!$A$14:$I$33,COUNTA(D!$A$13:$I$13),FALSE)+_xlfn.IFNA(VLOOKUP($A3+1,D!$A$14:$I$33,COUNTA(D!$A$13:$I$13),FALSE),0),IF($A3=U$2-1,-VLOOKUP(U$2,D!$A$14:$I$33,COUNTA(D!$A$13:$I$13),FALSE),IF($A3&lt;=U$2-2,0))))),2)</f>
        <v>0</v>
      </c>
      <c r="V3" s="42">
        <f>ROUND(IF($A3&gt;=V$2+2,0,IF($A3=V$2+1,-VLOOKUP($A3,D!$A$14:$I$33,COUNTA(D!$A$13:$I$13),FALSE),IF(V$2=$A3,VLOOKUP(V$2,D!$A$14:$I$33,COUNTA(D!$A$13:$I$13),FALSE)+_xlfn.IFNA(VLOOKUP($A3+1,D!$A$14:$I$33,COUNTA(D!$A$13:$I$13),FALSE),0),IF($A3=V$2-1,-VLOOKUP(V$2,D!$A$14:$I$33,COUNTA(D!$A$13:$I$13),FALSE),IF($A3&lt;=V$2-2,0))))),2)</f>
        <v>0</v>
      </c>
      <c r="W3" s="29"/>
      <c r="X3" s="36" t="s">
        <v>29</v>
      </c>
      <c r="Y3" s="28"/>
      <c r="Z3" s="35" t="s">
        <v>9</v>
      </c>
      <c r="AA3" s="29"/>
      <c r="AB3" s="36" t="s">
        <v>31</v>
      </c>
      <c r="AC3" s="28"/>
      <c r="AD3" s="41">
        <v>10</v>
      </c>
      <c r="AE3" s="29"/>
      <c r="AF3" s="36"/>
      <c r="AG3" s="28"/>
      <c r="AH3" s="40">
        <f t="array" ref="AH3:AH22">ROUND(100*MMULT(MINVERSE(C3:V22),AD3:AD22),2)</f>
        <v>9.2100000000000009</v>
      </c>
      <c r="AI3" s="29"/>
    </row>
    <row r="4" spans="1:35" ht="16.5" customHeight="1">
      <c r="A4" s="27">
        <f>A3+1</f>
        <v>2</v>
      </c>
      <c r="B4" s="30"/>
      <c r="C4" s="42">
        <f>ROUND(IF($A4&gt;=C$2+2,0,IF($A4=C$2+1,-VLOOKUP($A4,D!$A$14:$I$33,COUNTA(D!$A$13:$I$13),FALSE),IF(C$2=$A4,VLOOKUP(C$2,D!$A$14:$I$33,COUNTA(D!$A$13:$I$13),FALSE)+_xlfn.IFNA(VLOOKUP($A4+1,D!$A$14:$I$33,COUNTA(D!$A$13:$I$13),FALSE),0),IF($A4=C$2-1,-VLOOKUP(C$2,D!$A$14:$I$33,COUNTA(D!$A$13:$I$13),FALSE),IF($A4&lt;=C$2-2,0))))),2)</f>
        <v>-6330.93</v>
      </c>
      <c r="D4" s="42">
        <f>ROUND(IF($A4&gt;=D$2+2,0,IF($A4=D$2+1,-VLOOKUP($A4,D!$A$14:$I$33,COUNTA(D!$A$13:$I$13),FALSE),IF(D$2=$A4,VLOOKUP(D$2,D!$A$14:$I$33,COUNTA(D!$A$13:$I$13),FALSE)+_xlfn.IFNA(VLOOKUP($A4+1,D!$A$14:$I$33,COUNTA(D!$A$13:$I$13),FALSE),0),IF($A4=D$2-1,-VLOOKUP(D$2,D!$A$14:$I$33,COUNTA(D!$A$13:$I$13),FALSE),IF($A4&lt;=D$2-2,0))))),2)</f>
        <v>12661.86</v>
      </c>
      <c r="E4" s="42">
        <f>ROUND(IF($A4&gt;=E$2+2,0,IF($A4=E$2+1,-VLOOKUP($A4,D!$A$14:$I$33,COUNTA(D!$A$13:$I$13),FALSE),IF(E$2=$A4,VLOOKUP(E$2,D!$A$14:$I$33,COUNTA(D!$A$13:$I$13),FALSE)+_xlfn.IFNA(VLOOKUP($A4+1,D!$A$14:$I$33,COUNTA(D!$A$13:$I$13),FALSE),0),IF($A4=E$2-1,-VLOOKUP(E$2,D!$A$14:$I$33,COUNTA(D!$A$13:$I$13),FALSE),IF($A4&lt;=E$2-2,0))))),2)</f>
        <v>-6330.93</v>
      </c>
      <c r="F4" s="42">
        <f>ROUND(IF($A4&gt;=F$2+2,0,IF($A4=F$2+1,-VLOOKUP($A4,D!$A$14:$I$33,COUNTA(D!$A$13:$I$13),FALSE),IF(F$2=$A4,VLOOKUP(F$2,D!$A$14:$I$33,COUNTA(D!$A$13:$I$13),FALSE)+_xlfn.IFNA(VLOOKUP($A4+1,D!$A$14:$I$33,COUNTA(D!$A$13:$I$13),FALSE),0),IF($A4=F$2-1,-VLOOKUP(F$2,D!$A$14:$I$33,COUNTA(D!$A$13:$I$13),FALSE),IF($A4&lt;=F$2-2,0))))),2)</f>
        <v>0</v>
      </c>
      <c r="G4" s="42">
        <f>ROUND(IF($A4&gt;=G$2+2,0,IF($A4=G$2+1,-VLOOKUP($A4,D!$A$14:$I$33,COUNTA(D!$A$13:$I$13),FALSE),IF(G$2=$A4,VLOOKUP(G$2,D!$A$14:$I$33,COUNTA(D!$A$13:$I$13),FALSE)+_xlfn.IFNA(VLOOKUP($A4+1,D!$A$14:$I$33,COUNTA(D!$A$13:$I$13),FALSE),0),IF($A4=G$2-1,-VLOOKUP(G$2,D!$A$14:$I$33,COUNTA(D!$A$13:$I$13),FALSE),IF($A4&lt;=G$2-2,0))))),2)</f>
        <v>0</v>
      </c>
      <c r="H4" s="42">
        <f>ROUND(IF($A4&gt;=H$2+2,0,IF($A4=H$2+1,-VLOOKUP($A4,D!$A$14:$I$33,COUNTA(D!$A$13:$I$13),FALSE),IF(H$2=$A4,VLOOKUP(H$2,D!$A$14:$I$33,COUNTA(D!$A$13:$I$13),FALSE)+_xlfn.IFNA(VLOOKUP($A4+1,D!$A$14:$I$33,COUNTA(D!$A$13:$I$13),FALSE),0),IF($A4=H$2-1,-VLOOKUP(H$2,D!$A$14:$I$33,COUNTA(D!$A$13:$I$13),FALSE),IF($A4&lt;=H$2-2,0))))),2)</f>
        <v>0</v>
      </c>
      <c r="I4" s="42">
        <f>ROUND(IF($A4&gt;=I$2+2,0,IF($A4=I$2+1,-VLOOKUP($A4,D!$A$14:$I$33,COUNTA(D!$A$13:$I$13),FALSE),IF(I$2=$A4,VLOOKUP(I$2,D!$A$14:$I$33,COUNTA(D!$A$13:$I$13),FALSE)+_xlfn.IFNA(VLOOKUP($A4+1,D!$A$14:$I$33,COUNTA(D!$A$13:$I$13),FALSE),0),IF($A4=I$2-1,-VLOOKUP(I$2,D!$A$14:$I$33,COUNTA(D!$A$13:$I$13),FALSE),IF($A4&lt;=I$2-2,0))))),2)</f>
        <v>0</v>
      </c>
      <c r="J4" s="42">
        <f>ROUND(IF($A4&gt;=J$2+2,0,IF($A4=J$2+1,-VLOOKUP($A4,D!$A$14:$I$33,COUNTA(D!$A$13:$I$13),FALSE),IF(J$2=$A4,VLOOKUP(J$2,D!$A$14:$I$33,COUNTA(D!$A$13:$I$13),FALSE)+_xlfn.IFNA(VLOOKUP($A4+1,D!$A$14:$I$33,COUNTA(D!$A$13:$I$13),FALSE),0),IF($A4=J$2-1,-VLOOKUP(J$2,D!$A$14:$I$33,COUNTA(D!$A$13:$I$13),FALSE),IF($A4&lt;=J$2-2,0))))),2)</f>
        <v>0</v>
      </c>
      <c r="K4" s="42">
        <f>ROUND(IF($A4&gt;=K$2+2,0,IF($A4=K$2+1,-VLOOKUP($A4,D!$A$14:$I$33,COUNTA(D!$A$13:$I$13),FALSE),IF(K$2=$A4,VLOOKUP(K$2,D!$A$14:$I$33,COUNTA(D!$A$13:$I$13),FALSE)+_xlfn.IFNA(VLOOKUP($A4+1,D!$A$14:$I$33,COUNTA(D!$A$13:$I$13),FALSE),0),IF($A4=K$2-1,-VLOOKUP(K$2,D!$A$14:$I$33,COUNTA(D!$A$13:$I$13),FALSE),IF($A4&lt;=K$2-2,0))))),2)</f>
        <v>0</v>
      </c>
      <c r="L4" s="42">
        <f>ROUND(IF($A4&gt;=L$2+2,0,IF($A4=L$2+1,-VLOOKUP($A4,D!$A$14:$I$33,COUNTA(D!$A$13:$I$13),FALSE),IF(L$2=$A4,VLOOKUP(L$2,D!$A$14:$I$33,COUNTA(D!$A$13:$I$13),FALSE)+_xlfn.IFNA(VLOOKUP($A4+1,D!$A$14:$I$33,COUNTA(D!$A$13:$I$13),FALSE),0),IF($A4=L$2-1,-VLOOKUP(L$2,D!$A$14:$I$33,COUNTA(D!$A$13:$I$13),FALSE),IF($A4&lt;=L$2-2,0))))),2)</f>
        <v>0</v>
      </c>
      <c r="M4" s="42">
        <f>ROUND(IF($A4&gt;=M$2+2,0,IF($A4=M$2+1,-VLOOKUP($A4,D!$A$14:$I$33,COUNTA(D!$A$13:$I$13),FALSE),IF(M$2=$A4,VLOOKUP(M$2,D!$A$14:$I$33,COUNTA(D!$A$13:$I$13),FALSE)+_xlfn.IFNA(VLOOKUP($A4+1,D!$A$14:$I$33,COUNTA(D!$A$13:$I$13),FALSE),0),IF($A4=M$2-1,-VLOOKUP(M$2,D!$A$14:$I$33,COUNTA(D!$A$13:$I$13),FALSE),IF($A4&lt;=M$2-2,0))))),2)</f>
        <v>0</v>
      </c>
      <c r="N4" s="42">
        <f>ROUND(IF($A4&gt;=N$2+2,0,IF($A4=N$2+1,-VLOOKUP($A4,D!$A$14:$I$33,COUNTA(D!$A$13:$I$13),FALSE),IF(N$2=$A4,VLOOKUP(N$2,D!$A$14:$I$33,COUNTA(D!$A$13:$I$13),FALSE)+_xlfn.IFNA(VLOOKUP($A4+1,D!$A$14:$I$33,COUNTA(D!$A$13:$I$13),FALSE),0),IF($A4=N$2-1,-VLOOKUP(N$2,D!$A$14:$I$33,COUNTA(D!$A$13:$I$13),FALSE),IF($A4&lt;=N$2-2,0))))),2)</f>
        <v>0</v>
      </c>
      <c r="O4" s="42">
        <f>ROUND(IF($A4&gt;=O$2+2,0,IF($A4=O$2+1,-VLOOKUP($A4,D!$A$14:$I$33,COUNTA(D!$A$13:$I$13),FALSE),IF(O$2=$A4,VLOOKUP(O$2,D!$A$14:$I$33,COUNTA(D!$A$13:$I$13),FALSE)+_xlfn.IFNA(VLOOKUP($A4+1,D!$A$14:$I$33,COUNTA(D!$A$13:$I$13),FALSE),0),IF($A4=O$2-1,-VLOOKUP(O$2,D!$A$14:$I$33,COUNTA(D!$A$13:$I$13),FALSE),IF($A4&lt;=O$2-2,0))))),2)</f>
        <v>0</v>
      </c>
      <c r="P4" s="42">
        <f>ROUND(IF($A4&gt;=P$2+2,0,IF($A4=P$2+1,-VLOOKUP($A4,D!$A$14:$I$33,COUNTA(D!$A$13:$I$13),FALSE),IF(P$2=$A4,VLOOKUP(P$2,D!$A$14:$I$33,COUNTA(D!$A$13:$I$13),FALSE)+_xlfn.IFNA(VLOOKUP($A4+1,D!$A$14:$I$33,COUNTA(D!$A$13:$I$13),FALSE),0),IF($A4=P$2-1,-VLOOKUP(P$2,D!$A$14:$I$33,COUNTA(D!$A$13:$I$13),FALSE),IF($A4&lt;=P$2-2,0))))),2)</f>
        <v>0</v>
      </c>
      <c r="Q4" s="42">
        <f>ROUND(IF($A4&gt;=Q$2+2,0,IF($A4=Q$2+1,-VLOOKUP($A4,D!$A$14:$I$33,COUNTA(D!$A$13:$I$13),FALSE),IF(Q$2=$A4,VLOOKUP(Q$2,D!$A$14:$I$33,COUNTA(D!$A$13:$I$13),FALSE)+_xlfn.IFNA(VLOOKUP($A4+1,D!$A$14:$I$33,COUNTA(D!$A$13:$I$13),FALSE),0),IF($A4=Q$2-1,-VLOOKUP(Q$2,D!$A$14:$I$33,COUNTA(D!$A$13:$I$13),FALSE),IF($A4&lt;=Q$2-2,0))))),2)</f>
        <v>0</v>
      </c>
      <c r="R4" s="42">
        <f>ROUND(IF($A4&gt;=R$2+2,0,IF($A4=R$2+1,-VLOOKUP($A4,D!$A$14:$I$33,COUNTA(D!$A$13:$I$13),FALSE),IF(R$2=$A4,VLOOKUP(R$2,D!$A$14:$I$33,COUNTA(D!$A$13:$I$13),FALSE)+_xlfn.IFNA(VLOOKUP($A4+1,D!$A$14:$I$33,COUNTA(D!$A$13:$I$13),FALSE),0),IF($A4=R$2-1,-VLOOKUP(R$2,D!$A$14:$I$33,COUNTA(D!$A$13:$I$13),FALSE),IF($A4&lt;=R$2-2,0))))),2)</f>
        <v>0</v>
      </c>
      <c r="S4" s="42">
        <f>ROUND(IF($A4&gt;=S$2+2,0,IF($A4=S$2+1,-VLOOKUP($A4,D!$A$14:$I$33,COUNTA(D!$A$13:$I$13),FALSE),IF(S$2=$A4,VLOOKUP(S$2,D!$A$14:$I$33,COUNTA(D!$A$13:$I$13),FALSE)+_xlfn.IFNA(VLOOKUP($A4+1,D!$A$14:$I$33,COUNTA(D!$A$13:$I$13),FALSE),0),IF($A4=S$2-1,-VLOOKUP(S$2,D!$A$14:$I$33,COUNTA(D!$A$13:$I$13),FALSE),IF($A4&lt;=S$2-2,0))))),2)</f>
        <v>0</v>
      </c>
      <c r="T4" s="42">
        <f>ROUND(IF($A4&gt;=T$2+2,0,IF($A4=T$2+1,-VLOOKUP($A4,D!$A$14:$I$33,COUNTA(D!$A$13:$I$13),FALSE),IF(T$2=$A4,VLOOKUP(T$2,D!$A$14:$I$33,COUNTA(D!$A$13:$I$13),FALSE)+_xlfn.IFNA(VLOOKUP($A4+1,D!$A$14:$I$33,COUNTA(D!$A$13:$I$13),FALSE),0),IF($A4=T$2-1,-VLOOKUP(T$2,D!$A$14:$I$33,COUNTA(D!$A$13:$I$13),FALSE),IF($A4&lt;=T$2-2,0))))),2)</f>
        <v>0</v>
      </c>
      <c r="U4" s="42">
        <f>ROUND(IF($A4&gt;=U$2+2,0,IF($A4=U$2+1,-VLOOKUP($A4,D!$A$14:$I$33,COUNTA(D!$A$13:$I$13),FALSE),IF(U$2=$A4,VLOOKUP(U$2,D!$A$14:$I$33,COUNTA(D!$A$13:$I$13),FALSE)+_xlfn.IFNA(VLOOKUP($A4+1,D!$A$14:$I$33,COUNTA(D!$A$13:$I$13),FALSE),0),IF($A4=U$2-1,-VLOOKUP(U$2,D!$A$14:$I$33,COUNTA(D!$A$13:$I$13),FALSE),IF($A4&lt;=U$2-2,0))))),2)</f>
        <v>0</v>
      </c>
      <c r="V4" s="42">
        <f>ROUND(IF($A4&gt;=V$2+2,0,IF($A4=V$2+1,-VLOOKUP($A4,D!$A$14:$I$33,COUNTA(D!$A$13:$I$13),FALSE),IF(V$2=$A4,VLOOKUP(V$2,D!$A$14:$I$33,COUNTA(D!$A$13:$I$13),FALSE)+_xlfn.IFNA(VLOOKUP($A4+1,D!$A$14:$I$33,COUNTA(D!$A$13:$I$13),FALSE),0),IF($A4=V$2-1,-VLOOKUP(V$2,D!$A$14:$I$33,COUNTA(D!$A$13:$I$13),FALSE),IF($A4&lt;=V$2-2,0))))),2)</f>
        <v>0</v>
      </c>
      <c r="W4" s="31"/>
      <c r="X4" s="36"/>
      <c r="Y4" s="30"/>
      <c r="Z4" s="35" t="s">
        <v>10</v>
      </c>
      <c r="AA4" s="31"/>
      <c r="AB4" s="36"/>
      <c r="AC4" s="30"/>
      <c r="AD4" s="41">
        <f>AD3</f>
        <v>10</v>
      </c>
      <c r="AE4" s="31"/>
      <c r="AF4" s="36"/>
      <c r="AG4" s="30"/>
      <c r="AH4" s="40">
        <v>12.21</v>
      </c>
      <c r="AI4" s="31"/>
    </row>
    <row r="5" spans="1:35" ht="16.5" customHeight="1">
      <c r="A5" s="27">
        <f t="shared" ref="A5:A28" si="0">A4+1</f>
        <v>3</v>
      </c>
      <c r="B5" s="30"/>
      <c r="C5" s="42">
        <f>ROUND(IF($A5&gt;=C$2+2,0,IF($A5=C$2+1,-VLOOKUP($A5,D!$A$14:$I$33,COUNTA(D!$A$13:$I$13),FALSE),IF(C$2=$A5,VLOOKUP(C$2,D!$A$14:$I$33,COUNTA(D!$A$13:$I$13),FALSE)+_xlfn.IFNA(VLOOKUP($A5+1,D!$A$14:$I$33,COUNTA(D!$A$13:$I$13),FALSE),0),IF($A5=C$2-1,-VLOOKUP(C$2,D!$A$14:$I$33,COUNTA(D!$A$13:$I$13),FALSE),IF($A5&lt;=C$2-2,0))))),2)</f>
        <v>0</v>
      </c>
      <c r="D5" s="42">
        <f>ROUND(IF($A5&gt;=D$2+2,0,IF($A5=D$2+1,-VLOOKUP($A5,D!$A$14:$I$33,COUNTA(D!$A$13:$I$13),FALSE),IF(D$2=$A5,VLOOKUP(D$2,D!$A$14:$I$33,COUNTA(D!$A$13:$I$13),FALSE)+_xlfn.IFNA(VLOOKUP($A5+1,D!$A$14:$I$33,COUNTA(D!$A$13:$I$13),FALSE),0),IF($A5=D$2-1,-VLOOKUP(D$2,D!$A$14:$I$33,COUNTA(D!$A$13:$I$13),FALSE),IF($A5&lt;=D$2-2,0))))),2)</f>
        <v>-6330.93</v>
      </c>
      <c r="E5" s="42">
        <f>ROUND(IF($A5&gt;=E$2+2,0,IF($A5=E$2+1,-VLOOKUP($A5,D!$A$14:$I$33,COUNTA(D!$A$13:$I$13),FALSE),IF(E$2=$A5,VLOOKUP(E$2,D!$A$14:$I$33,COUNTA(D!$A$13:$I$13),FALSE)+_xlfn.IFNA(VLOOKUP($A5+1,D!$A$14:$I$33,COUNTA(D!$A$13:$I$13),FALSE),0),IF($A5=E$2-1,-VLOOKUP(E$2,D!$A$14:$I$33,COUNTA(D!$A$13:$I$13),FALSE),IF($A5&lt;=E$2-2,0))))),2)</f>
        <v>12661.86</v>
      </c>
      <c r="F5" s="42">
        <f>ROUND(IF($A5&gt;=F$2+2,0,IF($A5=F$2+1,-VLOOKUP($A5,D!$A$14:$I$33,COUNTA(D!$A$13:$I$13),FALSE),IF(F$2=$A5,VLOOKUP(F$2,D!$A$14:$I$33,COUNTA(D!$A$13:$I$13),FALSE)+_xlfn.IFNA(VLOOKUP($A5+1,D!$A$14:$I$33,COUNTA(D!$A$13:$I$13),FALSE),0),IF($A5=F$2-1,-VLOOKUP(F$2,D!$A$14:$I$33,COUNTA(D!$A$13:$I$13),FALSE),IF($A5&lt;=F$2-2,0))))),2)</f>
        <v>-6330.93</v>
      </c>
      <c r="G5" s="42">
        <f>ROUND(IF($A5&gt;=G$2+2,0,IF($A5=G$2+1,-VLOOKUP($A5,D!$A$14:$I$33,COUNTA(D!$A$13:$I$13),FALSE),IF(G$2=$A5,VLOOKUP(G$2,D!$A$14:$I$33,COUNTA(D!$A$13:$I$13),FALSE)+_xlfn.IFNA(VLOOKUP($A5+1,D!$A$14:$I$33,COUNTA(D!$A$13:$I$13),FALSE),0),IF($A5=G$2-1,-VLOOKUP(G$2,D!$A$14:$I$33,COUNTA(D!$A$13:$I$13),FALSE),IF($A5&lt;=G$2-2,0))))),2)</f>
        <v>0</v>
      </c>
      <c r="H5" s="42">
        <f>ROUND(IF($A5&gt;=H$2+2,0,IF($A5=H$2+1,-VLOOKUP($A5,D!$A$14:$I$33,COUNTA(D!$A$13:$I$13),FALSE),IF(H$2=$A5,VLOOKUP(H$2,D!$A$14:$I$33,COUNTA(D!$A$13:$I$13),FALSE)+_xlfn.IFNA(VLOOKUP($A5+1,D!$A$14:$I$33,COUNTA(D!$A$13:$I$13),FALSE),0),IF($A5=H$2-1,-VLOOKUP(H$2,D!$A$14:$I$33,COUNTA(D!$A$13:$I$13),FALSE),IF($A5&lt;=H$2-2,0))))),2)</f>
        <v>0</v>
      </c>
      <c r="I5" s="42">
        <f>ROUND(IF($A5&gt;=I$2+2,0,IF($A5=I$2+1,-VLOOKUP($A5,D!$A$14:$I$33,COUNTA(D!$A$13:$I$13),FALSE),IF(I$2=$A5,VLOOKUP(I$2,D!$A$14:$I$33,COUNTA(D!$A$13:$I$13),FALSE)+_xlfn.IFNA(VLOOKUP($A5+1,D!$A$14:$I$33,COUNTA(D!$A$13:$I$13),FALSE),0),IF($A5=I$2-1,-VLOOKUP(I$2,D!$A$14:$I$33,COUNTA(D!$A$13:$I$13),FALSE),IF($A5&lt;=I$2-2,0))))),2)</f>
        <v>0</v>
      </c>
      <c r="J5" s="42">
        <f>ROUND(IF($A5&gt;=J$2+2,0,IF($A5=J$2+1,-VLOOKUP($A5,D!$A$14:$I$33,COUNTA(D!$A$13:$I$13),FALSE),IF(J$2=$A5,VLOOKUP(J$2,D!$A$14:$I$33,COUNTA(D!$A$13:$I$13),FALSE)+_xlfn.IFNA(VLOOKUP($A5+1,D!$A$14:$I$33,COUNTA(D!$A$13:$I$13),FALSE),0),IF($A5=J$2-1,-VLOOKUP(J$2,D!$A$14:$I$33,COUNTA(D!$A$13:$I$13),FALSE),IF($A5&lt;=J$2-2,0))))),2)</f>
        <v>0</v>
      </c>
      <c r="K5" s="42">
        <f>ROUND(IF($A5&gt;=K$2+2,0,IF($A5=K$2+1,-VLOOKUP($A5,D!$A$14:$I$33,COUNTA(D!$A$13:$I$13),FALSE),IF(K$2=$A5,VLOOKUP(K$2,D!$A$14:$I$33,COUNTA(D!$A$13:$I$13),FALSE)+_xlfn.IFNA(VLOOKUP($A5+1,D!$A$14:$I$33,COUNTA(D!$A$13:$I$13),FALSE),0),IF($A5=K$2-1,-VLOOKUP(K$2,D!$A$14:$I$33,COUNTA(D!$A$13:$I$13),FALSE),IF($A5&lt;=K$2-2,0))))),2)</f>
        <v>0</v>
      </c>
      <c r="L5" s="42">
        <f>ROUND(IF($A5&gt;=L$2+2,0,IF($A5=L$2+1,-VLOOKUP($A5,D!$A$14:$I$33,COUNTA(D!$A$13:$I$13),FALSE),IF(L$2=$A5,VLOOKUP(L$2,D!$A$14:$I$33,COUNTA(D!$A$13:$I$13),FALSE)+_xlfn.IFNA(VLOOKUP($A5+1,D!$A$14:$I$33,COUNTA(D!$A$13:$I$13),FALSE),0),IF($A5=L$2-1,-VLOOKUP(L$2,D!$A$14:$I$33,COUNTA(D!$A$13:$I$13),FALSE),IF($A5&lt;=L$2-2,0))))),2)</f>
        <v>0</v>
      </c>
      <c r="M5" s="42">
        <f>ROUND(IF($A5&gt;=M$2+2,0,IF($A5=M$2+1,-VLOOKUP($A5,D!$A$14:$I$33,COUNTA(D!$A$13:$I$13),FALSE),IF(M$2=$A5,VLOOKUP(M$2,D!$A$14:$I$33,COUNTA(D!$A$13:$I$13),FALSE)+_xlfn.IFNA(VLOOKUP($A5+1,D!$A$14:$I$33,COUNTA(D!$A$13:$I$13),FALSE),0),IF($A5=M$2-1,-VLOOKUP(M$2,D!$A$14:$I$33,COUNTA(D!$A$13:$I$13),FALSE),IF($A5&lt;=M$2-2,0))))),2)</f>
        <v>0</v>
      </c>
      <c r="N5" s="42">
        <f>ROUND(IF($A5&gt;=N$2+2,0,IF($A5=N$2+1,-VLOOKUP($A5,D!$A$14:$I$33,COUNTA(D!$A$13:$I$13),FALSE),IF(N$2=$A5,VLOOKUP(N$2,D!$A$14:$I$33,COUNTA(D!$A$13:$I$13),FALSE)+_xlfn.IFNA(VLOOKUP($A5+1,D!$A$14:$I$33,COUNTA(D!$A$13:$I$13),FALSE),0),IF($A5=N$2-1,-VLOOKUP(N$2,D!$A$14:$I$33,COUNTA(D!$A$13:$I$13),FALSE),IF($A5&lt;=N$2-2,0))))),2)</f>
        <v>0</v>
      </c>
      <c r="O5" s="42">
        <f>ROUND(IF($A5&gt;=O$2+2,0,IF($A5=O$2+1,-VLOOKUP($A5,D!$A$14:$I$33,COUNTA(D!$A$13:$I$13),FALSE),IF(O$2=$A5,VLOOKUP(O$2,D!$A$14:$I$33,COUNTA(D!$A$13:$I$13),FALSE)+_xlfn.IFNA(VLOOKUP($A5+1,D!$A$14:$I$33,COUNTA(D!$A$13:$I$13),FALSE),0),IF($A5=O$2-1,-VLOOKUP(O$2,D!$A$14:$I$33,COUNTA(D!$A$13:$I$13),FALSE),IF($A5&lt;=O$2-2,0))))),2)</f>
        <v>0</v>
      </c>
      <c r="P5" s="42">
        <f>ROUND(IF($A5&gt;=P$2+2,0,IF($A5=P$2+1,-VLOOKUP($A5,D!$A$14:$I$33,COUNTA(D!$A$13:$I$13),FALSE),IF(P$2=$A5,VLOOKUP(P$2,D!$A$14:$I$33,COUNTA(D!$A$13:$I$13),FALSE)+_xlfn.IFNA(VLOOKUP($A5+1,D!$A$14:$I$33,COUNTA(D!$A$13:$I$13),FALSE),0),IF($A5=P$2-1,-VLOOKUP(P$2,D!$A$14:$I$33,COUNTA(D!$A$13:$I$13),FALSE),IF($A5&lt;=P$2-2,0))))),2)</f>
        <v>0</v>
      </c>
      <c r="Q5" s="42">
        <f>ROUND(IF($A5&gt;=Q$2+2,0,IF($A5=Q$2+1,-VLOOKUP($A5,D!$A$14:$I$33,COUNTA(D!$A$13:$I$13),FALSE),IF(Q$2=$A5,VLOOKUP(Q$2,D!$A$14:$I$33,COUNTA(D!$A$13:$I$13),FALSE)+_xlfn.IFNA(VLOOKUP($A5+1,D!$A$14:$I$33,COUNTA(D!$A$13:$I$13),FALSE),0),IF($A5=Q$2-1,-VLOOKUP(Q$2,D!$A$14:$I$33,COUNTA(D!$A$13:$I$13),FALSE),IF($A5&lt;=Q$2-2,0))))),2)</f>
        <v>0</v>
      </c>
      <c r="R5" s="42">
        <f>ROUND(IF($A5&gt;=R$2+2,0,IF($A5=R$2+1,-VLOOKUP($A5,D!$A$14:$I$33,COUNTA(D!$A$13:$I$13),FALSE),IF(R$2=$A5,VLOOKUP(R$2,D!$A$14:$I$33,COUNTA(D!$A$13:$I$13),FALSE)+_xlfn.IFNA(VLOOKUP($A5+1,D!$A$14:$I$33,COUNTA(D!$A$13:$I$13),FALSE),0),IF($A5=R$2-1,-VLOOKUP(R$2,D!$A$14:$I$33,COUNTA(D!$A$13:$I$13),FALSE),IF($A5&lt;=R$2-2,0))))),2)</f>
        <v>0</v>
      </c>
      <c r="S5" s="42">
        <f>ROUND(IF($A5&gt;=S$2+2,0,IF($A5=S$2+1,-VLOOKUP($A5,D!$A$14:$I$33,COUNTA(D!$A$13:$I$13),FALSE),IF(S$2=$A5,VLOOKUP(S$2,D!$A$14:$I$33,COUNTA(D!$A$13:$I$13),FALSE)+_xlfn.IFNA(VLOOKUP($A5+1,D!$A$14:$I$33,COUNTA(D!$A$13:$I$13),FALSE),0),IF($A5=S$2-1,-VLOOKUP(S$2,D!$A$14:$I$33,COUNTA(D!$A$13:$I$13),FALSE),IF($A5&lt;=S$2-2,0))))),2)</f>
        <v>0</v>
      </c>
      <c r="T5" s="42">
        <f>ROUND(IF($A5&gt;=T$2+2,0,IF($A5=T$2+1,-VLOOKUP($A5,D!$A$14:$I$33,COUNTA(D!$A$13:$I$13),FALSE),IF(T$2=$A5,VLOOKUP(T$2,D!$A$14:$I$33,COUNTA(D!$A$13:$I$13),FALSE)+_xlfn.IFNA(VLOOKUP($A5+1,D!$A$14:$I$33,COUNTA(D!$A$13:$I$13),FALSE),0),IF($A5=T$2-1,-VLOOKUP(T$2,D!$A$14:$I$33,COUNTA(D!$A$13:$I$13),FALSE),IF($A5&lt;=T$2-2,0))))),2)</f>
        <v>0</v>
      </c>
      <c r="U5" s="42">
        <f>ROUND(IF($A5&gt;=U$2+2,0,IF($A5=U$2+1,-VLOOKUP($A5,D!$A$14:$I$33,COUNTA(D!$A$13:$I$13),FALSE),IF(U$2=$A5,VLOOKUP(U$2,D!$A$14:$I$33,COUNTA(D!$A$13:$I$13),FALSE)+_xlfn.IFNA(VLOOKUP($A5+1,D!$A$14:$I$33,COUNTA(D!$A$13:$I$13),FALSE),0),IF($A5=U$2-1,-VLOOKUP(U$2,D!$A$14:$I$33,COUNTA(D!$A$13:$I$13),FALSE),IF($A5&lt;=U$2-2,0))))),2)</f>
        <v>0</v>
      </c>
      <c r="V5" s="42">
        <f>ROUND(IF($A5&gt;=V$2+2,0,IF($A5=V$2+1,-VLOOKUP($A5,D!$A$14:$I$33,COUNTA(D!$A$13:$I$13),FALSE),IF(V$2=$A5,VLOOKUP(V$2,D!$A$14:$I$33,COUNTA(D!$A$13:$I$13),FALSE)+_xlfn.IFNA(VLOOKUP($A5+1,D!$A$14:$I$33,COUNTA(D!$A$13:$I$13),FALSE),0),IF($A5=V$2-1,-VLOOKUP(V$2,D!$A$14:$I$33,COUNTA(D!$A$13:$I$13),FALSE),IF($A5&lt;=V$2-2,0))))),2)</f>
        <v>0</v>
      </c>
      <c r="W5" s="31"/>
      <c r="X5" s="36"/>
      <c r="Y5" s="30"/>
      <c r="Z5" s="35" t="s">
        <v>11</v>
      </c>
      <c r="AA5" s="31"/>
      <c r="AB5" s="36"/>
      <c r="AC5" s="30"/>
      <c r="AD5" s="41">
        <f t="shared" ref="AD5:AD22" si="1">AD4</f>
        <v>10</v>
      </c>
      <c r="AE5" s="31"/>
      <c r="AF5" s="36"/>
      <c r="AG5" s="30"/>
      <c r="AH5" s="40">
        <v>15.05</v>
      </c>
      <c r="AI5" s="31"/>
    </row>
    <row r="6" spans="1:35" ht="16.5" customHeight="1">
      <c r="A6" s="27">
        <f t="shared" si="0"/>
        <v>4</v>
      </c>
      <c r="B6" s="30"/>
      <c r="C6" s="42">
        <f>ROUND(IF($A6&gt;=C$2+2,0,IF($A6=C$2+1,-VLOOKUP($A6,D!$A$14:$I$33,COUNTA(D!$A$13:$I$13),FALSE),IF(C$2=$A6,VLOOKUP(C$2,D!$A$14:$I$33,COUNTA(D!$A$13:$I$13),FALSE)+_xlfn.IFNA(VLOOKUP($A6+1,D!$A$14:$I$33,COUNTA(D!$A$13:$I$13),FALSE),0),IF($A6=C$2-1,-VLOOKUP(C$2,D!$A$14:$I$33,COUNTA(D!$A$13:$I$13),FALSE),IF($A6&lt;=C$2-2,0))))),2)</f>
        <v>0</v>
      </c>
      <c r="D6" s="42">
        <f>ROUND(IF($A6&gt;=D$2+2,0,IF($A6=D$2+1,-VLOOKUP($A6,D!$A$14:$I$33,COUNTA(D!$A$13:$I$13),FALSE),IF(D$2=$A6,VLOOKUP(D$2,D!$A$14:$I$33,COUNTA(D!$A$13:$I$13),FALSE)+_xlfn.IFNA(VLOOKUP($A6+1,D!$A$14:$I$33,COUNTA(D!$A$13:$I$13),FALSE),0),IF($A6=D$2-1,-VLOOKUP(D$2,D!$A$14:$I$33,COUNTA(D!$A$13:$I$13),FALSE),IF($A6&lt;=D$2-2,0))))),2)</f>
        <v>0</v>
      </c>
      <c r="E6" s="42">
        <f>ROUND(IF($A6&gt;=E$2+2,0,IF($A6=E$2+1,-VLOOKUP($A6,D!$A$14:$I$33,COUNTA(D!$A$13:$I$13),FALSE),IF(E$2=$A6,VLOOKUP(E$2,D!$A$14:$I$33,COUNTA(D!$A$13:$I$13),FALSE)+_xlfn.IFNA(VLOOKUP($A6+1,D!$A$14:$I$33,COUNTA(D!$A$13:$I$13),FALSE),0),IF($A6=E$2-1,-VLOOKUP(E$2,D!$A$14:$I$33,COUNTA(D!$A$13:$I$13),FALSE),IF($A6&lt;=E$2-2,0))))),2)</f>
        <v>-6330.93</v>
      </c>
      <c r="F6" s="42">
        <f>ROUND(IF($A6&gt;=F$2+2,0,IF($A6=F$2+1,-VLOOKUP($A6,D!$A$14:$I$33,COUNTA(D!$A$13:$I$13),FALSE),IF(F$2=$A6,VLOOKUP(F$2,D!$A$14:$I$33,COUNTA(D!$A$13:$I$13),FALSE)+_xlfn.IFNA(VLOOKUP($A6+1,D!$A$14:$I$33,COUNTA(D!$A$13:$I$13),FALSE),0),IF($A6=F$2-1,-VLOOKUP(F$2,D!$A$14:$I$33,COUNTA(D!$A$13:$I$13),FALSE),IF($A6&lt;=F$2-2,0))))),2)</f>
        <v>11606.44</v>
      </c>
      <c r="G6" s="42">
        <f>ROUND(IF($A6&gt;=G$2+2,0,IF($A6=G$2+1,-VLOOKUP($A6,D!$A$14:$I$33,COUNTA(D!$A$13:$I$13),FALSE),IF(G$2=$A6,VLOOKUP(G$2,D!$A$14:$I$33,COUNTA(D!$A$13:$I$13),FALSE)+_xlfn.IFNA(VLOOKUP($A6+1,D!$A$14:$I$33,COUNTA(D!$A$13:$I$13),FALSE),0),IF($A6=G$2-1,-VLOOKUP(G$2,D!$A$14:$I$33,COUNTA(D!$A$13:$I$13),FALSE),IF($A6&lt;=G$2-2,0))))),2)</f>
        <v>-5275.51</v>
      </c>
      <c r="H6" s="42">
        <f>ROUND(IF($A6&gt;=H$2+2,0,IF($A6=H$2+1,-VLOOKUP($A6,D!$A$14:$I$33,COUNTA(D!$A$13:$I$13),FALSE),IF(H$2=$A6,VLOOKUP(H$2,D!$A$14:$I$33,COUNTA(D!$A$13:$I$13),FALSE)+_xlfn.IFNA(VLOOKUP($A6+1,D!$A$14:$I$33,COUNTA(D!$A$13:$I$13),FALSE),0),IF($A6=H$2-1,-VLOOKUP(H$2,D!$A$14:$I$33,COUNTA(D!$A$13:$I$13),FALSE),IF($A6&lt;=H$2-2,0))))),2)</f>
        <v>0</v>
      </c>
      <c r="I6" s="42">
        <f>ROUND(IF($A6&gt;=I$2+2,0,IF($A6=I$2+1,-VLOOKUP($A6,D!$A$14:$I$33,COUNTA(D!$A$13:$I$13),FALSE),IF(I$2=$A6,VLOOKUP(I$2,D!$A$14:$I$33,COUNTA(D!$A$13:$I$13),FALSE)+_xlfn.IFNA(VLOOKUP($A6+1,D!$A$14:$I$33,COUNTA(D!$A$13:$I$13),FALSE),0),IF($A6=I$2-1,-VLOOKUP(I$2,D!$A$14:$I$33,COUNTA(D!$A$13:$I$13),FALSE),IF($A6&lt;=I$2-2,0))))),2)</f>
        <v>0</v>
      </c>
      <c r="J6" s="42">
        <f>ROUND(IF($A6&gt;=J$2+2,0,IF($A6=J$2+1,-VLOOKUP($A6,D!$A$14:$I$33,COUNTA(D!$A$13:$I$13),FALSE),IF(J$2=$A6,VLOOKUP(J$2,D!$A$14:$I$33,COUNTA(D!$A$13:$I$13),FALSE)+_xlfn.IFNA(VLOOKUP($A6+1,D!$A$14:$I$33,COUNTA(D!$A$13:$I$13),FALSE),0),IF($A6=J$2-1,-VLOOKUP(J$2,D!$A$14:$I$33,COUNTA(D!$A$13:$I$13),FALSE),IF($A6&lt;=J$2-2,0))))),2)</f>
        <v>0</v>
      </c>
      <c r="K6" s="42">
        <f>ROUND(IF($A6&gt;=K$2+2,0,IF($A6=K$2+1,-VLOOKUP($A6,D!$A$14:$I$33,COUNTA(D!$A$13:$I$13),FALSE),IF(K$2=$A6,VLOOKUP(K$2,D!$A$14:$I$33,COUNTA(D!$A$13:$I$13),FALSE)+_xlfn.IFNA(VLOOKUP($A6+1,D!$A$14:$I$33,COUNTA(D!$A$13:$I$13),FALSE),0),IF($A6=K$2-1,-VLOOKUP(K$2,D!$A$14:$I$33,COUNTA(D!$A$13:$I$13),FALSE),IF($A6&lt;=K$2-2,0))))),2)</f>
        <v>0</v>
      </c>
      <c r="L6" s="42">
        <f>ROUND(IF($A6&gt;=L$2+2,0,IF($A6=L$2+1,-VLOOKUP($A6,D!$A$14:$I$33,COUNTA(D!$A$13:$I$13),FALSE),IF(L$2=$A6,VLOOKUP(L$2,D!$A$14:$I$33,COUNTA(D!$A$13:$I$13),FALSE)+_xlfn.IFNA(VLOOKUP($A6+1,D!$A$14:$I$33,COUNTA(D!$A$13:$I$13),FALSE),0),IF($A6=L$2-1,-VLOOKUP(L$2,D!$A$14:$I$33,COUNTA(D!$A$13:$I$13),FALSE),IF($A6&lt;=L$2-2,0))))),2)</f>
        <v>0</v>
      </c>
      <c r="M6" s="42">
        <f>ROUND(IF($A6&gt;=M$2+2,0,IF($A6=M$2+1,-VLOOKUP($A6,D!$A$14:$I$33,COUNTA(D!$A$13:$I$13),FALSE),IF(M$2=$A6,VLOOKUP(M$2,D!$A$14:$I$33,COUNTA(D!$A$13:$I$13),FALSE)+_xlfn.IFNA(VLOOKUP($A6+1,D!$A$14:$I$33,COUNTA(D!$A$13:$I$13),FALSE),0),IF($A6=M$2-1,-VLOOKUP(M$2,D!$A$14:$I$33,COUNTA(D!$A$13:$I$13),FALSE),IF($A6&lt;=M$2-2,0))))),2)</f>
        <v>0</v>
      </c>
      <c r="N6" s="42">
        <f>ROUND(IF($A6&gt;=N$2+2,0,IF($A6=N$2+1,-VLOOKUP($A6,D!$A$14:$I$33,COUNTA(D!$A$13:$I$13),FALSE),IF(N$2=$A6,VLOOKUP(N$2,D!$A$14:$I$33,COUNTA(D!$A$13:$I$13),FALSE)+_xlfn.IFNA(VLOOKUP($A6+1,D!$A$14:$I$33,COUNTA(D!$A$13:$I$13),FALSE),0),IF($A6=N$2-1,-VLOOKUP(N$2,D!$A$14:$I$33,COUNTA(D!$A$13:$I$13),FALSE),IF($A6&lt;=N$2-2,0))))),2)</f>
        <v>0</v>
      </c>
      <c r="O6" s="42">
        <f>ROUND(IF($A6&gt;=O$2+2,0,IF($A6=O$2+1,-VLOOKUP($A6,D!$A$14:$I$33,COUNTA(D!$A$13:$I$13),FALSE),IF(O$2=$A6,VLOOKUP(O$2,D!$A$14:$I$33,COUNTA(D!$A$13:$I$13),FALSE)+_xlfn.IFNA(VLOOKUP($A6+1,D!$A$14:$I$33,COUNTA(D!$A$13:$I$13),FALSE),0),IF($A6=O$2-1,-VLOOKUP(O$2,D!$A$14:$I$33,COUNTA(D!$A$13:$I$13),FALSE),IF($A6&lt;=O$2-2,0))))),2)</f>
        <v>0</v>
      </c>
      <c r="P6" s="42">
        <f>ROUND(IF($A6&gt;=P$2+2,0,IF($A6=P$2+1,-VLOOKUP($A6,D!$A$14:$I$33,COUNTA(D!$A$13:$I$13),FALSE),IF(P$2=$A6,VLOOKUP(P$2,D!$A$14:$I$33,COUNTA(D!$A$13:$I$13),FALSE)+_xlfn.IFNA(VLOOKUP($A6+1,D!$A$14:$I$33,COUNTA(D!$A$13:$I$13),FALSE),0),IF($A6=P$2-1,-VLOOKUP(P$2,D!$A$14:$I$33,COUNTA(D!$A$13:$I$13),FALSE),IF($A6&lt;=P$2-2,0))))),2)</f>
        <v>0</v>
      </c>
      <c r="Q6" s="42">
        <f>ROUND(IF($A6&gt;=Q$2+2,0,IF($A6=Q$2+1,-VLOOKUP($A6,D!$A$14:$I$33,COUNTA(D!$A$13:$I$13),FALSE),IF(Q$2=$A6,VLOOKUP(Q$2,D!$A$14:$I$33,COUNTA(D!$A$13:$I$13),FALSE)+_xlfn.IFNA(VLOOKUP($A6+1,D!$A$14:$I$33,COUNTA(D!$A$13:$I$13),FALSE),0),IF($A6=Q$2-1,-VLOOKUP(Q$2,D!$A$14:$I$33,COUNTA(D!$A$13:$I$13),FALSE),IF($A6&lt;=Q$2-2,0))))),2)</f>
        <v>0</v>
      </c>
      <c r="R6" s="42">
        <f>ROUND(IF($A6&gt;=R$2+2,0,IF($A6=R$2+1,-VLOOKUP($A6,D!$A$14:$I$33,COUNTA(D!$A$13:$I$13),FALSE),IF(R$2=$A6,VLOOKUP(R$2,D!$A$14:$I$33,COUNTA(D!$A$13:$I$13),FALSE)+_xlfn.IFNA(VLOOKUP($A6+1,D!$A$14:$I$33,COUNTA(D!$A$13:$I$13),FALSE),0),IF($A6=R$2-1,-VLOOKUP(R$2,D!$A$14:$I$33,COUNTA(D!$A$13:$I$13),FALSE),IF($A6&lt;=R$2-2,0))))),2)</f>
        <v>0</v>
      </c>
      <c r="S6" s="42">
        <f>ROUND(IF($A6&gt;=S$2+2,0,IF($A6=S$2+1,-VLOOKUP($A6,D!$A$14:$I$33,COUNTA(D!$A$13:$I$13),FALSE),IF(S$2=$A6,VLOOKUP(S$2,D!$A$14:$I$33,COUNTA(D!$A$13:$I$13),FALSE)+_xlfn.IFNA(VLOOKUP($A6+1,D!$A$14:$I$33,COUNTA(D!$A$13:$I$13),FALSE),0),IF($A6=S$2-1,-VLOOKUP(S$2,D!$A$14:$I$33,COUNTA(D!$A$13:$I$13),FALSE),IF($A6&lt;=S$2-2,0))))),2)</f>
        <v>0</v>
      </c>
      <c r="T6" s="42">
        <f>ROUND(IF($A6&gt;=T$2+2,0,IF($A6=T$2+1,-VLOOKUP($A6,D!$A$14:$I$33,COUNTA(D!$A$13:$I$13),FALSE),IF(T$2=$A6,VLOOKUP(T$2,D!$A$14:$I$33,COUNTA(D!$A$13:$I$13),FALSE)+_xlfn.IFNA(VLOOKUP($A6+1,D!$A$14:$I$33,COUNTA(D!$A$13:$I$13),FALSE),0),IF($A6=T$2-1,-VLOOKUP(T$2,D!$A$14:$I$33,COUNTA(D!$A$13:$I$13),FALSE),IF($A6&lt;=T$2-2,0))))),2)</f>
        <v>0</v>
      </c>
      <c r="U6" s="42">
        <f>ROUND(IF($A6&gt;=U$2+2,0,IF($A6=U$2+1,-VLOOKUP($A6,D!$A$14:$I$33,COUNTA(D!$A$13:$I$13),FALSE),IF(U$2=$A6,VLOOKUP(U$2,D!$A$14:$I$33,COUNTA(D!$A$13:$I$13),FALSE)+_xlfn.IFNA(VLOOKUP($A6+1,D!$A$14:$I$33,COUNTA(D!$A$13:$I$13),FALSE),0),IF($A6=U$2-1,-VLOOKUP(U$2,D!$A$14:$I$33,COUNTA(D!$A$13:$I$13),FALSE),IF($A6&lt;=U$2-2,0))))),2)</f>
        <v>0</v>
      </c>
      <c r="V6" s="42">
        <f>ROUND(IF($A6&gt;=V$2+2,0,IF($A6=V$2+1,-VLOOKUP($A6,D!$A$14:$I$33,COUNTA(D!$A$13:$I$13),FALSE),IF(V$2=$A6,VLOOKUP(V$2,D!$A$14:$I$33,COUNTA(D!$A$13:$I$13),FALSE)+_xlfn.IFNA(VLOOKUP($A6+1,D!$A$14:$I$33,COUNTA(D!$A$13:$I$13),FALSE),0),IF($A6=V$2-1,-VLOOKUP(V$2,D!$A$14:$I$33,COUNTA(D!$A$13:$I$13),FALSE),IF($A6&lt;=V$2-2,0))))),2)</f>
        <v>0</v>
      </c>
      <c r="W6" s="31"/>
      <c r="X6" s="36"/>
      <c r="Y6" s="30"/>
      <c r="Z6" s="35" t="s">
        <v>12</v>
      </c>
      <c r="AA6" s="31"/>
      <c r="AB6" s="36"/>
      <c r="AC6" s="30"/>
      <c r="AD6" s="41">
        <f t="shared" si="1"/>
        <v>10</v>
      </c>
      <c r="AE6" s="31"/>
      <c r="AF6" s="36"/>
      <c r="AG6" s="30"/>
      <c r="AH6" s="40">
        <v>17.739999999999998</v>
      </c>
      <c r="AI6" s="31"/>
    </row>
    <row r="7" spans="1:35" ht="16.5" customHeight="1">
      <c r="A7" s="27">
        <f t="shared" si="0"/>
        <v>5</v>
      </c>
      <c r="B7" s="30"/>
      <c r="C7" s="42">
        <f>ROUND(IF($A7&gt;=C$2+2,0,IF($A7=C$2+1,-VLOOKUP($A7,D!$A$14:$I$33,COUNTA(D!$A$13:$I$13),FALSE),IF(C$2=$A7,VLOOKUP(C$2,D!$A$14:$I$33,COUNTA(D!$A$13:$I$13),FALSE)+_xlfn.IFNA(VLOOKUP($A7+1,D!$A$14:$I$33,COUNTA(D!$A$13:$I$13),FALSE),0),IF($A7=C$2-1,-VLOOKUP(C$2,D!$A$14:$I$33,COUNTA(D!$A$13:$I$13),FALSE),IF($A7&lt;=C$2-2,0))))),2)</f>
        <v>0</v>
      </c>
      <c r="D7" s="42">
        <f>ROUND(IF($A7&gt;=D$2+2,0,IF($A7=D$2+1,-VLOOKUP($A7,D!$A$14:$I$33,COUNTA(D!$A$13:$I$13),FALSE),IF(D$2=$A7,VLOOKUP(D$2,D!$A$14:$I$33,COUNTA(D!$A$13:$I$13),FALSE)+_xlfn.IFNA(VLOOKUP($A7+1,D!$A$14:$I$33,COUNTA(D!$A$13:$I$13),FALSE),0),IF($A7=D$2-1,-VLOOKUP(D$2,D!$A$14:$I$33,COUNTA(D!$A$13:$I$13),FALSE),IF($A7&lt;=D$2-2,0))))),2)</f>
        <v>0</v>
      </c>
      <c r="E7" s="42">
        <f>ROUND(IF($A7&gt;=E$2+2,0,IF($A7=E$2+1,-VLOOKUP($A7,D!$A$14:$I$33,COUNTA(D!$A$13:$I$13),FALSE),IF(E$2=$A7,VLOOKUP(E$2,D!$A$14:$I$33,COUNTA(D!$A$13:$I$13),FALSE)+_xlfn.IFNA(VLOOKUP($A7+1,D!$A$14:$I$33,COUNTA(D!$A$13:$I$13),FALSE),0),IF($A7=E$2-1,-VLOOKUP(E$2,D!$A$14:$I$33,COUNTA(D!$A$13:$I$13),FALSE),IF($A7&lt;=E$2-2,0))))),2)</f>
        <v>0</v>
      </c>
      <c r="F7" s="42">
        <f>ROUND(IF($A7&gt;=F$2+2,0,IF($A7=F$2+1,-VLOOKUP($A7,D!$A$14:$I$33,COUNTA(D!$A$13:$I$13),FALSE),IF(F$2=$A7,VLOOKUP(F$2,D!$A$14:$I$33,COUNTA(D!$A$13:$I$13),FALSE)+_xlfn.IFNA(VLOOKUP($A7+1,D!$A$14:$I$33,COUNTA(D!$A$13:$I$13),FALSE),0),IF($A7=F$2-1,-VLOOKUP(F$2,D!$A$14:$I$33,COUNTA(D!$A$13:$I$13),FALSE),IF($A7&lt;=F$2-2,0))))),2)</f>
        <v>-5275.51</v>
      </c>
      <c r="G7" s="42">
        <f>ROUND(IF($A7&gt;=G$2+2,0,IF($A7=G$2+1,-VLOOKUP($A7,D!$A$14:$I$33,COUNTA(D!$A$13:$I$13),FALSE),IF(G$2=$A7,VLOOKUP(G$2,D!$A$14:$I$33,COUNTA(D!$A$13:$I$13),FALSE)+_xlfn.IFNA(VLOOKUP($A7+1,D!$A$14:$I$33,COUNTA(D!$A$13:$I$13),FALSE),0),IF($A7=G$2-1,-VLOOKUP(G$2,D!$A$14:$I$33,COUNTA(D!$A$13:$I$13),FALSE),IF($A7&lt;=G$2-2,0))))),2)</f>
        <v>10551.02</v>
      </c>
      <c r="H7" s="42">
        <f>ROUND(IF($A7&gt;=H$2+2,0,IF($A7=H$2+1,-VLOOKUP($A7,D!$A$14:$I$33,COUNTA(D!$A$13:$I$13),FALSE),IF(H$2=$A7,VLOOKUP(H$2,D!$A$14:$I$33,COUNTA(D!$A$13:$I$13),FALSE)+_xlfn.IFNA(VLOOKUP($A7+1,D!$A$14:$I$33,COUNTA(D!$A$13:$I$13),FALSE),0),IF($A7=H$2-1,-VLOOKUP(H$2,D!$A$14:$I$33,COUNTA(D!$A$13:$I$13),FALSE),IF($A7&lt;=H$2-2,0))))),2)</f>
        <v>-5275.51</v>
      </c>
      <c r="I7" s="42">
        <f>ROUND(IF($A7&gt;=I$2+2,0,IF($A7=I$2+1,-VLOOKUP($A7,D!$A$14:$I$33,COUNTA(D!$A$13:$I$13),FALSE),IF(I$2=$A7,VLOOKUP(I$2,D!$A$14:$I$33,COUNTA(D!$A$13:$I$13),FALSE)+_xlfn.IFNA(VLOOKUP($A7+1,D!$A$14:$I$33,COUNTA(D!$A$13:$I$13),FALSE),0),IF($A7=I$2-1,-VLOOKUP(I$2,D!$A$14:$I$33,COUNTA(D!$A$13:$I$13),FALSE),IF($A7&lt;=I$2-2,0))))),2)</f>
        <v>0</v>
      </c>
      <c r="J7" s="42">
        <f>ROUND(IF($A7&gt;=J$2+2,0,IF($A7=J$2+1,-VLOOKUP($A7,D!$A$14:$I$33,COUNTA(D!$A$13:$I$13),FALSE),IF(J$2=$A7,VLOOKUP(J$2,D!$A$14:$I$33,COUNTA(D!$A$13:$I$13),FALSE)+_xlfn.IFNA(VLOOKUP($A7+1,D!$A$14:$I$33,COUNTA(D!$A$13:$I$13),FALSE),0),IF($A7=J$2-1,-VLOOKUP(J$2,D!$A$14:$I$33,COUNTA(D!$A$13:$I$13),FALSE),IF($A7&lt;=J$2-2,0))))),2)</f>
        <v>0</v>
      </c>
      <c r="K7" s="42">
        <f>ROUND(IF($A7&gt;=K$2+2,0,IF($A7=K$2+1,-VLOOKUP($A7,D!$A$14:$I$33,COUNTA(D!$A$13:$I$13),FALSE),IF(K$2=$A7,VLOOKUP(K$2,D!$A$14:$I$33,COUNTA(D!$A$13:$I$13),FALSE)+_xlfn.IFNA(VLOOKUP($A7+1,D!$A$14:$I$33,COUNTA(D!$A$13:$I$13),FALSE),0),IF($A7=K$2-1,-VLOOKUP(K$2,D!$A$14:$I$33,COUNTA(D!$A$13:$I$13),FALSE),IF($A7&lt;=K$2-2,0))))),2)</f>
        <v>0</v>
      </c>
      <c r="L7" s="42">
        <f>ROUND(IF($A7&gt;=L$2+2,0,IF($A7=L$2+1,-VLOOKUP($A7,D!$A$14:$I$33,COUNTA(D!$A$13:$I$13),FALSE),IF(L$2=$A7,VLOOKUP(L$2,D!$A$14:$I$33,COUNTA(D!$A$13:$I$13),FALSE)+_xlfn.IFNA(VLOOKUP($A7+1,D!$A$14:$I$33,COUNTA(D!$A$13:$I$13),FALSE),0),IF($A7=L$2-1,-VLOOKUP(L$2,D!$A$14:$I$33,COUNTA(D!$A$13:$I$13),FALSE),IF($A7&lt;=L$2-2,0))))),2)</f>
        <v>0</v>
      </c>
      <c r="M7" s="42">
        <f>ROUND(IF($A7&gt;=M$2+2,0,IF($A7=M$2+1,-VLOOKUP($A7,D!$A$14:$I$33,COUNTA(D!$A$13:$I$13),FALSE),IF(M$2=$A7,VLOOKUP(M$2,D!$A$14:$I$33,COUNTA(D!$A$13:$I$13),FALSE)+_xlfn.IFNA(VLOOKUP($A7+1,D!$A$14:$I$33,COUNTA(D!$A$13:$I$13),FALSE),0),IF($A7=M$2-1,-VLOOKUP(M$2,D!$A$14:$I$33,COUNTA(D!$A$13:$I$13),FALSE),IF($A7&lt;=M$2-2,0))))),2)</f>
        <v>0</v>
      </c>
      <c r="N7" s="42">
        <f>ROUND(IF($A7&gt;=N$2+2,0,IF($A7=N$2+1,-VLOOKUP($A7,D!$A$14:$I$33,COUNTA(D!$A$13:$I$13),FALSE),IF(N$2=$A7,VLOOKUP(N$2,D!$A$14:$I$33,COUNTA(D!$A$13:$I$13),FALSE)+_xlfn.IFNA(VLOOKUP($A7+1,D!$A$14:$I$33,COUNTA(D!$A$13:$I$13),FALSE),0),IF($A7=N$2-1,-VLOOKUP(N$2,D!$A$14:$I$33,COUNTA(D!$A$13:$I$13),FALSE),IF($A7&lt;=N$2-2,0))))),2)</f>
        <v>0</v>
      </c>
      <c r="O7" s="42">
        <f>ROUND(IF($A7&gt;=O$2+2,0,IF($A7=O$2+1,-VLOOKUP($A7,D!$A$14:$I$33,COUNTA(D!$A$13:$I$13),FALSE),IF(O$2=$A7,VLOOKUP(O$2,D!$A$14:$I$33,COUNTA(D!$A$13:$I$13),FALSE)+_xlfn.IFNA(VLOOKUP($A7+1,D!$A$14:$I$33,COUNTA(D!$A$13:$I$13),FALSE),0),IF($A7=O$2-1,-VLOOKUP(O$2,D!$A$14:$I$33,COUNTA(D!$A$13:$I$13),FALSE),IF($A7&lt;=O$2-2,0))))),2)</f>
        <v>0</v>
      </c>
      <c r="P7" s="42">
        <f>ROUND(IF($A7&gt;=P$2+2,0,IF($A7=P$2+1,-VLOOKUP($A7,D!$A$14:$I$33,COUNTA(D!$A$13:$I$13),FALSE),IF(P$2=$A7,VLOOKUP(P$2,D!$A$14:$I$33,COUNTA(D!$A$13:$I$13),FALSE)+_xlfn.IFNA(VLOOKUP($A7+1,D!$A$14:$I$33,COUNTA(D!$A$13:$I$13),FALSE),0),IF($A7=P$2-1,-VLOOKUP(P$2,D!$A$14:$I$33,COUNTA(D!$A$13:$I$13),FALSE),IF($A7&lt;=P$2-2,0))))),2)</f>
        <v>0</v>
      </c>
      <c r="Q7" s="42">
        <f>ROUND(IF($A7&gt;=Q$2+2,0,IF($A7=Q$2+1,-VLOOKUP($A7,D!$A$14:$I$33,COUNTA(D!$A$13:$I$13),FALSE),IF(Q$2=$A7,VLOOKUP(Q$2,D!$A$14:$I$33,COUNTA(D!$A$13:$I$13),FALSE)+_xlfn.IFNA(VLOOKUP($A7+1,D!$A$14:$I$33,COUNTA(D!$A$13:$I$13),FALSE),0),IF($A7=Q$2-1,-VLOOKUP(Q$2,D!$A$14:$I$33,COUNTA(D!$A$13:$I$13),FALSE),IF($A7&lt;=Q$2-2,0))))),2)</f>
        <v>0</v>
      </c>
      <c r="R7" s="42">
        <f>ROUND(IF($A7&gt;=R$2+2,0,IF($A7=R$2+1,-VLOOKUP($A7,D!$A$14:$I$33,COUNTA(D!$A$13:$I$13),FALSE),IF(R$2=$A7,VLOOKUP(R$2,D!$A$14:$I$33,COUNTA(D!$A$13:$I$13),FALSE)+_xlfn.IFNA(VLOOKUP($A7+1,D!$A$14:$I$33,COUNTA(D!$A$13:$I$13),FALSE),0),IF($A7=R$2-1,-VLOOKUP(R$2,D!$A$14:$I$33,COUNTA(D!$A$13:$I$13),FALSE),IF($A7&lt;=R$2-2,0))))),2)</f>
        <v>0</v>
      </c>
      <c r="S7" s="42">
        <f>ROUND(IF($A7&gt;=S$2+2,0,IF($A7=S$2+1,-VLOOKUP($A7,D!$A$14:$I$33,COUNTA(D!$A$13:$I$13),FALSE),IF(S$2=$A7,VLOOKUP(S$2,D!$A$14:$I$33,COUNTA(D!$A$13:$I$13),FALSE)+_xlfn.IFNA(VLOOKUP($A7+1,D!$A$14:$I$33,COUNTA(D!$A$13:$I$13),FALSE),0),IF($A7=S$2-1,-VLOOKUP(S$2,D!$A$14:$I$33,COUNTA(D!$A$13:$I$13),FALSE),IF($A7&lt;=S$2-2,0))))),2)</f>
        <v>0</v>
      </c>
      <c r="T7" s="42">
        <f>ROUND(IF($A7&gt;=T$2+2,0,IF($A7=T$2+1,-VLOOKUP($A7,D!$A$14:$I$33,COUNTA(D!$A$13:$I$13),FALSE),IF(T$2=$A7,VLOOKUP(T$2,D!$A$14:$I$33,COUNTA(D!$A$13:$I$13),FALSE)+_xlfn.IFNA(VLOOKUP($A7+1,D!$A$14:$I$33,COUNTA(D!$A$13:$I$13),FALSE),0),IF($A7=T$2-1,-VLOOKUP(T$2,D!$A$14:$I$33,COUNTA(D!$A$13:$I$13),FALSE),IF($A7&lt;=T$2-2,0))))),2)</f>
        <v>0</v>
      </c>
      <c r="U7" s="42">
        <f>ROUND(IF($A7&gt;=U$2+2,0,IF($A7=U$2+1,-VLOOKUP($A7,D!$A$14:$I$33,COUNTA(D!$A$13:$I$13),FALSE),IF(U$2=$A7,VLOOKUP(U$2,D!$A$14:$I$33,COUNTA(D!$A$13:$I$13),FALSE)+_xlfn.IFNA(VLOOKUP($A7+1,D!$A$14:$I$33,COUNTA(D!$A$13:$I$13),FALSE),0),IF($A7=U$2-1,-VLOOKUP(U$2,D!$A$14:$I$33,COUNTA(D!$A$13:$I$13),FALSE),IF($A7&lt;=U$2-2,0))))),2)</f>
        <v>0</v>
      </c>
      <c r="V7" s="42">
        <f>ROUND(IF($A7&gt;=V$2+2,0,IF($A7=V$2+1,-VLOOKUP($A7,D!$A$14:$I$33,COUNTA(D!$A$13:$I$13),FALSE),IF(V$2=$A7,VLOOKUP(V$2,D!$A$14:$I$33,COUNTA(D!$A$13:$I$13),FALSE)+_xlfn.IFNA(VLOOKUP($A7+1,D!$A$14:$I$33,COUNTA(D!$A$13:$I$13),FALSE),0),IF($A7=V$2-1,-VLOOKUP(V$2,D!$A$14:$I$33,COUNTA(D!$A$13:$I$13),FALSE),IF($A7&lt;=V$2-2,0))))),2)</f>
        <v>0</v>
      </c>
      <c r="W7" s="31"/>
      <c r="X7" s="36"/>
      <c r="Y7" s="30"/>
      <c r="Z7" s="35" t="s">
        <v>13</v>
      </c>
      <c r="AA7" s="31"/>
      <c r="AB7" s="36"/>
      <c r="AC7" s="30"/>
      <c r="AD7" s="41">
        <f t="shared" si="1"/>
        <v>10</v>
      </c>
      <c r="AE7" s="31"/>
      <c r="AF7" s="36"/>
      <c r="AG7" s="30"/>
      <c r="AH7" s="40">
        <v>20.77</v>
      </c>
      <c r="AI7" s="31"/>
    </row>
    <row r="8" spans="1:35" ht="16.5" customHeight="1">
      <c r="A8" s="27">
        <f t="shared" si="0"/>
        <v>6</v>
      </c>
      <c r="B8" s="30"/>
      <c r="C8" s="42">
        <f>ROUND(IF($A8&gt;=C$2+2,0,IF($A8=C$2+1,-VLOOKUP($A8,D!$A$14:$I$33,COUNTA(D!$A$13:$I$13),FALSE),IF(C$2=$A8,VLOOKUP(C$2,D!$A$14:$I$33,COUNTA(D!$A$13:$I$13),FALSE)+_xlfn.IFNA(VLOOKUP($A8+1,D!$A$14:$I$33,COUNTA(D!$A$13:$I$13),FALSE),0),IF($A8=C$2-1,-VLOOKUP(C$2,D!$A$14:$I$33,COUNTA(D!$A$13:$I$13),FALSE),IF($A8&lt;=C$2-2,0))))),2)</f>
        <v>0</v>
      </c>
      <c r="D8" s="42">
        <f>ROUND(IF($A8&gt;=D$2+2,0,IF($A8=D$2+1,-VLOOKUP($A8,D!$A$14:$I$33,COUNTA(D!$A$13:$I$13),FALSE),IF(D$2=$A8,VLOOKUP(D$2,D!$A$14:$I$33,COUNTA(D!$A$13:$I$13),FALSE)+_xlfn.IFNA(VLOOKUP($A8+1,D!$A$14:$I$33,COUNTA(D!$A$13:$I$13),FALSE),0),IF($A8=D$2-1,-VLOOKUP(D$2,D!$A$14:$I$33,COUNTA(D!$A$13:$I$13),FALSE),IF($A8&lt;=D$2-2,0))))),2)</f>
        <v>0</v>
      </c>
      <c r="E8" s="42">
        <f>ROUND(IF($A8&gt;=E$2+2,0,IF($A8=E$2+1,-VLOOKUP($A8,D!$A$14:$I$33,COUNTA(D!$A$13:$I$13),FALSE),IF(E$2=$A8,VLOOKUP(E$2,D!$A$14:$I$33,COUNTA(D!$A$13:$I$13),FALSE)+_xlfn.IFNA(VLOOKUP($A8+1,D!$A$14:$I$33,COUNTA(D!$A$13:$I$13),FALSE),0),IF($A8=E$2-1,-VLOOKUP(E$2,D!$A$14:$I$33,COUNTA(D!$A$13:$I$13),FALSE),IF($A8&lt;=E$2-2,0))))),2)</f>
        <v>0</v>
      </c>
      <c r="F8" s="42">
        <f>ROUND(IF($A8&gt;=F$2+2,0,IF($A8=F$2+1,-VLOOKUP($A8,D!$A$14:$I$33,COUNTA(D!$A$13:$I$13),FALSE),IF(F$2=$A8,VLOOKUP(F$2,D!$A$14:$I$33,COUNTA(D!$A$13:$I$13),FALSE)+_xlfn.IFNA(VLOOKUP($A8+1,D!$A$14:$I$33,COUNTA(D!$A$13:$I$13),FALSE),0),IF($A8=F$2-1,-VLOOKUP(F$2,D!$A$14:$I$33,COUNTA(D!$A$13:$I$13),FALSE),IF($A8&lt;=F$2-2,0))))),2)</f>
        <v>0</v>
      </c>
      <c r="G8" s="42">
        <f>ROUND(IF($A8&gt;=G$2+2,0,IF($A8=G$2+1,-VLOOKUP($A8,D!$A$14:$I$33,COUNTA(D!$A$13:$I$13),FALSE),IF(G$2=$A8,VLOOKUP(G$2,D!$A$14:$I$33,COUNTA(D!$A$13:$I$13),FALSE)+_xlfn.IFNA(VLOOKUP($A8+1,D!$A$14:$I$33,COUNTA(D!$A$13:$I$13),FALSE),0),IF($A8=G$2-1,-VLOOKUP(G$2,D!$A$14:$I$33,COUNTA(D!$A$13:$I$13),FALSE),IF($A8&lt;=G$2-2,0))))),2)</f>
        <v>-5275.51</v>
      </c>
      <c r="H8" s="42">
        <f>ROUND(IF($A8&gt;=H$2+2,0,IF($A8=H$2+1,-VLOOKUP($A8,D!$A$14:$I$33,COUNTA(D!$A$13:$I$13),FALSE),IF(H$2=$A8,VLOOKUP(H$2,D!$A$14:$I$33,COUNTA(D!$A$13:$I$13),FALSE)+_xlfn.IFNA(VLOOKUP($A8+1,D!$A$14:$I$33,COUNTA(D!$A$13:$I$13),FALSE),0),IF($A8=H$2-1,-VLOOKUP(H$2,D!$A$14:$I$33,COUNTA(D!$A$13:$I$13),FALSE),IF($A8&lt;=H$2-2,0))))),2)</f>
        <v>10551.02</v>
      </c>
      <c r="I8" s="42">
        <f>ROUND(IF($A8&gt;=I$2+2,0,IF($A8=I$2+1,-VLOOKUP($A8,D!$A$14:$I$33,COUNTA(D!$A$13:$I$13),FALSE),IF(I$2=$A8,VLOOKUP(I$2,D!$A$14:$I$33,COUNTA(D!$A$13:$I$13),FALSE)+_xlfn.IFNA(VLOOKUP($A8+1,D!$A$14:$I$33,COUNTA(D!$A$13:$I$13),FALSE),0),IF($A8=I$2-1,-VLOOKUP(I$2,D!$A$14:$I$33,COUNTA(D!$A$13:$I$13),FALSE),IF($A8&lt;=I$2-2,0))))),2)</f>
        <v>-5275.51</v>
      </c>
      <c r="J8" s="42">
        <f>ROUND(IF($A8&gt;=J$2+2,0,IF($A8=J$2+1,-VLOOKUP($A8,D!$A$14:$I$33,COUNTA(D!$A$13:$I$13),FALSE),IF(J$2=$A8,VLOOKUP(J$2,D!$A$14:$I$33,COUNTA(D!$A$13:$I$13),FALSE)+_xlfn.IFNA(VLOOKUP($A8+1,D!$A$14:$I$33,COUNTA(D!$A$13:$I$13),FALSE),0),IF($A8=J$2-1,-VLOOKUP(J$2,D!$A$14:$I$33,COUNTA(D!$A$13:$I$13),FALSE),IF($A8&lt;=J$2-2,0))))),2)</f>
        <v>0</v>
      </c>
      <c r="K8" s="42">
        <f>ROUND(IF($A8&gt;=K$2+2,0,IF($A8=K$2+1,-VLOOKUP($A8,D!$A$14:$I$33,COUNTA(D!$A$13:$I$13),FALSE),IF(K$2=$A8,VLOOKUP(K$2,D!$A$14:$I$33,COUNTA(D!$A$13:$I$13),FALSE)+_xlfn.IFNA(VLOOKUP($A8+1,D!$A$14:$I$33,COUNTA(D!$A$13:$I$13),FALSE),0),IF($A8=K$2-1,-VLOOKUP(K$2,D!$A$14:$I$33,COUNTA(D!$A$13:$I$13),FALSE),IF($A8&lt;=K$2-2,0))))),2)</f>
        <v>0</v>
      </c>
      <c r="L8" s="42">
        <f>ROUND(IF($A8&gt;=L$2+2,0,IF($A8=L$2+1,-VLOOKUP($A8,D!$A$14:$I$33,COUNTA(D!$A$13:$I$13),FALSE),IF(L$2=$A8,VLOOKUP(L$2,D!$A$14:$I$33,COUNTA(D!$A$13:$I$13),FALSE)+_xlfn.IFNA(VLOOKUP($A8+1,D!$A$14:$I$33,COUNTA(D!$A$13:$I$13),FALSE),0),IF($A8=L$2-1,-VLOOKUP(L$2,D!$A$14:$I$33,COUNTA(D!$A$13:$I$13),FALSE),IF($A8&lt;=L$2-2,0))))),2)</f>
        <v>0</v>
      </c>
      <c r="M8" s="42">
        <f>ROUND(IF($A8&gt;=M$2+2,0,IF($A8=M$2+1,-VLOOKUP($A8,D!$A$14:$I$33,COUNTA(D!$A$13:$I$13),FALSE),IF(M$2=$A8,VLOOKUP(M$2,D!$A$14:$I$33,COUNTA(D!$A$13:$I$13),FALSE)+_xlfn.IFNA(VLOOKUP($A8+1,D!$A$14:$I$33,COUNTA(D!$A$13:$I$13),FALSE),0),IF($A8=M$2-1,-VLOOKUP(M$2,D!$A$14:$I$33,COUNTA(D!$A$13:$I$13),FALSE),IF($A8&lt;=M$2-2,0))))),2)</f>
        <v>0</v>
      </c>
      <c r="N8" s="42">
        <f>ROUND(IF($A8&gt;=N$2+2,0,IF($A8=N$2+1,-VLOOKUP($A8,D!$A$14:$I$33,COUNTA(D!$A$13:$I$13),FALSE),IF(N$2=$A8,VLOOKUP(N$2,D!$A$14:$I$33,COUNTA(D!$A$13:$I$13),FALSE)+_xlfn.IFNA(VLOOKUP($A8+1,D!$A$14:$I$33,COUNTA(D!$A$13:$I$13),FALSE),0),IF($A8=N$2-1,-VLOOKUP(N$2,D!$A$14:$I$33,COUNTA(D!$A$13:$I$13),FALSE),IF($A8&lt;=N$2-2,0))))),2)</f>
        <v>0</v>
      </c>
      <c r="O8" s="42">
        <f>ROUND(IF($A8&gt;=O$2+2,0,IF($A8=O$2+1,-VLOOKUP($A8,D!$A$14:$I$33,COUNTA(D!$A$13:$I$13),FALSE),IF(O$2=$A8,VLOOKUP(O$2,D!$A$14:$I$33,COUNTA(D!$A$13:$I$13),FALSE)+_xlfn.IFNA(VLOOKUP($A8+1,D!$A$14:$I$33,COUNTA(D!$A$13:$I$13),FALSE),0),IF($A8=O$2-1,-VLOOKUP(O$2,D!$A$14:$I$33,COUNTA(D!$A$13:$I$13),FALSE),IF($A8&lt;=O$2-2,0))))),2)</f>
        <v>0</v>
      </c>
      <c r="P8" s="42">
        <f>ROUND(IF($A8&gt;=P$2+2,0,IF($A8=P$2+1,-VLOOKUP($A8,D!$A$14:$I$33,COUNTA(D!$A$13:$I$13),FALSE),IF(P$2=$A8,VLOOKUP(P$2,D!$A$14:$I$33,COUNTA(D!$A$13:$I$13),FALSE)+_xlfn.IFNA(VLOOKUP($A8+1,D!$A$14:$I$33,COUNTA(D!$A$13:$I$13),FALSE),0),IF($A8=P$2-1,-VLOOKUP(P$2,D!$A$14:$I$33,COUNTA(D!$A$13:$I$13),FALSE),IF($A8&lt;=P$2-2,0))))),2)</f>
        <v>0</v>
      </c>
      <c r="Q8" s="42">
        <f>ROUND(IF($A8&gt;=Q$2+2,0,IF($A8=Q$2+1,-VLOOKUP($A8,D!$A$14:$I$33,COUNTA(D!$A$13:$I$13),FALSE),IF(Q$2=$A8,VLOOKUP(Q$2,D!$A$14:$I$33,COUNTA(D!$A$13:$I$13),FALSE)+_xlfn.IFNA(VLOOKUP($A8+1,D!$A$14:$I$33,COUNTA(D!$A$13:$I$13),FALSE),0),IF($A8=Q$2-1,-VLOOKUP(Q$2,D!$A$14:$I$33,COUNTA(D!$A$13:$I$13),FALSE),IF($A8&lt;=Q$2-2,0))))),2)</f>
        <v>0</v>
      </c>
      <c r="R8" s="42">
        <f>ROUND(IF($A8&gt;=R$2+2,0,IF($A8=R$2+1,-VLOOKUP($A8,D!$A$14:$I$33,COUNTA(D!$A$13:$I$13),FALSE),IF(R$2=$A8,VLOOKUP(R$2,D!$A$14:$I$33,COUNTA(D!$A$13:$I$13),FALSE)+_xlfn.IFNA(VLOOKUP($A8+1,D!$A$14:$I$33,COUNTA(D!$A$13:$I$13),FALSE),0),IF($A8=R$2-1,-VLOOKUP(R$2,D!$A$14:$I$33,COUNTA(D!$A$13:$I$13),FALSE),IF($A8&lt;=R$2-2,0))))),2)</f>
        <v>0</v>
      </c>
      <c r="S8" s="42">
        <f>ROUND(IF($A8&gt;=S$2+2,0,IF($A8=S$2+1,-VLOOKUP($A8,D!$A$14:$I$33,COUNTA(D!$A$13:$I$13),FALSE),IF(S$2=$A8,VLOOKUP(S$2,D!$A$14:$I$33,COUNTA(D!$A$13:$I$13),FALSE)+_xlfn.IFNA(VLOOKUP($A8+1,D!$A$14:$I$33,COUNTA(D!$A$13:$I$13),FALSE),0),IF($A8=S$2-1,-VLOOKUP(S$2,D!$A$14:$I$33,COUNTA(D!$A$13:$I$13),FALSE),IF($A8&lt;=S$2-2,0))))),2)</f>
        <v>0</v>
      </c>
      <c r="T8" s="42">
        <f>ROUND(IF($A8&gt;=T$2+2,0,IF($A8=T$2+1,-VLOOKUP($A8,D!$A$14:$I$33,COUNTA(D!$A$13:$I$13),FALSE),IF(T$2=$A8,VLOOKUP(T$2,D!$A$14:$I$33,COUNTA(D!$A$13:$I$13),FALSE)+_xlfn.IFNA(VLOOKUP($A8+1,D!$A$14:$I$33,COUNTA(D!$A$13:$I$13),FALSE),0),IF($A8=T$2-1,-VLOOKUP(T$2,D!$A$14:$I$33,COUNTA(D!$A$13:$I$13),FALSE),IF($A8&lt;=T$2-2,0))))),2)</f>
        <v>0</v>
      </c>
      <c r="U8" s="42">
        <f>ROUND(IF($A8&gt;=U$2+2,0,IF($A8=U$2+1,-VLOOKUP($A8,D!$A$14:$I$33,COUNTA(D!$A$13:$I$13),FALSE),IF(U$2=$A8,VLOOKUP(U$2,D!$A$14:$I$33,COUNTA(D!$A$13:$I$13),FALSE)+_xlfn.IFNA(VLOOKUP($A8+1,D!$A$14:$I$33,COUNTA(D!$A$13:$I$13),FALSE),0),IF($A8=U$2-1,-VLOOKUP(U$2,D!$A$14:$I$33,COUNTA(D!$A$13:$I$13),FALSE),IF($A8&lt;=U$2-2,0))))),2)</f>
        <v>0</v>
      </c>
      <c r="V8" s="42">
        <f>ROUND(IF($A8&gt;=V$2+2,0,IF($A8=V$2+1,-VLOOKUP($A8,D!$A$14:$I$33,COUNTA(D!$A$13:$I$13),FALSE),IF(V$2=$A8,VLOOKUP(V$2,D!$A$14:$I$33,COUNTA(D!$A$13:$I$13),FALSE)+_xlfn.IFNA(VLOOKUP($A8+1,D!$A$14:$I$33,COUNTA(D!$A$13:$I$13),FALSE),0),IF($A8=V$2-1,-VLOOKUP(V$2,D!$A$14:$I$33,COUNTA(D!$A$13:$I$13),FALSE),IF($A8&lt;=V$2-2,0))))),2)</f>
        <v>0</v>
      </c>
      <c r="W8" s="31"/>
      <c r="X8" s="36"/>
      <c r="Y8" s="30"/>
      <c r="Z8" s="35" t="s">
        <v>14</v>
      </c>
      <c r="AA8" s="31"/>
      <c r="AB8" s="36"/>
      <c r="AC8" s="30"/>
      <c r="AD8" s="41">
        <f t="shared" si="1"/>
        <v>10</v>
      </c>
      <c r="AE8" s="31"/>
      <c r="AF8" s="36"/>
      <c r="AG8" s="30"/>
      <c r="AH8" s="40">
        <v>23.62</v>
      </c>
      <c r="AI8" s="31"/>
    </row>
    <row r="9" spans="1:35" ht="16.5" customHeight="1">
      <c r="A9" s="27">
        <f t="shared" si="0"/>
        <v>7</v>
      </c>
      <c r="B9" s="30"/>
      <c r="C9" s="42">
        <f>ROUND(IF($A9&gt;=C$2+2,0,IF($A9=C$2+1,-VLOOKUP($A9,D!$A$14:$I$33,COUNTA(D!$A$13:$I$13),FALSE),IF(C$2=$A9,VLOOKUP(C$2,D!$A$14:$I$33,COUNTA(D!$A$13:$I$13),FALSE)+_xlfn.IFNA(VLOOKUP($A9+1,D!$A$14:$I$33,COUNTA(D!$A$13:$I$13),FALSE),0),IF($A9=C$2-1,-VLOOKUP(C$2,D!$A$14:$I$33,COUNTA(D!$A$13:$I$13),FALSE),IF($A9&lt;=C$2-2,0))))),2)</f>
        <v>0</v>
      </c>
      <c r="D9" s="42">
        <f>ROUND(IF($A9&gt;=D$2+2,0,IF($A9=D$2+1,-VLOOKUP($A9,D!$A$14:$I$33,COUNTA(D!$A$13:$I$13),FALSE),IF(D$2=$A9,VLOOKUP(D$2,D!$A$14:$I$33,COUNTA(D!$A$13:$I$13),FALSE)+_xlfn.IFNA(VLOOKUP($A9+1,D!$A$14:$I$33,COUNTA(D!$A$13:$I$13),FALSE),0),IF($A9=D$2-1,-VLOOKUP(D$2,D!$A$14:$I$33,COUNTA(D!$A$13:$I$13),FALSE),IF($A9&lt;=D$2-2,0))))),2)</f>
        <v>0</v>
      </c>
      <c r="E9" s="42">
        <f>ROUND(IF($A9&gt;=E$2+2,0,IF($A9=E$2+1,-VLOOKUP($A9,D!$A$14:$I$33,COUNTA(D!$A$13:$I$13),FALSE),IF(E$2=$A9,VLOOKUP(E$2,D!$A$14:$I$33,COUNTA(D!$A$13:$I$13),FALSE)+_xlfn.IFNA(VLOOKUP($A9+1,D!$A$14:$I$33,COUNTA(D!$A$13:$I$13),FALSE),0),IF($A9=E$2-1,-VLOOKUP(E$2,D!$A$14:$I$33,COUNTA(D!$A$13:$I$13),FALSE),IF($A9&lt;=E$2-2,0))))),2)</f>
        <v>0</v>
      </c>
      <c r="F9" s="42">
        <f>ROUND(IF($A9&gt;=F$2+2,0,IF($A9=F$2+1,-VLOOKUP($A9,D!$A$14:$I$33,COUNTA(D!$A$13:$I$13),FALSE),IF(F$2=$A9,VLOOKUP(F$2,D!$A$14:$I$33,COUNTA(D!$A$13:$I$13),FALSE)+_xlfn.IFNA(VLOOKUP($A9+1,D!$A$14:$I$33,COUNTA(D!$A$13:$I$13),FALSE),0),IF($A9=F$2-1,-VLOOKUP(F$2,D!$A$14:$I$33,COUNTA(D!$A$13:$I$13),FALSE),IF($A9&lt;=F$2-2,0))))),2)</f>
        <v>0</v>
      </c>
      <c r="G9" s="42">
        <f>ROUND(IF($A9&gt;=G$2+2,0,IF($A9=G$2+1,-VLOOKUP($A9,D!$A$14:$I$33,COUNTA(D!$A$13:$I$13),FALSE),IF(G$2=$A9,VLOOKUP(G$2,D!$A$14:$I$33,COUNTA(D!$A$13:$I$13),FALSE)+_xlfn.IFNA(VLOOKUP($A9+1,D!$A$14:$I$33,COUNTA(D!$A$13:$I$13),FALSE),0),IF($A9=G$2-1,-VLOOKUP(G$2,D!$A$14:$I$33,COUNTA(D!$A$13:$I$13),FALSE),IF($A9&lt;=G$2-2,0))))),2)</f>
        <v>0</v>
      </c>
      <c r="H9" s="42">
        <f>ROUND(IF($A9&gt;=H$2+2,0,IF($A9=H$2+1,-VLOOKUP($A9,D!$A$14:$I$33,COUNTA(D!$A$13:$I$13),FALSE),IF(H$2=$A9,VLOOKUP(H$2,D!$A$14:$I$33,COUNTA(D!$A$13:$I$13),FALSE)+_xlfn.IFNA(VLOOKUP($A9+1,D!$A$14:$I$33,COUNTA(D!$A$13:$I$13),FALSE),0),IF($A9=H$2-1,-VLOOKUP(H$2,D!$A$14:$I$33,COUNTA(D!$A$13:$I$13),FALSE),IF($A9&lt;=H$2-2,0))))),2)</f>
        <v>-5275.51</v>
      </c>
      <c r="I9" s="42">
        <f>ROUND(IF($A9&gt;=I$2+2,0,IF($A9=I$2+1,-VLOOKUP($A9,D!$A$14:$I$33,COUNTA(D!$A$13:$I$13),FALSE),IF(I$2=$A9,VLOOKUP(I$2,D!$A$14:$I$33,COUNTA(D!$A$13:$I$13),FALSE)+_xlfn.IFNA(VLOOKUP($A9+1,D!$A$14:$I$33,COUNTA(D!$A$13:$I$13),FALSE),0),IF($A9=I$2-1,-VLOOKUP(I$2,D!$A$14:$I$33,COUNTA(D!$A$13:$I$13),FALSE),IF($A9&lt;=I$2-2,0))))),2)</f>
        <v>10551.02</v>
      </c>
      <c r="J9" s="42">
        <f>ROUND(IF($A9&gt;=J$2+2,0,IF($A9=J$2+1,-VLOOKUP($A9,D!$A$14:$I$33,COUNTA(D!$A$13:$I$13),FALSE),IF(J$2=$A9,VLOOKUP(J$2,D!$A$14:$I$33,COUNTA(D!$A$13:$I$13),FALSE)+_xlfn.IFNA(VLOOKUP($A9+1,D!$A$14:$I$33,COUNTA(D!$A$13:$I$13),FALSE),0),IF($A9=J$2-1,-VLOOKUP(J$2,D!$A$14:$I$33,COUNTA(D!$A$13:$I$13),FALSE),IF($A9&lt;=J$2-2,0))))),2)</f>
        <v>-5275.51</v>
      </c>
      <c r="K9" s="42">
        <f>ROUND(IF($A9&gt;=K$2+2,0,IF($A9=K$2+1,-VLOOKUP($A9,D!$A$14:$I$33,COUNTA(D!$A$13:$I$13),FALSE),IF(K$2=$A9,VLOOKUP(K$2,D!$A$14:$I$33,COUNTA(D!$A$13:$I$13),FALSE)+_xlfn.IFNA(VLOOKUP($A9+1,D!$A$14:$I$33,COUNTA(D!$A$13:$I$13),FALSE),0),IF($A9=K$2-1,-VLOOKUP(K$2,D!$A$14:$I$33,COUNTA(D!$A$13:$I$13),FALSE),IF($A9&lt;=K$2-2,0))))),2)</f>
        <v>0</v>
      </c>
      <c r="L9" s="42">
        <f>ROUND(IF($A9&gt;=L$2+2,0,IF($A9=L$2+1,-VLOOKUP($A9,D!$A$14:$I$33,COUNTA(D!$A$13:$I$13),FALSE),IF(L$2=$A9,VLOOKUP(L$2,D!$A$14:$I$33,COUNTA(D!$A$13:$I$13),FALSE)+_xlfn.IFNA(VLOOKUP($A9+1,D!$A$14:$I$33,COUNTA(D!$A$13:$I$13),FALSE),0),IF($A9=L$2-1,-VLOOKUP(L$2,D!$A$14:$I$33,COUNTA(D!$A$13:$I$13),FALSE),IF($A9&lt;=L$2-2,0))))),2)</f>
        <v>0</v>
      </c>
      <c r="M9" s="42">
        <f>ROUND(IF($A9&gt;=M$2+2,0,IF($A9=M$2+1,-VLOOKUP($A9,D!$A$14:$I$33,COUNTA(D!$A$13:$I$13),FALSE),IF(M$2=$A9,VLOOKUP(M$2,D!$A$14:$I$33,COUNTA(D!$A$13:$I$13),FALSE)+_xlfn.IFNA(VLOOKUP($A9+1,D!$A$14:$I$33,COUNTA(D!$A$13:$I$13),FALSE),0),IF($A9=M$2-1,-VLOOKUP(M$2,D!$A$14:$I$33,COUNTA(D!$A$13:$I$13),FALSE),IF($A9&lt;=M$2-2,0))))),2)</f>
        <v>0</v>
      </c>
      <c r="N9" s="42">
        <f>ROUND(IF($A9&gt;=N$2+2,0,IF($A9=N$2+1,-VLOOKUP($A9,D!$A$14:$I$33,COUNTA(D!$A$13:$I$13),FALSE),IF(N$2=$A9,VLOOKUP(N$2,D!$A$14:$I$33,COUNTA(D!$A$13:$I$13),FALSE)+_xlfn.IFNA(VLOOKUP($A9+1,D!$A$14:$I$33,COUNTA(D!$A$13:$I$13),FALSE),0),IF($A9=N$2-1,-VLOOKUP(N$2,D!$A$14:$I$33,COUNTA(D!$A$13:$I$13),FALSE),IF($A9&lt;=N$2-2,0))))),2)</f>
        <v>0</v>
      </c>
      <c r="O9" s="42">
        <f>ROUND(IF($A9&gt;=O$2+2,0,IF($A9=O$2+1,-VLOOKUP($A9,D!$A$14:$I$33,COUNTA(D!$A$13:$I$13),FALSE),IF(O$2=$A9,VLOOKUP(O$2,D!$A$14:$I$33,COUNTA(D!$A$13:$I$13),FALSE)+_xlfn.IFNA(VLOOKUP($A9+1,D!$A$14:$I$33,COUNTA(D!$A$13:$I$13),FALSE),0),IF($A9=O$2-1,-VLOOKUP(O$2,D!$A$14:$I$33,COUNTA(D!$A$13:$I$13),FALSE),IF($A9&lt;=O$2-2,0))))),2)</f>
        <v>0</v>
      </c>
      <c r="P9" s="42">
        <f>ROUND(IF($A9&gt;=P$2+2,0,IF($A9=P$2+1,-VLOOKUP($A9,D!$A$14:$I$33,COUNTA(D!$A$13:$I$13),FALSE),IF(P$2=$A9,VLOOKUP(P$2,D!$A$14:$I$33,COUNTA(D!$A$13:$I$13),FALSE)+_xlfn.IFNA(VLOOKUP($A9+1,D!$A$14:$I$33,COUNTA(D!$A$13:$I$13),FALSE),0),IF($A9=P$2-1,-VLOOKUP(P$2,D!$A$14:$I$33,COUNTA(D!$A$13:$I$13),FALSE),IF($A9&lt;=P$2-2,0))))),2)</f>
        <v>0</v>
      </c>
      <c r="Q9" s="42">
        <f>ROUND(IF($A9&gt;=Q$2+2,0,IF($A9=Q$2+1,-VLOOKUP($A9,D!$A$14:$I$33,COUNTA(D!$A$13:$I$13),FALSE),IF(Q$2=$A9,VLOOKUP(Q$2,D!$A$14:$I$33,COUNTA(D!$A$13:$I$13),FALSE)+_xlfn.IFNA(VLOOKUP($A9+1,D!$A$14:$I$33,COUNTA(D!$A$13:$I$13),FALSE),0),IF($A9=Q$2-1,-VLOOKUP(Q$2,D!$A$14:$I$33,COUNTA(D!$A$13:$I$13),FALSE),IF($A9&lt;=Q$2-2,0))))),2)</f>
        <v>0</v>
      </c>
      <c r="R9" s="42">
        <f>ROUND(IF($A9&gt;=R$2+2,0,IF($A9=R$2+1,-VLOOKUP($A9,D!$A$14:$I$33,COUNTA(D!$A$13:$I$13),FALSE),IF(R$2=$A9,VLOOKUP(R$2,D!$A$14:$I$33,COUNTA(D!$A$13:$I$13),FALSE)+_xlfn.IFNA(VLOOKUP($A9+1,D!$A$14:$I$33,COUNTA(D!$A$13:$I$13),FALSE),0),IF($A9=R$2-1,-VLOOKUP(R$2,D!$A$14:$I$33,COUNTA(D!$A$13:$I$13),FALSE),IF($A9&lt;=R$2-2,0))))),2)</f>
        <v>0</v>
      </c>
      <c r="S9" s="42">
        <f>ROUND(IF($A9&gt;=S$2+2,0,IF($A9=S$2+1,-VLOOKUP($A9,D!$A$14:$I$33,COUNTA(D!$A$13:$I$13),FALSE),IF(S$2=$A9,VLOOKUP(S$2,D!$A$14:$I$33,COUNTA(D!$A$13:$I$13),FALSE)+_xlfn.IFNA(VLOOKUP($A9+1,D!$A$14:$I$33,COUNTA(D!$A$13:$I$13),FALSE),0),IF($A9=S$2-1,-VLOOKUP(S$2,D!$A$14:$I$33,COUNTA(D!$A$13:$I$13),FALSE),IF($A9&lt;=S$2-2,0))))),2)</f>
        <v>0</v>
      </c>
      <c r="T9" s="42">
        <f>ROUND(IF($A9&gt;=T$2+2,0,IF($A9=T$2+1,-VLOOKUP($A9,D!$A$14:$I$33,COUNTA(D!$A$13:$I$13),FALSE),IF(T$2=$A9,VLOOKUP(T$2,D!$A$14:$I$33,COUNTA(D!$A$13:$I$13),FALSE)+_xlfn.IFNA(VLOOKUP($A9+1,D!$A$14:$I$33,COUNTA(D!$A$13:$I$13),FALSE),0),IF($A9=T$2-1,-VLOOKUP(T$2,D!$A$14:$I$33,COUNTA(D!$A$13:$I$13),FALSE),IF($A9&lt;=T$2-2,0))))),2)</f>
        <v>0</v>
      </c>
      <c r="U9" s="42">
        <f>ROUND(IF($A9&gt;=U$2+2,0,IF($A9=U$2+1,-VLOOKUP($A9,D!$A$14:$I$33,COUNTA(D!$A$13:$I$13),FALSE),IF(U$2=$A9,VLOOKUP(U$2,D!$A$14:$I$33,COUNTA(D!$A$13:$I$13),FALSE)+_xlfn.IFNA(VLOOKUP($A9+1,D!$A$14:$I$33,COUNTA(D!$A$13:$I$13),FALSE),0),IF($A9=U$2-1,-VLOOKUP(U$2,D!$A$14:$I$33,COUNTA(D!$A$13:$I$13),FALSE),IF($A9&lt;=U$2-2,0))))),2)</f>
        <v>0</v>
      </c>
      <c r="V9" s="42">
        <f>ROUND(IF($A9&gt;=V$2+2,0,IF($A9=V$2+1,-VLOOKUP($A9,D!$A$14:$I$33,COUNTA(D!$A$13:$I$13),FALSE),IF(V$2=$A9,VLOOKUP(V$2,D!$A$14:$I$33,COUNTA(D!$A$13:$I$13),FALSE)+_xlfn.IFNA(VLOOKUP($A9+1,D!$A$14:$I$33,COUNTA(D!$A$13:$I$13),FALSE),0),IF($A9=V$2-1,-VLOOKUP(V$2,D!$A$14:$I$33,COUNTA(D!$A$13:$I$13),FALSE),IF($A9&lt;=V$2-2,0))))),2)</f>
        <v>0</v>
      </c>
      <c r="W9" s="31"/>
      <c r="X9" s="36"/>
      <c r="Y9" s="30"/>
      <c r="Z9" s="35" t="s">
        <v>15</v>
      </c>
      <c r="AA9" s="31"/>
      <c r="AB9" s="36"/>
      <c r="AC9" s="30"/>
      <c r="AD9" s="41">
        <f t="shared" si="1"/>
        <v>10</v>
      </c>
      <c r="AE9" s="31"/>
      <c r="AF9" s="36"/>
      <c r="AG9" s="30"/>
      <c r="AH9" s="40">
        <v>26.27</v>
      </c>
      <c r="AI9" s="31"/>
    </row>
    <row r="10" spans="1:35" ht="16.5" customHeight="1">
      <c r="A10" s="27">
        <f t="shared" si="0"/>
        <v>8</v>
      </c>
      <c r="B10" s="30"/>
      <c r="C10" s="42">
        <f>ROUND(IF($A10&gt;=C$2+2,0,IF($A10=C$2+1,-VLOOKUP($A10,D!$A$14:$I$33,COUNTA(D!$A$13:$I$13),FALSE),IF(C$2=$A10,VLOOKUP(C$2,D!$A$14:$I$33,COUNTA(D!$A$13:$I$13),FALSE)+_xlfn.IFNA(VLOOKUP($A10+1,D!$A$14:$I$33,COUNTA(D!$A$13:$I$13),FALSE),0),IF($A10=C$2-1,-VLOOKUP(C$2,D!$A$14:$I$33,COUNTA(D!$A$13:$I$13),FALSE),IF($A10&lt;=C$2-2,0))))),2)</f>
        <v>0</v>
      </c>
      <c r="D10" s="42">
        <f>ROUND(IF($A10&gt;=D$2+2,0,IF($A10=D$2+1,-VLOOKUP($A10,D!$A$14:$I$33,COUNTA(D!$A$13:$I$13),FALSE),IF(D$2=$A10,VLOOKUP(D$2,D!$A$14:$I$33,COUNTA(D!$A$13:$I$13),FALSE)+_xlfn.IFNA(VLOOKUP($A10+1,D!$A$14:$I$33,COUNTA(D!$A$13:$I$13),FALSE),0),IF($A10=D$2-1,-VLOOKUP(D$2,D!$A$14:$I$33,COUNTA(D!$A$13:$I$13),FALSE),IF($A10&lt;=D$2-2,0))))),2)</f>
        <v>0</v>
      </c>
      <c r="E10" s="42">
        <f>ROUND(IF($A10&gt;=E$2+2,0,IF($A10=E$2+1,-VLOOKUP($A10,D!$A$14:$I$33,COUNTA(D!$A$13:$I$13),FALSE),IF(E$2=$A10,VLOOKUP(E$2,D!$A$14:$I$33,COUNTA(D!$A$13:$I$13),FALSE)+_xlfn.IFNA(VLOOKUP($A10+1,D!$A$14:$I$33,COUNTA(D!$A$13:$I$13),FALSE),0),IF($A10=E$2-1,-VLOOKUP(E$2,D!$A$14:$I$33,COUNTA(D!$A$13:$I$13),FALSE),IF($A10&lt;=E$2-2,0))))),2)</f>
        <v>0</v>
      </c>
      <c r="F10" s="42">
        <f>ROUND(IF($A10&gt;=F$2+2,0,IF($A10=F$2+1,-VLOOKUP($A10,D!$A$14:$I$33,COUNTA(D!$A$13:$I$13),FALSE),IF(F$2=$A10,VLOOKUP(F$2,D!$A$14:$I$33,COUNTA(D!$A$13:$I$13),FALSE)+_xlfn.IFNA(VLOOKUP($A10+1,D!$A$14:$I$33,COUNTA(D!$A$13:$I$13),FALSE),0),IF($A10=F$2-1,-VLOOKUP(F$2,D!$A$14:$I$33,COUNTA(D!$A$13:$I$13),FALSE),IF($A10&lt;=F$2-2,0))))),2)</f>
        <v>0</v>
      </c>
      <c r="G10" s="42">
        <f>ROUND(IF($A10&gt;=G$2+2,0,IF($A10=G$2+1,-VLOOKUP($A10,D!$A$14:$I$33,COUNTA(D!$A$13:$I$13),FALSE),IF(G$2=$A10,VLOOKUP(G$2,D!$A$14:$I$33,COUNTA(D!$A$13:$I$13),FALSE)+_xlfn.IFNA(VLOOKUP($A10+1,D!$A$14:$I$33,COUNTA(D!$A$13:$I$13),FALSE),0),IF($A10=G$2-1,-VLOOKUP(G$2,D!$A$14:$I$33,COUNTA(D!$A$13:$I$13),FALSE),IF($A10&lt;=G$2-2,0))))),2)</f>
        <v>0</v>
      </c>
      <c r="H10" s="42">
        <f>ROUND(IF($A10&gt;=H$2+2,0,IF($A10=H$2+1,-VLOOKUP($A10,D!$A$14:$I$33,COUNTA(D!$A$13:$I$13),FALSE),IF(H$2=$A10,VLOOKUP(H$2,D!$A$14:$I$33,COUNTA(D!$A$13:$I$13),FALSE)+_xlfn.IFNA(VLOOKUP($A10+1,D!$A$14:$I$33,COUNTA(D!$A$13:$I$13),FALSE),0),IF($A10=H$2-1,-VLOOKUP(H$2,D!$A$14:$I$33,COUNTA(D!$A$13:$I$13),FALSE),IF($A10&lt;=H$2-2,0))))),2)</f>
        <v>0</v>
      </c>
      <c r="I10" s="42">
        <f>ROUND(IF($A10&gt;=I$2+2,0,IF($A10=I$2+1,-VLOOKUP($A10,D!$A$14:$I$33,COUNTA(D!$A$13:$I$13),FALSE),IF(I$2=$A10,VLOOKUP(I$2,D!$A$14:$I$33,COUNTA(D!$A$13:$I$13),FALSE)+_xlfn.IFNA(VLOOKUP($A10+1,D!$A$14:$I$33,COUNTA(D!$A$13:$I$13),FALSE),0),IF($A10=I$2-1,-VLOOKUP(I$2,D!$A$14:$I$33,COUNTA(D!$A$13:$I$13),FALSE),IF($A10&lt;=I$2-2,0))))),2)</f>
        <v>-5275.51</v>
      </c>
      <c r="J10" s="42">
        <f>ROUND(IF($A10&gt;=J$2+2,0,IF($A10=J$2+1,-VLOOKUP($A10,D!$A$14:$I$33,COUNTA(D!$A$13:$I$13),FALSE),IF(J$2=$A10,VLOOKUP(J$2,D!$A$14:$I$33,COUNTA(D!$A$13:$I$13),FALSE)+_xlfn.IFNA(VLOOKUP($A10+1,D!$A$14:$I$33,COUNTA(D!$A$13:$I$13),FALSE),0),IF($A10=J$2-1,-VLOOKUP(J$2,D!$A$14:$I$33,COUNTA(D!$A$13:$I$13),FALSE),IF($A10&lt;=J$2-2,0))))),2)</f>
        <v>8523.4599999999991</v>
      </c>
      <c r="K10" s="42">
        <f>ROUND(IF($A10&gt;=K$2+2,0,IF($A10=K$2+1,-VLOOKUP($A10,D!$A$14:$I$33,COUNTA(D!$A$13:$I$13),FALSE),IF(K$2=$A10,VLOOKUP(K$2,D!$A$14:$I$33,COUNTA(D!$A$13:$I$13),FALSE)+_xlfn.IFNA(VLOOKUP($A10+1,D!$A$14:$I$33,COUNTA(D!$A$13:$I$13),FALSE),0),IF($A10=K$2-1,-VLOOKUP(K$2,D!$A$14:$I$33,COUNTA(D!$A$13:$I$13),FALSE),IF($A10&lt;=K$2-2,0))))),2)</f>
        <v>-3247.95</v>
      </c>
      <c r="L10" s="42">
        <f>ROUND(IF($A10&gt;=L$2+2,0,IF($A10=L$2+1,-VLOOKUP($A10,D!$A$14:$I$33,COUNTA(D!$A$13:$I$13),FALSE),IF(L$2=$A10,VLOOKUP(L$2,D!$A$14:$I$33,COUNTA(D!$A$13:$I$13),FALSE)+_xlfn.IFNA(VLOOKUP($A10+1,D!$A$14:$I$33,COUNTA(D!$A$13:$I$13),FALSE),0),IF($A10=L$2-1,-VLOOKUP(L$2,D!$A$14:$I$33,COUNTA(D!$A$13:$I$13),FALSE),IF($A10&lt;=L$2-2,0))))),2)</f>
        <v>0</v>
      </c>
      <c r="M10" s="42">
        <f>ROUND(IF($A10&gt;=M$2+2,0,IF($A10=M$2+1,-VLOOKUP($A10,D!$A$14:$I$33,COUNTA(D!$A$13:$I$13),FALSE),IF(M$2=$A10,VLOOKUP(M$2,D!$A$14:$I$33,COUNTA(D!$A$13:$I$13),FALSE)+_xlfn.IFNA(VLOOKUP($A10+1,D!$A$14:$I$33,COUNTA(D!$A$13:$I$13),FALSE),0),IF($A10=M$2-1,-VLOOKUP(M$2,D!$A$14:$I$33,COUNTA(D!$A$13:$I$13),FALSE),IF($A10&lt;=M$2-2,0))))),2)</f>
        <v>0</v>
      </c>
      <c r="N10" s="42">
        <f>ROUND(IF($A10&gt;=N$2+2,0,IF($A10=N$2+1,-VLOOKUP($A10,D!$A$14:$I$33,COUNTA(D!$A$13:$I$13),FALSE),IF(N$2=$A10,VLOOKUP(N$2,D!$A$14:$I$33,COUNTA(D!$A$13:$I$13),FALSE)+_xlfn.IFNA(VLOOKUP($A10+1,D!$A$14:$I$33,COUNTA(D!$A$13:$I$13),FALSE),0),IF($A10=N$2-1,-VLOOKUP(N$2,D!$A$14:$I$33,COUNTA(D!$A$13:$I$13),FALSE),IF($A10&lt;=N$2-2,0))))),2)</f>
        <v>0</v>
      </c>
      <c r="O10" s="42">
        <f>ROUND(IF($A10&gt;=O$2+2,0,IF($A10=O$2+1,-VLOOKUP($A10,D!$A$14:$I$33,COUNTA(D!$A$13:$I$13),FALSE),IF(O$2=$A10,VLOOKUP(O$2,D!$A$14:$I$33,COUNTA(D!$A$13:$I$13),FALSE)+_xlfn.IFNA(VLOOKUP($A10+1,D!$A$14:$I$33,COUNTA(D!$A$13:$I$13),FALSE),0),IF($A10=O$2-1,-VLOOKUP(O$2,D!$A$14:$I$33,COUNTA(D!$A$13:$I$13),FALSE),IF($A10&lt;=O$2-2,0))))),2)</f>
        <v>0</v>
      </c>
      <c r="P10" s="42">
        <f>ROUND(IF($A10&gt;=P$2+2,0,IF($A10=P$2+1,-VLOOKUP($A10,D!$A$14:$I$33,COUNTA(D!$A$13:$I$13),FALSE),IF(P$2=$A10,VLOOKUP(P$2,D!$A$14:$I$33,COUNTA(D!$A$13:$I$13),FALSE)+_xlfn.IFNA(VLOOKUP($A10+1,D!$A$14:$I$33,COUNTA(D!$A$13:$I$13),FALSE),0),IF($A10=P$2-1,-VLOOKUP(P$2,D!$A$14:$I$33,COUNTA(D!$A$13:$I$13),FALSE),IF($A10&lt;=P$2-2,0))))),2)</f>
        <v>0</v>
      </c>
      <c r="Q10" s="42">
        <f>ROUND(IF($A10&gt;=Q$2+2,0,IF($A10=Q$2+1,-VLOOKUP($A10,D!$A$14:$I$33,COUNTA(D!$A$13:$I$13),FALSE),IF(Q$2=$A10,VLOOKUP(Q$2,D!$A$14:$I$33,COUNTA(D!$A$13:$I$13),FALSE)+_xlfn.IFNA(VLOOKUP($A10+1,D!$A$14:$I$33,COUNTA(D!$A$13:$I$13),FALSE),0),IF($A10=Q$2-1,-VLOOKUP(Q$2,D!$A$14:$I$33,COUNTA(D!$A$13:$I$13),FALSE),IF($A10&lt;=Q$2-2,0))))),2)</f>
        <v>0</v>
      </c>
      <c r="R10" s="42">
        <f>ROUND(IF($A10&gt;=R$2+2,0,IF($A10=R$2+1,-VLOOKUP($A10,D!$A$14:$I$33,COUNTA(D!$A$13:$I$13),FALSE),IF(R$2=$A10,VLOOKUP(R$2,D!$A$14:$I$33,COUNTA(D!$A$13:$I$13),FALSE)+_xlfn.IFNA(VLOOKUP($A10+1,D!$A$14:$I$33,COUNTA(D!$A$13:$I$13),FALSE),0),IF($A10=R$2-1,-VLOOKUP(R$2,D!$A$14:$I$33,COUNTA(D!$A$13:$I$13),FALSE),IF($A10&lt;=R$2-2,0))))),2)</f>
        <v>0</v>
      </c>
      <c r="S10" s="42">
        <f>ROUND(IF($A10&gt;=S$2+2,0,IF($A10=S$2+1,-VLOOKUP($A10,D!$A$14:$I$33,COUNTA(D!$A$13:$I$13),FALSE),IF(S$2=$A10,VLOOKUP(S$2,D!$A$14:$I$33,COUNTA(D!$A$13:$I$13),FALSE)+_xlfn.IFNA(VLOOKUP($A10+1,D!$A$14:$I$33,COUNTA(D!$A$13:$I$13),FALSE),0),IF($A10=S$2-1,-VLOOKUP(S$2,D!$A$14:$I$33,COUNTA(D!$A$13:$I$13),FALSE),IF($A10&lt;=S$2-2,0))))),2)</f>
        <v>0</v>
      </c>
      <c r="T10" s="42">
        <f>ROUND(IF($A10&gt;=T$2+2,0,IF($A10=T$2+1,-VLOOKUP($A10,D!$A$14:$I$33,COUNTA(D!$A$13:$I$13),FALSE),IF(T$2=$A10,VLOOKUP(T$2,D!$A$14:$I$33,COUNTA(D!$A$13:$I$13),FALSE)+_xlfn.IFNA(VLOOKUP($A10+1,D!$A$14:$I$33,COUNTA(D!$A$13:$I$13),FALSE),0),IF($A10=T$2-1,-VLOOKUP(T$2,D!$A$14:$I$33,COUNTA(D!$A$13:$I$13),FALSE),IF($A10&lt;=T$2-2,0))))),2)</f>
        <v>0</v>
      </c>
      <c r="U10" s="42">
        <f>ROUND(IF($A10&gt;=U$2+2,0,IF($A10=U$2+1,-VLOOKUP($A10,D!$A$14:$I$33,COUNTA(D!$A$13:$I$13),FALSE),IF(U$2=$A10,VLOOKUP(U$2,D!$A$14:$I$33,COUNTA(D!$A$13:$I$13),FALSE)+_xlfn.IFNA(VLOOKUP($A10+1,D!$A$14:$I$33,COUNTA(D!$A$13:$I$13),FALSE),0),IF($A10=U$2-1,-VLOOKUP(U$2,D!$A$14:$I$33,COUNTA(D!$A$13:$I$13),FALSE),IF($A10&lt;=U$2-2,0))))),2)</f>
        <v>0</v>
      </c>
      <c r="V10" s="42">
        <f>ROUND(IF($A10&gt;=V$2+2,0,IF($A10=V$2+1,-VLOOKUP($A10,D!$A$14:$I$33,COUNTA(D!$A$13:$I$13),FALSE),IF(V$2=$A10,VLOOKUP(V$2,D!$A$14:$I$33,COUNTA(D!$A$13:$I$13),FALSE)+_xlfn.IFNA(VLOOKUP($A10+1,D!$A$14:$I$33,COUNTA(D!$A$13:$I$13),FALSE),0),IF($A10=V$2-1,-VLOOKUP(V$2,D!$A$14:$I$33,COUNTA(D!$A$13:$I$13),FALSE),IF($A10&lt;=V$2-2,0))))),2)</f>
        <v>0</v>
      </c>
      <c r="W10" s="31"/>
      <c r="X10" s="36"/>
      <c r="Y10" s="30"/>
      <c r="Z10" s="35" t="s">
        <v>16</v>
      </c>
      <c r="AA10" s="31"/>
      <c r="AB10" s="36"/>
      <c r="AC10" s="30"/>
      <c r="AD10" s="41">
        <f t="shared" si="1"/>
        <v>10</v>
      </c>
      <c r="AE10" s="31"/>
      <c r="AF10" s="36"/>
      <c r="AG10" s="30"/>
      <c r="AH10" s="40">
        <v>28.73</v>
      </c>
      <c r="AI10" s="31"/>
    </row>
    <row r="11" spans="1:35" ht="16.5" customHeight="1">
      <c r="A11" s="27">
        <f t="shared" si="0"/>
        <v>9</v>
      </c>
      <c r="B11" s="30"/>
      <c r="C11" s="42">
        <f>ROUND(IF($A11&gt;=C$2+2,0,IF($A11=C$2+1,-VLOOKUP($A11,D!$A$14:$I$33,COUNTA(D!$A$13:$I$13),FALSE),IF(C$2=$A11,VLOOKUP(C$2,D!$A$14:$I$33,COUNTA(D!$A$13:$I$13),FALSE)+_xlfn.IFNA(VLOOKUP($A11+1,D!$A$14:$I$33,COUNTA(D!$A$13:$I$13),FALSE),0),IF($A11=C$2-1,-VLOOKUP(C$2,D!$A$14:$I$33,COUNTA(D!$A$13:$I$13),FALSE),IF($A11&lt;=C$2-2,0))))),2)</f>
        <v>0</v>
      </c>
      <c r="D11" s="42">
        <f>ROUND(IF($A11&gt;=D$2+2,0,IF($A11=D$2+1,-VLOOKUP($A11,D!$A$14:$I$33,COUNTA(D!$A$13:$I$13),FALSE),IF(D$2=$A11,VLOOKUP(D$2,D!$A$14:$I$33,COUNTA(D!$A$13:$I$13),FALSE)+_xlfn.IFNA(VLOOKUP($A11+1,D!$A$14:$I$33,COUNTA(D!$A$13:$I$13),FALSE),0),IF($A11=D$2-1,-VLOOKUP(D$2,D!$A$14:$I$33,COUNTA(D!$A$13:$I$13),FALSE),IF($A11&lt;=D$2-2,0))))),2)</f>
        <v>0</v>
      </c>
      <c r="E11" s="42">
        <f>ROUND(IF($A11&gt;=E$2+2,0,IF($A11=E$2+1,-VLOOKUP($A11,D!$A$14:$I$33,COUNTA(D!$A$13:$I$13),FALSE),IF(E$2=$A11,VLOOKUP(E$2,D!$A$14:$I$33,COUNTA(D!$A$13:$I$13),FALSE)+_xlfn.IFNA(VLOOKUP($A11+1,D!$A$14:$I$33,COUNTA(D!$A$13:$I$13),FALSE),0),IF($A11=E$2-1,-VLOOKUP(E$2,D!$A$14:$I$33,COUNTA(D!$A$13:$I$13),FALSE),IF($A11&lt;=E$2-2,0))))),2)</f>
        <v>0</v>
      </c>
      <c r="F11" s="42">
        <f>ROUND(IF($A11&gt;=F$2+2,0,IF($A11=F$2+1,-VLOOKUP($A11,D!$A$14:$I$33,COUNTA(D!$A$13:$I$13),FALSE),IF(F$2=$A11,VLOOKUP(F$2,D!$A$14:$I$33,COUNTA(D!$A$13:$I$13),FALSE)+_xlfn.IFNA(VLOOKUP($A11+1,D!$A$14:$I$33,COUNTA(D!$A$13:$I$13),FALSE),0),IF($A11=F$2-1,-VLOOKUP(F$2,D!$A$14:$I$33,COUNTA(D!$A$13:$I$13),FALSE),IF($A11&lt;=F$2-2,0))))),2)</f>
        <v>0</v>
      </c>
      <c r="G11" s="42">
        <f>ROUND(IF($A11&gt;=G$2+2,0,IF($A11=G$2+1,-VLOOKUP($A11,D!$A$14:$I$33,COUNTA(D!$A$13:$I$13),FALSE),IF(G$2=$A11,VLOOKUP(G$2,D!$A$14:$I$33,COUNTA(D!$A$13:$I$13),FALSE)+_xlfn.IFNA(VLOOKUP($A11+1,D!$A$14:$I$33,COUNTA(D!$A$13:$I$13),FALSE),0),IF($A11=G$2-1,-VLOOKUP(G$2,D!$A$14:$I$33,COUNTA(D!$A$13:$I$13),FALSE),IF($A11&lt;=G$2-2,0))))),2)</f>
        <v>0</v>
      </c>
      <c r="H11" s="42">
        <f>ROUND(IF($A11&gt;=H$2+2,0,IF($A11=H$2+1,-VLOOKUP($A11,D!$A$14:$I$33,COUNTA(D!$A$13:$I$13),FALSE),IF(H$2=$A11,VLOOKUP(H$2,D!$A$14:$I$33,COUNTA(D!$A$13:$I$13),FALSE)+_xlfn.IFNA(VLOOKUP($A11+1,D!$A$14:$I$33,COUNTA(D!$A$13:$I$13),FALSE),0),IF($A11=H$2-1,-VLOOKUP(H$2,D!$A$14:$I$33,COUNTA(D!$A$13:$I$13),FALSE),IF($A11&lt;=H$2-2,0))))),2)</f>
        <v>0</v>
      </c>
      <c r="I11" s="42">
        <f>ROUND(IF($A11&gt;=I$2+2,0,IF($A11=I$2+1,-VLOOKUP($A11,D!$A$14:$I$33,COUNTA(D!$A$13:$I$13),FALSE),IF(I$2=$A11,VLOOKUP(I$2,D!$A$14:$I$33,COUNTA(D!$A$13:$I$13),FALSE)+_xlfn.IFNA(VLOOKUP($A11+1,D!$A$14:$I$33,COUNTA(D!$A$13:$I$13),FALSE),0),IF($A11=I$2-1,-VLOOKUP(I$2,D!$A$14:$I$33,COUNTA(D!$A$13:$I$13),FALSE),IF($A11&lt;=I$2-2,0))))),2)</f>
        <v>0</v>
      </c>
      <c r="J11" s="42">
        <f>ROUND(IF($A11&gt;=J$2+2,0,IF($A11=J$2+1,-VLOOKUP($A11,D!$A$14:$I$33,COUNTA(D!$A$13:$I$13),FALSE),IF(J$2=$A11,VLOOKUP(J$2,D!$A$14:$I$33,COUNTA(D!$A$13:$I$13),FALSE)+_xlfn.IFNA(VLOOKUP($A11+1,D!$A$14:$I$33,COUNTA(D!$A$13:$I$13),FALSE),0),IF($A11=J$2-1,-VLOOKUP(J$2,D!$A$14:$I$33,COUNTA(D!$A$13:$I$13),FALSE),IF($A11&lt;=J$2-2,0))))),2)</f>
        <v>-3247.95</v>
      </c>
      <c r="K11" s="42">
        <f>ROUND(IF($A11&gt;=K$2+2,0,IF($A11=K$2+1,-VLOOKUP($A11,D!$A$14:$I$33,COUNTA(D!$A$13:$I$13),FALSE),IF(K$2=$A11,VLOOKUP(K$2,D!$A$14:$I$33,COUNTA(D!$A$13:$I$13),FALSE)+_xlfn.IFNA(VLOOKUP($A11+1,D!$A$14:$I$33,COUNTA(D!$A$13:$I$13),FALSE),0),IF($A11=K$2-1,-VLOOKUP(K$2,D!$A$14:$I$33,COUNTA(D!$A$13:$I$13),FALSE),IF($A11&lt;=K$2-2,0))))),2)</f>
        <v>6495.9</v>
      </c>
      <c r="L11" s="42">
        <f>ROUND(IF($A11&gt;=L$2+2,0,IF($A11=L$2+1,-VLOOKUP($A11,D!$A$14:$I$33,COUNTA(D!$A$13:$I$13),FALSE),IF(L$2=$A11,VLOOKUP(L$2,D!$A$14:$I$33,COUNTA(D!$A$13:$I$13),FALSE)+_xlfn.IFNA(VLOOKUP($A11+1,D!$A$14:$I$33,COUNTA(D!$A$13:$I$13),FALSE),0),IF($A11=L$2-1,-VLOOKUP(L$2,D!$A$14:$I$33,COUNTA(D!$A$13:$I$13),FALSE),IF($A11&lt;=L$2-2,0))))),2)</f>
        <v>-3247.95</v>
      </c>
      <c r="M11" s="42">
        <f>ROUND(IF($A11&gt;=M$2+2,0,IF($A11=M$2+1,-VLOOKUP($A11,D!$A$14:$I$33,COUNTA(D!$A$13:$I$13),FALSE),IF(M$2=$A11,VLOOKUP(M$2,D!$A$14:$I$33,COUNTA(D!$A$13:$I$13),FALSE)+_xlfn.IFNA(VLOOKUP($A11+1,D!$A$14:$I$33,COUNTA(D!$A$13:$I$13),FALSE),0),IF($A11=M$2-1,-VLOOKUP(M$2,D!$A$14:$I$33,COUNTA(D!$A$13:$I$13),FALSE),IF($A11&lt;=M$2-2,0))))),2)</f>
        <v>0</v>
      </c>
      <c r="N11" s="42">
        <f>ROUND(IF($A11&gt;=N$2+2,0,IF($A11=N$2+1,-VLOOKUP($A11,D!$A$14:$I$33,COUNTA(D!$A$13:$I$13),FALSE),IF(N$2=$A11,VLOOKUP(N$2,D!$A$14:$I$33,COUNTA(D!$A$13:$I$13),FALSE)+_xlfn.IFNA(VLOOKUP($A11+1,D!$A$14:$I$33,COUNTA(D!$A$13:$I$13),FALSE),0),IF($A11=N$2-1,-VLOOKUP(N$2,D!$A$14:$I$33,COUNTA(D!$A$13:$I$13),FALSE),IF($A11&lt;=N$2-2,0))))),2)</f>
        <v>0</v>
      </c>
      <c r="O11" s="42">
        <f>ROUND(IF($A11&gt;=O$2+2,0,IF($A11=O$2+1,-VLOOKUP($A11,D!$A$14:$I$33,COUNTA(D!$A$13:$I$13),FALSE),IF(O$2=$A11,VLOOKUP(O$2,D!$A$14:$I$33,COUNTA(D!$A$13:$I$13),FALSE)+_xlfn.IFNA(VLOOKUP($A11+1,D!$A$14:$I$33,COUNTA(D!$A$13:$I$13),FALSE),0),IF($A11=O$2-1,-VLOOKUP(O$2,D!$A$14:$I$33,COUNTA(D!$A$13:$I$13),FALSE),IF($A11&lt;=O$2-2,0))))),2)</f>
        <v>0</v>
      </c>
      <c r="P11" s="42">
        <f>ROUND(IF($A11&gt;=P$2+2,0,IF($A11=P$2+1,-VLOOKUP($A11,D!$A$14:$I$33,COUNTA(D!$A$13:$I$13),FALSE),IF(P$2=$A11,VLOOKUP(P$2,D!$A$14:$I$33,COUNTA(D!$A$13:$I$13),FALSE)+_xlfn.IFNA(VLOOKUP($A11+1,D!$A$14:$I$33,COUNTA(D!$A$13:$I$13),FALSE),0),IF($A11=P$2-1,-VLOOKUP(P$2,D!$A$14:$I$33,COUNTA(D!$A$13:$I$13),FALSE),IF($A11&lt;=P$2-2,0))))),2)</f>
        <v>0</v>
      </c>
      <c r="Q11" s="42">
        <f>ROUND(IF($A11&gt;=Q$2+2,0,IF($A11=Q$2+1,-VLOOKUP($A11,D!$A$14:$I$33,COUNTA(D!$A$13:$I$13),FALSE),IF(Q$2=$A11,VLOOKUP(Q$2,D!$A$14:$I$33,COUNTA(D!$A$13:$I$13),FALSE)+_xlfn.IFNA(VLOOKUP($A11+1,D!$A$14:$I$33,COUNTA(D!$A$13:$I$13),FALSE),0),IF($A11=Q$2-1,-VLOOKUP(Q$2,D!$A$14:$I$33,COUNTA(D!$A$13:$I$13),FALSE),IF($A11&lt;=Q$2-2,0))))),2)</f>
        <v>0</v>
      </c>
      <c r="R11" s="42">
        <f>ROUND(IF($A11&gt;=R$2+2,0,IF($A11=R$2+1,-VLOOKUP($A11,D!$A$14:$I$33,COUNTA(D!$A$13:$I$13),FALSE),IF(R$2=$A11,VLOOKUP(R$2,D!$A$14:$I$33,COUNTA(D!$A$13:$I$13),FALSE)+_xlfn.IFNA(VLOOKUP($A11+1,D!$A$14:$I$33,COUNTA(D!$A$13:$I$13),FALSE),0),IF($A11=R$2-1,-VLOOKUP(R$2,D!$A$14:$I$33,COUNTA(D!$A$13:$I$13),FALSE),IF($A11&lt;=R$2-2,0))))),2)</f>
        <v>0</v>
      </c>
      <c r="S11" s="42">
        <f>ROUND(IF($A11&gt;=S$2+2,0,IF($A11=S$2+1,-VLOOKUP($A11,D!$A$14:$I$33,COUNTA(D!$A$13:$I$13),FALSE),IF(S$2=$A11,VLOOKUP(S$2,D!$A$14:$I$33,COUNTA(D!$A$13:$I$13),FALSE)+_xlfn.IFNA(VLOOKUP($A11+1,D!$A$14:$I$33,COUNTA(D!$A$13:$I$13),FALSE),0),IF($A11=S$2-1,-VLOOKUP(S$2,D!$A$14:$I$33,COUNTA(D!$A$13:$I$13),FALSE),IF($A11&lt;=S$2-2,0))))),2)</f>
        <v>0</v>
      </c>
      <c r="T11" s="42">
        <f>ROUND(IF($A11&gt;=T$2+2,0,IF($A11=T$2+1,-VLOOKUP($A11,D!$A$14:$I$33,COUNTA(D!$A$13:$I$13),FALSE),IF(T$2=$A11,VLOOKUP(T$2,D!$A$14:$I$33,COUNTA(D!$A$13:$I$13),FALSE)+_xlfn.IFNA(VLOOKUP($A11+1,D!$A$14:$I$33,COUNTA(D!$A$13:$I$13),FALSE),0),IF($A11=T$2-1,-VLOOKUP(T$2,D!$A$14:$I$33,COUNTA(D!$A$13:$I$13),FALSE),IF($A11&lt;=T$2-2,0))))),2)</f>
        <v>0</v>
      </c>
      <c r="U11" s="42">
        <f>ROUND(IF($A11&gt;=U$2+2,0,IF($A11=U$2+1,-VLOOKUP($A11,D!$A$14:$I$33,COUNTA(D!$A$13:$I$13),FALSE),IF(U$2=$A11,VLOOKUP(U$2,D!$A$14:$I$33,COUNTA(D!$A$13:$I$13),FALSE)+_xlfn.IFNA(VLOOKUP($A11+1,D!$A$14:$I$33,COUNTA(D!$A$13:$I$13),FALSE),0),IF($A11=U$2-1,-VLOOKUP(U$2,D!$A$14:$I$33,COUNTA(D!$A$13:$I$13),FALSE),IF($A11&lt;=U$2-2,0))))),2)</f>
        <v>0</v>
      </c>
      <c r="V11" s="42">
        <f>ROUND(IF($A11&gt;=V$2+2,0,IF($A11=V$2+1,-VLOOKUP($A11,D!$A$14:$I$33,COUNTA(D!$A$13:$I$13),FALSE),IF(V$2=$A11,VLOOKUP(V$2,D!$A$14:$I$33,COUNTA(D!$A$13:$I$13),FALSE)+_xlfn.IFNA(VLOOKUP($A11+1,D!$A$14:$I$33,COUNTA(D!$A$13:$I$13),FALSE),0),IF($A11=V$2-1,-VLOOKUP(V$2,D!$A$14:$I$33,COUNTA(D!$A$13:$I$13),FALSE),IF($A11&lt;=V$2-2,0))))),2)</f>
        <v>0</v>
      </c>
      <c r="W11" s="31"/>
      <c r="X11" s="36"/>
      <c r="Y11" s="30"/>
      <c r="Z11" s="35" t="s">
        <v>17</v>
      </c>
      <c r="AA11" s="31"/>
      <c r="AB11" s="36"/>
      <c r="AC11" s="30"/>
      <c r="AD11" s="41">
        <f t="shared" si="1"/>
        <v>10</v>
      </c>
      <c r="AE11" s="31"/>
      <c r="AF11" s="36"/>
      <c r="AG11" s="30"/>
      <c r="AH11" s="40">
        <v>32.43</v>
      </c>
      <c r="AI11" s="31"/>
    </row>
    <row r="12" spans="1:35" ht="16.5" customHeight="1">
      <c r="A12" s="27">
        <f t="shared" si="0"/>
        <v>10</v>
      </c>
      <c r="B12" s="30"/>
      <c r="C12" s="42">
        <f>ROUND(IF($A12&gt;=C$2+2,0,IF($A12=C$2+1,-VLOOKUP($A12,D!$A$14:$I$33,COUNTA(D!$A$13:$I$13),FALSE),IF(C$2=$A12,VLOOKUP(C$2,D!$A$14:$I$33,COUNTA(D!$A$13:$I$13),FALSE)+_xlfn.IFNA(VLOOKUP($A12+1,D!$A$14:$I$33,COUNTA(D!$A$13:$I$13),FALSE),0),IF($A12=C$2-1,-VLOOKUP(C$2,D!$A$14:$I$33,COUNTA(D!$A$13:$I$13),FALSE),IF($A12&lt;=C$2-2,0))))),2)</f>
        <v>0</v>
      </c>
      <c r="D12" s="42">
        <f>ROUND(IF($A12&gt;=D$2+2,0,IF($A12=D$2+1,-VLOOKUP($A12,D!$A$14:$I$33,COUNTA(D!$A$13:$I$13),FALSE),IF(D$2=$A12,VLOOKUP(D$2,D!$A$14:$I$33,COUNTA(D!$A$13:$I$13),FALSE)+_xlfn.IFNA(VLOOKUP($A12+1,D!$A$14:$I$33,COUNTA(D!$A$13:$I$13),FALSE),0),IF($A12=D$2-1,-VLOOKUP(D$2,D!$A$14:$I$33,COUNTA(D!$A$13:$I$13),FALSE),IF($A12&lt;=D$2-2,0))))),2)</f>
        <v>0</v>
      </c>
      <c r="E12" s="42">
        <f>ROUND(IF($A12&gt;=E$2+2,0,IF($A12=E$2+1,-VLOOKUP($A12,D!$A$14:$I$33,COUNTA(D!$A$13:$I$13),FALSE),IF(E$2=$A12,VLOOKUP(E$2,D!$A$14:$I$33,COUNTA(D!$A$13:$I$13),FALSE)+_xlfn.IFNA(VLOOKUP($A12+1,D!$A$14:$I$33,COUNTA(D!$A$13:$I$13),FALSE),0),IF($A12=E$2-1,-VLOOKUP(E$2,D!$A$14:$I$33,COUNTA(D!$A$13:$I$13),FALSE),IF($A12&lt;=E$2-2,0))))),2)</f>
        <v>0</v>
      </c>
      <c r="F12" s="42">
        <f>ROUND(IF($A12&gt;=F$2+2,0,IF($A12=F$2+1,-VLOOKUP($A12,D!$A$14:$I$33,COUNTA(D!$A$13:$I$13),FALSE),IF(F$2=$A12,VLOOKUP(F$2,D!$A$14:$I$33,COUNTA(D!$A$13:$I$13),FALSE)+_xlfn.IFNA(VLOOKUP($A12+1,D!$A$14:$I$33,COUNTA(D!$A$13:$I$13),FALSE),0),IF($A12=F$2-1,-VLOOKUP(F$2,D!$A$14:$I$33,COUNTA(D!$A$13:$I$13),FALSE),IF($A12&lt;=F$2-2,0))))),2)</f>
        <v>0</v>
      </c>
      <c r="G12" s="42">
        <f>ROUND(IF($A12&gt;=G$2+2,0,IF($A12=G$2+1,-VLOOKUP($A12,D!$A$14:$I$33,COUNTA(D!$A$13:$I$13),FALSE),IF(G$2=$A12,VLOOKUP(G$2,D!$A$14:$I$33,COUNTA(D!$A$13:$I$13),FALSE)+_xlfn.IFNA(VLOOKUP($A12+1,D!$A$14:$I$33,COUNTA(D!$A$13:$I$13),FALSE),0),IF($A12=G$2-1,-VLOOKUP(G$2,D!$A$14:$I$33,COUNTA(D!$A$13:$I$13),FALSE),IF($A12&lt;=G$2-2,0))))),2)</f>
        <v>0</v>
      </c>
      <c r="H12" s="42">
        <f>ROUND(IF($A12&gt;=H$2+2,0,IF($A12=H$2+1,-VLOOKUP($A12,D!$A$14:$I$33,COUNTA(D!$A$13:$I$13),FALSE),IF(H$2=$A12,VLOOKUP(H$2,D!$A$14:$I$33,COUNTA(D!$A$13:$I$13),FALSE)+_xlfn.IFNA(VLOOKUP($A12+1,D!$A$14:$I$33,COUNTA(D!$A$13:$I$13),FALSE),0),IF($A12=H$2-1,-VLOOKUP(H$2,D!$A$14:$I$33,COUNTA(D!$A$13:$I$13),FALSE),IF($A12&lt;=H$2-2,0))))),2)</f>
        <v>0</v>
      </c>
      <c r="I12" s="42">
        <f>ROUND(IF($A12&gt;=I$2+2,0,IF($A12=I$2+1,-VLOOKUP($A12,D!$A$14:$I$33,COUNTA(D!$A$13:$I$13),FALSE),IF(I$2=$A12,VLOOKUP(I$2,D!$A$14:$I$33,COUNTA(D!$A$13:$I$13),FALSE)+_xlfn.IFNA(VLOOKUP($A12+1,D!$A$14:$I$33,COUNTA(D!$A$13:$I$13),FALSE),0),IF($A12=I$2-1,-VLOOKUP(I$2,D!$A$14:$I$33,COUNTA(D!$A$13:$I$13),FALSE),IF($A12&lt;=I$2-2,0))))),2)</f>
        <v>0</v>
      </c>
      <c r="J12" s="42">
        <f>ROUND(IF($A12&gt;=J$2+2,0,IF($A12=J$2+1,-VLOOKUP($A12,D!$A$14:$I$33,COUNTA(D!$A$13:$I$13),FALSE),IF(J$2=$A12,VLOOKUP(J$2,D!$A$14:$I$33,COUNTA(D!$A$13:$I$13),FALSE)+_xlfn.IFNA(VLOOKUP($A12+1,D!$A$14:$I$33,COUNTA(D!$A$13:$I$13),FALSE),0),IF($A12=J$2-1,-VLOOKUP(J$2,D!$A$14:$I$33,COUNTA(D!$A$13:$I$13),FALSE),IF($A12&lt;=J$2-2,0))))),2)</f>
        <v>0</v>
      </c>
      <c r="K12" s="42">
        <f>ROUND(IF($A12&gt;=K$2+2,0,IF($A12=K$2+1,-VLOOKUP($A12,D!$A$14:$I$33,COUNTA(D!$A$13:$I$13),FALSE),IF(K$2=$A12,VLOOKUP(K$2,D!$A$14:$I$33,COUNTA(D!$A$13:$I$13),FALSE)+_xlfn.IFNA(VLOOKUP($A12+1,D!$A$14:$I$33,COUNTA(D!$A$13:$I$13),FALSE),0),IF($A12=K$2-1,-VLOOKUP(K$2,D!$A$14:$I$33,COUNTA(D!$A$13:$I$13),FALSE),IF($A12&lt;=K$2-2,0))))),2)</f>
        <v>-3247.95</v>
      </c>
      <c r="L12" s="42">
        <f>ROUND(IF($A12&gt;=L$2+2,0,IF($A12=L$2+1,-VLOOKUP($A12,D!$A$14:$I$33,COUNTA(D!$A$13:$I$13),FALSE),IF(L$2=$A12,VLOOKUP(L$2,D!$A$14:$I$33,COUNTA(D!$A$13:$I$13),FALSE)+_xlfn.IFNA(VLOOKUP($A12+1,D!$A$14:$I$33,COUNTA(D!$A$13:$I$13),FALSE),0),IF($A12=L$2-1,-VLOOKUP(L$2,D!$A$14:$I$33,COUNTA(D!$A$13:$I$13),FALSE),IF($A12&lt;=L$2-2,0))))),2)</f>
        <v>6495.9</v>
      </c>
      <c r="M12" s="42">
        <f>ROUND(IF($A12&gt;=M$2+2,0,IF($A12=M$2+1,-VLOOKUP($A12,D!$A$14:$I$33,COUNTA(D!$A$13:$I$13),FALSE),IF(M$2=$A12,VLOOKUP(M$2,D!$A$14:$I$33,COUNTA(D!$A$13:$I$13),FALSE)+_xlfn.IFNA(VLOOKUP($A12+1,D!$A$14:$I$33,COUNTA(D!$A$13:$I$13),FALSE),0),IF($A12=M$2-1,-VLOOKUP(M$2,D!$A$14:$I$33,COUNTA(D!$A$13:$I$13),FALSE),IF($A12&lt;=M$2-2,0))))),2)</f>
        <v>-3247.95</v>
      </c>
      <c r="N12" s="42">
        <f>ROUND(IF($A12&gt;=N$2+2,0,IF($A12=N$2+1,-VLOOKUP($A12,D!$A$14:$I$33,COUNTA(D!$A$13:$I$13),FALSE),IF(N$2=$A12,VLOOKUP(N$2,D!$A$14:$I$33,COUNTA(D!$A$13:$I$13),FALSE)+_xlfn.IFNA(VLOOKUP($A12+1,D!$A$14:$I$33,COUNTA(D!$A$13:$I$13),FALSE),0),IF($A12=N$2-1,-VLOOKUP(N$2,D!$A$14:$I$33,COUNTA(D!$A$13:$I$13),FALSE),IF($A12&lt;=N$2-2,0))))),2)</f>
        <v>0</v>
      </c>
      <c r="O12" s="42">
        <f>ROUND(IF($A12&gt;=O$2+2,0,IF($A12=O$2+1,-VLOOKUP($A12,D!$A$14:$I$33,COUNTA(D!$A$13:$I$13),FALSE),IF(O$2=$A12,VLOOKUP(O$2,D!$A$14:$I$33,COUNTA(D!$A$13:$I$13),FALSE)+_xlfn.IFNA(VLOOKUP($A12+1,D!$A$14:$I$33,COUNTA(D!$A$13:$I$13),FALSE),0),IF($A12=O$2-1,-VLOOKUP(O$2,D!$A$14:$I$33,COUNTA(D!$A$13:$I$13),FALSE),IF($A12&lt;=O$2-2,0))))),2)</f>
        <v>0</v>
      </c>
      <c r="P12" s="42">
        <f>ROUND(IF($A12&gt;=P$2+2,0,IF($A12=P$2+1,-VLOOKUP($A12,D!$A$14:$I$33,COUNTA(D!$A$13:$I$13),FALSE),IF(P$2=$A12,VLOOKUP(P$2,D!$A$14:$I$33,COUNTA(D!$A$13:$I$13),FALSE)+_xlfn.IFNA(VLOOKUP($A12+1,D!$A$14:$I$33,COUNTA(D!$A$13:$I$13),FALSE),0),IF($A12=P$2-1,-VLOOKUP(P$2,D!$A$14:$I$33,COUNTA(D!$A$13:$I$13),FALSE),IF($A12&lt;=P$2-2,0))))),2)</f>
        <v>0</v>
      </c>
      <c r="Q12" s="42">
        <f>ROUND(IF($A12&gt;=Q$2+2,0,IF($A12=Q$2+1,-VLOOKUP($A12,D!$A$14:$I$33,COUNTA(D!$A$13:$I$13),FALSE),IF(Q$2=$A12,VLOOKUP(Q$2,D!$A$14:$I$33,COUNTA(D!$A$13:$I$13),FALSE)+_xlfn.IFNA(VLOOKUP($A12+1,D!$A$14:$I$33,COUNTA(D!$A$13:$I$13),FALSE),0),IF($A12=Q$2-1,-VLOOKUP(Q$2,D!$A$14:$I$33,COUNTA(D!$A$13:$I$13),FALSE),IF($A12&lt;=Q$2-2,0))))),2)</f>
        <v>0</v>
      </c>
      <c r="R12" s="42">
        <f>ROUND(IF($A12&gt;=R$2+2,0,IF($A12=R$2+1,-VLOOKUP($A12,D!$A$14:$I$33,COUNTA(D!$A$13:$I$13),FALSE),IF(R$2=$A12,VLOOKUP(R$2,D!$A$14:$I$33,COUNTA(D!$A$13:$I$13),FALSE)+_xlfn.IFNA(VLOOKUP($A12+1,D!$A$14:$I$33,COUNTA(D!$A$13:$I$13),FALSE),0),IF($A12=R$2-1,-VLOOKUP(R$2,D!$A$14:$I$33,COUNTA(D!$A$13:$I$13),FALSE),IF($A12&lt;=R$2-2,0))))),2)</f>
        <v>0</v>
      </c>
      <c r="S12" s="42">
        <f>ROUND(IF($A12&gt;=S$2+2,0,IF($A12=S$2+1,-VLOOKUP($A12,D!$A$14:$I$33,COUNTA(D!$A$13:$I$13),FALSE),IF(S$2=$A12,VLOOKUP(S$2,D!$A$14:$I$33,COUNTA(D!$A$13:$I$13),FALSE)+_xlfn.IFNA(VLOOKUP($A12+1,D!$A$14:$I$33,COUNTA(D!$A$13:$I$13),FALSE),0),IF($A12=S$2-1,-VLOOKUP(S$2,D!$A$14:$I$33,COUNTA(D!$A$13:$I$13),FALSE),IF($A12&lt;=S$2-2,0))))),2)</f>
        <v>0</v>
      </c>
      <c r="T12" s="42">
        <f>ROUND(IF($A12&gt;=T$2+2,0,IF($A12=T$2+1,-VLOOKUP($A12,D!$A$14:$I$33,COUNTA(D!$A$13:$I$13),FALSE),IF(T$2=$A12,VLOOKUP(T$2,D!$A$14:$I$33,COUNTA(D!$A$13:$I$13),FALSE)+_xlfn.IFNA(VLOOKUP($A12+1,D!$A$14:$I$33,COUNTA(D!$A$13:$I$13),FALSE),0),IF($A12=T$2-1,-VLOOKUP(T$2,D!$A$14:$I$33,COUNTA(D!$A$13:$I$13),FALSE),IF($A12&lt;=T$2-2,0))))),2)</f>
        <v>0</v>
      </c>
      <c r="U12" s="42">
        <f>ROUND(IF($A12&gt;=U$2+2,0,IF($A12=U$2+1,-VLOOKUP($A12,D!$A$14:$I$33,COUNTA(D!$A$13:$I$13),FALSE),IF(U$2=$A12,VLOOKUP(U$2,D!$A$14:$I$33,COUNTA(D!$A$13:$I$13),FALSE)+_xlfn.IFNA(VLOOKUP($A12+1,D!$A$14:$I$33,COUNTA(D!$A$13:$I$13),FALSE),0),IF($A12=U$2-1,-VLOOKUP(U$2,D!$A$14:$I$33,COUNTA(D!$A$13:$I$13),FALSE),IF($A12&lt;=U$2-2,0))))),2)</f>
        <v>0</v>
      </c>
      <c r="V12" s="42">
        <f>ROUND(IF($A12&gt;=V$2+2,0,IF($A12=V$2+1,-VLOOKUP($A12,D!$A$14:$I$33,COUNTA(D!$A$13:$I$13),FALSE),IF(V$2=$A12,VLOOKUP(V$2,D!$A$14:$I$33,COUNTA(D!$A$13:$I$13),FALSE)+_xlfn.IFNA(VLOOKUP($A12+1,D!$A$14:$I$33,COUNTA(D!$A$13:$I$13),FALSE),0),IF($A12=V$2-1,-VLOOKUP(V$2,D!$A$14:$I$33,COUNTA(D!$A$13:$I$13),FALSE),IF($A12&lt;=V$2-2,0))))),2)</f>
        <v>0</v>
      </c>
      <c r="W12" s="31"/>
      <c r="X12" s="36"/>
      <c r="Y12" s="30"/>
      <c r="Z12" s="35" t="s">
        <v>18</v>
      </c>
      <c r="AA12" s="31"/>
      <c r="AB12" s="36"/>
      <c r="AC12" s="30"/>
      <c r="AD12" s="41">
        <f t="shared" si="1"/>
        <v>10</v>
      </c>
      <c r="AE12" s="31"/>
      <c r="AF12" s="36"/>
      <c r="AG12" s="30"/>
      <c r="AH12" s="40">
        <v>35.82</v>
      </c>
      <c r="AI12" s="31"/>
    </row>
    <row r="13" spans="1:35" ht="16.5" customHeight="1">
      <c r="A13" s="27">
        <f t="shared" si="0"/>
        <v>11</v>
      </c>
      <c r="B13" s="30"/>
      <c r="C13" s="42">
        <f>ROUND(IF($A13&gt;=C$2+2,0,IF($A13=C$2+1,-VLOOKUP($A13,D!$A$14:$I$33,COUNTA(D!$A$13:$I$13),FALSE),IF(C$2=$A13,VLOOKUP(C$2,D!$A$14:$I$33,COUNTA(D!$A$13:$I$13),FALSE)+_xlfn.IFNA(VLOOKUP($A13+1,D!$A$14:$I$33,COUNTA(D!$A$13:$I$13),FALSE),0),IF($A13=C$2-1,-VLOOKUP(C$2,D!$A$14:$I$33,COUNTA(D!$A$13:$I$13),FALSE),IF($A13&lt;=C$2-2,0))))),2)</f>
        <v>0</v>
      </c>
      <c r="D13" s="42">
        <f>ROUND(IF($A13&gt;=D$2+2,0,IF($A13=D$2+1,-VLOOKUP($A13,D!$A$14:$I$33,COUNTA(D!$A$13:$I$13),FALSE),IF(D$2=$A13,VLOOKUP(D$2,D!$A$14:$I$33,COUNTA(D!$A$13:$I$13),FALSE)+_xlfn.IFNA(VLOOKUP($A13+1,D!$A$14:$I$33,COUNTA(D!$A$13:$I$13),FALSE),0),IF($A13=D$2-1,-VLOOKUP(D$2,D!$A$14:$I$33,COUNTA(D!$A$13:$I$13),FALSE),IF($A13&lt;=D$2-2,0))))),2)</f>
        <v>0</v>
      </c>
      <c r="E13" s="42">
        <f>ROUND(IF($A13&gt;=E$2+2,0,IF($A13=E$2+1,-VLOOKUP($A13,D!$A$14:$I$33,COUNTA(D!$A$13:$I$13),FALSE),IF(E$2=$A13,VLOOKUP(E$2,D!$A$14:$I$33,COUNTA(D!$A$13:$I$13),FALSE)+_xlfn.IFNA(VLOOKUP($A13+1,D!$A$14:$I$33,COUNTA(D!$A$13:$I$13),FALSE),0),IF($A13=E$2-1,-VLOOKUP(E$2,D!$A$14:$I$33,COUNTA(D!$A$13:$I$13),FALSE),IF($A13&lt;=E$2-2,0))))),2)</f>
        <v>0</v>
      </c>
      <c r="F13" s="42">
        <f>ROUND(IF($A13&gt;=F$2+2,0,IF($A13=F$2+1,-VLOOKUP($A13,D!$A$14:$I$33,COUNTA(D!$A$13:$I$13),FALSE),IF(F$2=$A13,VLOOKUP(F$2,D!$A$14:$I$33,COUNTA(D!$A$13:$I$13),FALSE)+_xlfn.IFNA(VLOOKUP($A13+1,D!$A$14:$I$33,COUNTA(D!$A$13:$I$13),FALSE),0),IF($A13=F$2-1,-VLOOKUP(F$2,D!$A$14:$I$33,COUNTA(D!$A$13:$I$13),FALSE),IF($A13&lt;=F$2-2,0))))),2)</f>
        <v>0</v>
      </c>
      <c r="G13" s="42">
        <f>ROUND(IF($A13&gt;=G$2+2,0,IF($A13=G$2+1,-VLOOKUP($A13,D!$A$14:$I$33,COUNTA(D!$A$13:$I$13),FALSE),IF(G$2=$A13,VLOOKUP(G$2,D!$A$14:$I$33,COUNTA(D!$A$13:$I$13),FALSE)+_xlfn.IFNA(VLOOKUP($A13+1,D!$A$14:$I$33,COUNTA(D!$A$13:$I$13),FALSE),0),IF($A13=G$2-1,-VLOOKUP(G$2,D!$A$14:$I$33,COUNTA(D!$A$13:$I$13),FALSE),IF($A13&lt;=G$2-2,0))))),2)</f>
        <v>0</v>
      </c>
      <c r="H13" s="42">
        <f>ROUND(IF($A13&gt;=H$2+2,0,IF($A13=H$2+1,-VLOOKUP($A13,D!$A$14:$I$33,COUNTA(D!$A$13:$I$13),FALSE),IF(H$2=$A13,VLOOKUP(H$2,D!$A$14:$I$33,COUNTA(D!$A$13:$I$13),FALSE)+_xlfn.IFNA(VLOOKUP($A13+1,D!$A$14:$I$33,COUNTA(D!$A$13:$I$13),FALSE),0),IF($A13=H$2-1,-VLOOKUP(H$2,D!$A$14:$I$33,COUNTA(D!$A$13:$I$13),FALSE),IF($A13&lt;=H$2-2,0))))),2)</f>
        <v>0</v>
      </c>
      <c r="I13" s="42">
        <f>ROUND(IF($A13&gt;=I$2+2,0,IF($A13=I$2+1,-VLOOKUP($A13,D!$A$14:$I$33,COUNTA(D!$A$13:$I$13),FALSE),IF(I$2=$A13,VLOOKUP(I$2,D!$A$14:$I$33,COUNTA(D!$A$13:$I$13),FALSE)+_xlfn.IFNA(VLOOKUP($A13+1,D!$A$14:$I$33,COUNTA(D!$A$13:$I$13),FALSE),0),IF($A13=I$2-1,-VLOOKUP(I$2,D!$A$14:$I$33,COUNTA(D!$A$13:$I$13),FALSE),IF($A13&lt;=I$2-2,0))))),2)</f>
        <v>0</v>
      </c>
      <c r="J13" s="42">
        <f>ROUND(IF($A13&gt;=J$2+2,0,IF($A13=J$2+1,-VLOOKUP($A13,D!$A$14:$I$33,COUNTA(D!$A$13:$I$13),FALSE),IF(J$2=$A13,VLOOKUP(J$2,D!$A$14:$I$33,COUNTA(D!$A$13:$I$13),FALSE)+_xlfn.IFNA(VLOOKUP($A13+1,D!$A$14:$I$33,COUNTA(D!$A$13:$I$13),FALSE),0),IF($A13=J$2-1,-VLOOKUP(J$2,D!$A$14:$I$33,COUNTA(D!$A$13:$I$13),FALSE),IF($A13&lt;=J$2-2,0))))),2)</f>
        <v>0</v>
      </c>
      <c r="K13" s="42">
        <f>ROUND(IF($A13&gt;=K$2+2,0,IF($A13=K$2+1,-VLOOKUP($A13,D!$A$14:$I$33,COUNTA(D!$A$13:$I$13),FALSE),IF(K$2=$A13,VLOOKUP(K$2,D!$A$14:$I$33,COUNTA(D!$A$13:$I$13),FALSE)+_xlfn.IFNA(VLOOKUP($A13+1,D!$A$14:$I$33,COUNTA(D!$A$13:$I$13),FALSE),0),IF($A13=K$2-1,-VLOOKUP(K$2,D!$A$14:$I$33,COUNTA(D!$A$13:$I$13),FALSE),IF($A13&lt;=K$2-2,0))))),2)</f>
        <v>0</v>
      </c>
      <c r="L13" s="42">
        <f>ROUND(IF($A13&gt;=L$2+2,0,IF($A13=L$2+1,-VLOOKUP($A13,D!$A$14:$I$33,COUNTA(D!$A$13:$I$13),FALSE),IF(L$2=$A13,VLOOKUP(L$2,D!$A$14:$I$33,COUNTA(D!$A$13:$I$13),FALSE)+_xlfn.IFNA(VLOOKUP($A13+1,D!$A$14:$I$33,COUNTA(D!$A$13:$I$13),FALSE),0),IF($A13=L$2-1,-VLOOKUP(L$2,D!$A$14:$I$33,COUNTA(D!$A$13:$I$13),FALSE),IF($A13&lt;=L$2-2,0))))),2)</f>
        <v>-3247.95</v>
      </c>
      <c r="M13" s="42">
        <f>ROUND(IF($A13&gt;=M$2+2,0,IF($A13=M$2+1,-VLOOKUP($A13,D!$A$14:$I$33,COUNTA(D!$A$13:$I$13),FALSE),IF(M$2=$A13,VLOOKUP(M$2,D!$A$14:$I$33,COUNTA(D!$A$13:$I$13),FALSE)+_xlfn.IFNA(VLOOKUP($A13+1,D!$A$14:$I$33,COUNTA(D!$A$13:$I$13),FALSE),0),IF($A13=M$2-1,-VLOOKUP(M$2,D!$A$14:$I$33,COUNTA(D!$A$13:$I$13),FALSE),IF($A13&lt;=M$2-2,0))))),2)</f>
        <v>6495.9</v>
      </c>
      <c r="N13" s="42">
        <f>ROUND(IF($A13&gt;=N$2+2,0,IF($A13=N$2+1,-VLOOKUP($A13,D!$A$14:$I$33,COUNTA(D!$A$13:$I$13),FALSE),IF(N$2=$A13,VLOOKUP(N$2,D!$A$14:$I$33,COUNTA(D!$A$13:$I$13),FALSE)+_xlfn.IFNA(VLOOKUP($A13+1,D!$A$14:$I$33,COUNTA(D!$A$13:$I$13),FALSE),0),IF($A13=N$2-1,-VLOOKUP(N$2,D!$A$14:$I$33,COUNTA(D!$A$13:$I$13),FALSE),IF($A13&lt;=N$2-2,0))))),2)</f>
        <v>-3247.95</v>
      </c>
      <c r="O13" s="42">
        <f>ROUND(IF($A13&gt;=O$2+2,0,IF($A13=O$2+1,-VLOOKUP($A13,D!$A$14:$I$33,COUNTA(D!$A$13:$I$13),FALSE),IF(O$2=$A13,VLOOKUP(O$2,D!$A$14:$I$33,COUNTA(D!$A$13:$I$13),FALSE)+_xlfn.IFNA(VLOOKUP($A13+1,D!$A$14:$I$33,COUNTA(D!$A$13:$I$13),FALSE),0),IF($A13=O$2-1,-VLOOKUP(O$2,D!$A$14:$I$33,COUNTA(D!$A$13:$I$13),FALSE),IF($A13&lt;=O$2-2,0))))),2)</f>
        <v>0</v>
      </c>
      <c r="P13" s="42">
        <f>ROUND(IF($A13&gt;=P$2+2,0,IF($A13=P$2+1,-VLOOKUP($A13,D!$A$14:$I$33,COUNTA(D!$A$13:$I$13),FALSE),IF(P$2=$A13,VLOOKUP(P$2,D!$A$14:$I$33,COUNTA(D!$A$13:$I$13),FALSE)+_xlfn.IFNA(VLOOKUP($A13+1,D!$A$14:$I$33,COUNTA(D!$A$13:$I$13),FALSE),0),IF($A13=P$2-1,-VLOOKUP(P$2,D!$A$14:$I$33,COUNTA(D!$A$13:$I$13),FALSE),IF($A13&lt;=P$2-2,0))))),2)</f>
        <v>0</v>
      </c>
      <c r="Q13" s="42">
        <f>ROUND(IF($A13&gt;=Q$2+2,0,IF($A13=Q$2+1,-VLOOKUP($A13,D!$A$14:$I$33,COUNTA(D!$A$13:$I$13),FALSE),IF(Q$2=$A13,VLOOKUP(Q$2,D!$A$14:$I$33,COUNTA(D!$A$13:$I$13),FALSE)+_xlfn.IFNA(VLOOKUP($A13+1,D!$A$14:$I$33,COUNTA(D!$A$13:$I$13),FALSE),0),IF($A13=Q$2-1,-VLOOKUP(Q$2,D!$A$14:$I$33,COUNTA(D!$A$13:$I$13),FALSE),IF($A13&lt;=Q$2-2,0))))),2)</f>
        <v>0</v>
      </c>
      <c r="R13" s="42">
        <f>ROUND(IF($A13&gt;=R$2+2,0,IF($A13=R$2+1,-VLOOKUP($A13,D!$A$14:$I$33,COUNTA(D!$A$13:$I$13),FALSE),IF(R$2=$A13,VLOOKUP(R$2,D!$A$14:$I$33,COUNTA(D!$A$13:$I$13),FALSE)+_xlfn.IFNA(VLOOKUP($A13+1,D!$A$14:$I$33,COUNTA(D!$A$13:$I$13),FALSE),0),IF($A13=R$2-1,-VLOOKUP(R$2,D!$A$14:$I$33,COUNTA(D!$A$13:$I$13),FALSE),IF($A13&lt;=R$2-2,0))))),2)</f>
        <v>0</v>
      </c>
      <c r="S13" s="42">
        <f>ROUND(IF($A13&gt;=S$2+2,0,IF($A13=S$2+1,-VLOOKUP($A13,D!$A$14:$I$33,COUNTA(D!$A$13:$I$13),FALSE),IF(S$2=$A13,VLOOKUP(S$2,D!$A$14:$I$33,COUNTA(D!$A$13:$I$13),FALSE)+_xlfn.IFNA(VLOOKUP($A13+1,D!$A$14:$I$33,COUNTA(D!$A$13:$I$13),FALSE),0),IF($A13=S$2-1,-VLOOKUP(S$2,D!$A$14:$I$33,COUNTA(D!$A$13:$I$13),FALSE),IF($A13&lt;=S$2-2,0))))),2)</f>
        <v>0</v>
      </c>
      <c r="T13" s="42">
        <f>ROUND(IF($A13&gt;=T$2+2,0,IF($A13=T$2+1,-VLOOKUP($A13,D!$A$14:$I$33,COUNTA(D!$A$13:$I$13),FALSE),IF(T$2=$A13,VLOOKUP(T$2,D!$A$14:$I$33,COUNTA(D!$A$13:$I$13),FALSE)+_xlfn.IFNA(VLOOKUP($A13+1,D!$A$14:$I$33,COUNTA(D!$A$13:$I$13),FALSE),0),IF($A13=T$2-1,-VLOOKUP(T$2,D!$A$14:$I$33,COUNTA(D!$A$13:$I$13),FALSE),IF($A13&lt;=T$2-2,0))))),2)</f>
        <v>0</v>
      </c>
      <c r="U13" s="42">
        <f>ROUND(IF($A13&gt;=U$2+2,0,IF($A13=U$2+1,-VLOOKUP($A13,D!$A$14:$I$33,COUNTA(D!$A$13:$I$13),FALSE),IF(U$2=$A13,VLOOKUP(U$2,D!$A$14:$I$33,COUNTA(D!$A$13:$I$13),FALSE)+_xlfn.IFNA(VLOOKUP($A13+1,D!$A$14:$I$33,COUNTA(D!$A$13:$I$13),FALSE),0),IF($A13=U$2-1,-VLOOKUP(U$2,D!$A$14:$I$33,COUNTA(D!$A$13:$I$13),FALSE),IF($A13&lt;=U$2-2,0))))),2)</f>
        <v>0</v>
      </c>
      <c r="V13" s="42">
        <f>ROUND(IF($A13&gt;=V$2+2,0,IF($A13=V$2+1,-VLOOKUP($A13,D!$A$14:$I$33,COUNTA(D!$A$13:$I$13),FALSE),IF(V$2=$A13,VLOOKUP(V$2,D!$A$14:$I$33,COUNTA(D!$A$13:$I$13),FALSE)+_xlfn.IFNA(VLOOKUP($A13+1,D!$A$14:$I$33,COUNTA(D!$A$13:$I$13),FALSE),0),IF($A13=V$2-1,-VLOOKUP(V$2,D!$A$14:$I$33,COUNTA(D!$A$13:$I$13),FALSE),IF($A13&lt;=V$2-2,0))))),2)</f>
        <v>0</v>
      </c>
      <c r="W13" s="31"/>
      <c r="X13" s="36"/>
      <c r="Y13" s="30"/>
      <c r="Z13" s="35" t="s">
        <v>19</v>
      </c>
      <c r="AA13" s="31"/>
      <c r="AB13" s="36"/>
      <c r="AC13" s="30"/>
      <c r="AD13" s="41">
        <f t="shared" si="1"/>
        <v>10</v>
      </c>
      <c r="AE13" s="31"/>
      <c r="AF13" s="36"/>
      <c r="AG13" s="30"/>
      <c r="AH13" s="40">
        <v>38.89</v>
      </c>
      <c r="AI13" s="31"/>
    </row>
    <row r="14" spans="1:35" ht="16.5" customHeight="1">
      <c r="A14" s="27">
        <f t="shared" si="0"/>
        <v>12</v>
      </c>
      <c r="B14" s="30"/>
      <c r="C14" s="42">
        <f>ROUND(IF($A14&gt;=C$2+2,0,IF($A14=C$2+1,-VLOOKUP($A14,D!$A$14:$I$33,COUNTA(D!$A$13:$I$13),FALSE),IF(C$2=$A14,VLOOKUP(C$2,D!$A$14:$I$33,COUNTA(D!$A$13:$I$13),FALSE)+_xlfn.IFNA(VLOOKUP($A14+1,D!$A$14:$I$33,COUNTA(D!$A$13:$I$13),FALSE),0),IF($A14=C$2-1,-VLOOKUP(C$2,D!$A$14:$I$33,COUNTA(D!$A$13:$I$13),FALSE),IF($A14&lt;=C$2-2,0))))),2)</f>
        <v>0</v>
      </c>
      <c r="D14" s="42">
        <f>ROUND(IF($A14&gt;=D$2+2,0,IF($A14=D$2+1,-VLOOKUP($A14,D!$A$14:$I$33,COUNTA(D!$A$13:$I$13),FALSE),IF(D$2=$A14,VLOOKUP(D$2,D!$A$14:$I$33,COUNTA(D!$A$13:$I$13),FALSE)+_xlfn.IFNA(VLOOKUP($A14+1,D!$A$14:$I$33,COUNTA(D!$A$13:$I$13),FALSE),0),IF($A14=D$2-1,-VLOOKUP(D$2,D!$A$14:$I$33,COUNTA(D!$A$13:$I$13),FALSE),IF($A14&lt;=D$2-2,0))))),2)</f>
        <v>0</v>
      </c>
      <c r="E14" s="42">
        <f>ROUND(IF($A14&gt;=E$2+2,0,IF($A14=E$2+1,-VLOOKUP($A14,D!$A$14:$I$33,COUNTA(D!$A$13:$I$13),FALSE),IF(E$2=$A14,VLOOKUP(E$2,D!$A$14:$I$33,COUNTA(D!$A$13:$I$13),FALSE)+_xlfn.IFNA(VLOOKUP($A14+1,D!$A$14:$I$33,COUNTA(D!$A$13:$I$13),FALSE),0),IF($A14=E$2-1,-VLOOKUP(E$2,D!$A$14:$I$33,COUNTA(D!$A$13:$I$13),FALSE),IF($A14&lt;=E$2-2,0))))),2)</f>
        <v>0</v>
      </c>
      <c r="F14" s="42">
        <f>ROUND(IF($A14&gt;=F$2+2,0,IF($A14=F$2+1,-VLOOKUP($A14,D!$A$14:$I$33,COUNTA(D!$A$13:$I$13),FALSE),IF(F$2=$A14,VLOOKUP(F$2,D!$A$14:$I$33,COUNTA(D!$A$13:$I$13),FALSE)+_xlfn.IFNA(VLOOKUP($A14+1,D!$A$14:$I$33,COUNTA(D!$A$13:$I$13),FALSE),0),IF($A14=F$2-1,-VLOOKUP(F$2,D!$A$14:$I$33,COUNTA(D!$A$13:$I$13),FALSE),IF($A14&lt;=F$2-2,0))))),2)</f>
        <v>0</v>
      </c>
      <c r="G14" s="42">
        <f>ROUND(IF($A14&gt;=G$2+2,0,IF($A14=G$2+1,-VLOOKUP($A14,D!$A$14:$I$33,COUNTA(D!$A$13:$I$13),FALSE),IF(G$2=$A14,VLOOKUP(G$2,D!$A$14:$I$33,COUNTA(D!$A$13:$I$13),FALSE)+_xlfn.IFNA(VLOOKUP($A14+1,D!$A$14:$I$33,COUNTA(D!$A$13:$I$13),FALSE),0),IF($A14=G$2-1,-VLOOKUP(G$2,D!$A$14:$I$33,COUNTA(D!$A$13:$I$13),FALSE),IF($A14&lt;=G$2-2,0))))),2)</f>
        <v>0</v>
      </c>
      <c r="H14" s="42">
        <f>ROUND(IF($A14&gt;=H$2+2,0,IF($A14=H$2+1,-VLOOKUP($A14,D!$A$14:$I$33,COUNTA(D!$A$13:$I$13),FALSE),IF(H$2=$A14,VLOOKUP(H$2,D!$A$14:$I$33,COUNTA(D!$A$13:$I$13),FALSE)+_xlfn.IFNA(VLOOKUP($A14+1,D!$A$14:$I$33,COUNTA(D!$A$13:$I$13),FALSE),0),IF($A14=H$2-1,-VLOOKUP(H$2,D!$A$14:$I$33,COUNTA(D!$A$13:$I$13),FALSE),IF($A14&lt;=H$2-2,0))))),2)</f>
        <v>0</v>
      </c>
      <c r="I14" s="42">
        <f>ROUND(IF($A14&gt;=I$2+2,0,IF($A14=I$2+1,-VLOOKUP($A14,D!$A$14:$I$33,COUNTA(D!$A$13:$I$13),FALSE),IF(I$2=$A14,VLOOKUP(I$2,D!$A$14:$I$33,COUNTA(D!$A$13:$I$13),FALSE)+_xlfn.IFNA(VLOOKUP($A14+1,D!$A$14:$I$33,COUNTA(D!$A$13:$I$13),FALSE),0),IF($A14=I$2-1,-VLOOKUP(I$2,D!$A$14:$I$33,COUNTA(D!$A$13:$I$13),FALSE),IF($A14&lt;=I$2-2,0))))),2)</f>
        <v>0</v>
      </c>
      <c r="J14" s="42">
        <f>ROUND(IF($A14&gt;=J$2+2,0,IF($A14=J$2+1,-VLOOKUP($A14,D!$A$14:$I$33,COUNTA(D!$A$13:$I$13),FALSE),IF(J$2=$A14,VLOOKUP(J$2,D!$A$14:$I$33,COUNTA(D!$A$13:$I$13),FALSE)+_xlfn.IFNA(VLOOKUP($A14+1,D!$A$14:$I$33,COUNTA(D!$A$13:$I$13),FALSE),0),IF($A14=J$2-1,-VLOOKUP(J$2,D!$A$14:$I$33,COUNTA(D!$A$13:$I$13),FALSE),IF($A14&lt;=J$2-2,0))))),2)</f>
        <v>0</v>
      </c>
      <c r="K14" s="42">
        <f>ROUND(IF($A14&gt;=K$2+2,0,IF($A14=K$2+1,-VLOOKUP($A14,D!$A$14:$I$33,COUNTA(D!$A$13:$I$13),FALSE),IF(K$2=$A14,VLOOKUP(K$2,D!$A$14:$I$33,COUNTA(D!$A$13:$I$13),FALSE)+_xlfn.IFNA(VLOOKUP($A14+1,D!$A$14:$I$33,COUNTA(D!$A$13:$I$13),FALSE),0),IF($A14=K$2-1,-VLOOKUP(K$2,D!$A$14:$I$33,COUNTA(D!$A$13:$I$13),FALSE),IF($A14&lt;=K$2-2,0))))),2)</f>
        <v>0</v>
      </c>
      <c r="L14" s="42">
        <f>ROUND(IF($A14&gt;=L$2+2,0,IF($A14=L$2+1,-VLOOKUP($A14,D!$A$14:$I$33,COUNTA(D!$A$13:$I$13),FALSE),IF(L$2=$A14,VLOOKUP(L$2,D!$A$14:$I$33,COUNTA(D!$A$13:$I$13),FALSE)+_xlfn.IFNA(VLOOKUP($A14+1,D!$A$14:$I$33,COUNTA(D!$A$13:$I$13),FALSE),0),IF($A14=L$2-1,-VLOOKUP(L$2,D!$A$14:$I$33,COUNTA(D!$A$13:$I$13),FALSE),IF($A14&lt;=L$2-2,0))))),2)</f>
        <v>0</v>
      </c>
      <c r="M14" s="42">
        <f>ROUND(IF($A14&gt;=M$2+2,0,IF($A14=M$2+1,-VLOOKUP($A14,D!$A$14:$I$33,COUNTA(D!$A$13:$I$13),FALSE),IF(M$2=$A14,VLOOKUP(M$2,D!$A$14:$I$33,COUNTA(D!$A$13:$I$13),FALSE)+_xlfn.IFNA(VLOOKUP($A14+1,D!$A$14:$I$33,COUNTA(D!$A$13:$I$13),FALSE),0),IF($A14=M$2-1,-VLOOKUP(M$2,D!$A$14:$I$33,COUNTA(D!$A$13:$I$13),FALSE),IF($A14&lt;=M$2-2,0))))),2)</f>
        <v>-3247.95</v>
      </c>
      <c r="N14" s="42">
        <f>ROUND(IF($A14&gt;=N$2+2,0,IF($A14=N$2+1,-VLOOKUP($A14,D!$A$14:$I$33,COUNTA(D!$A$13:$I$13),FALSE),IF(N$2=$A14,VLOOKUP(N$2,D!$A$14:$I$33,COUNTA(D!$A$13:$I$13),FALSE)+_xlfn.IFNA(VLOOKUP($A14+1,D!$A$14:$I$33,COUNTA(D!$A$13:$I$13),FALSE),0),IF($A14=N$2-1,-VLOOKUP(N$2,D!$A$14:$I$33,COUNTA(D!$A$13:$I$13),FALSE),IF($A14&lt;=N$2-2,0))))),2)</f>
        <v>5258.92</v>
      </c>
      <c r="O14" s="42">
        <f>ROUND(IF($A14&gt;=O$2+2,0,IF($A14=O$2+1,-VLOOKUP($A14,D!$A$14:$I$33,COUNTA(D!$A$13:$I$13),FALSE),IF(O$2=$A14,VLOOKUP(O$2,D!$A$14:$I$33,COUNTA(D!$A$13:$I$13),FALSE)+_xlfn.IFNA(VLOOKUP($A14+1,D!$A$14:$I$33,COUNTA(D!$A$13:$I$13),FALSE),0),IF($A14=O$2-1,-VLOOKUP(O$2,D!$A$14:$I$33,COUNTA(D!$A$13:$I$13),FALSE),IF($A14&lt;=O$2-2,0))))),2)</f>
        <v>-2010.97</v>
      </c>
      <c r="P14" s="42">
        <f>ROUND(IF($A14&gt;=P$2+2,0,IF($A14=P$2+1,-VLOOKUP($A14,D!$A$14:$I$33,COUNTA(D!$A$13:$I$13),FALSE),IF(P$2=$A14,VLOOKUP(P$2,D!$A$14:$I$33,COUNTA(D!$A$13:$I$13),FALSE)+_xlfn.IFNA(VLOOKUP($A14+1,D!$A$14:$I$33,COUNTA(D!$A$13:$I$13),FALSE),0),IF($A14=P$2-1,-VLOOKUP(P$2,D!$A$14:$I$33,COUNTA(D!$A$13:$I$13),FALSE),IF($A14&lt;=P$2-2,0))))),2)</f>
        <v>0</v>
      </c>
      <c r="Q14" s="42">
        <f>ROUND(IF($A14&gt;=Q$2+2,0,IF($A14=Q$2+1,-VLOOKUP($A14,D!$A$14:$I$33,COUNTA(D!$A$13:$I$13),FALSE),IF(Q$2=$A14,VLOOKUP(Q$2,D!$A$14:$I$33,COUNTA(D!$A$13:$I$13),FALSE)+_xlfn.IFNA(VLOOKUP($A14+1,D!$A$14:$I$33,COUNTA(D!$A$13:$I$13),FALSE),0),IF($A14=Q$2-1,-VLOOKUP(Q$2,D!$A$14:$I$33,COUNTA(D!$A$13:$I$13),FALSE),IF($A14&lt;=Q$2-2,0))))),2)</f>
        <v>0</v>
      </c>
      <c r="R14" s="42">
        <f>ROUND(IF($A14&gt;=R$2+2,0,IF($A14=R$2+1,-VLOOKUP($A14,D!$A$14:$I$33,COUNTA(D!$A$13:$I$13),FALSE),IF(R$2=$A14,VLOOKUP(R$2,D!$A$14:$I$33,COUNTA(D!$A$13:$I$13),FALSE)+_xlfn.IFNA(VLOOKUP($A14+1,D!$A$14:$I$33,COUNTA(D!$A$13:$I$13),FALSE),0),IF($A14=R$2-1,-VLOOKUP(R$2,D!$A$14:$I$33,COUNTA(D!$A$13:$I$13),FALSE),IF($A14&lt;=R$2-2,0))))),2)</f>
        <v>0</v>
      </c>
      <c r="S14" s="42">
        <f>ROUND(IF($A14&gt;=S$2+2,0,IF($A14=S$2+1,-VLOOKUP($A14,D!$A$14:$I$33,COUNTA(D!$A$13:$I$13),FALSE),IF(S$2=$A14,VLOOKUP(S$2,D!$A$14:$I$33,COUNTA(D!$A$13:$I$13),FALSE)+_xlfn.IFNA(VLOOKUP($A14+1,D!$A$14:$I$33,COUNTA(D!$A$13:$I$13),FALSE),0),IF($A14=S$2-1,-VLOOKUP(S$2,D!$A$14:$I$33,COUNTA(D!$A$13:$I$13),FALSE),IF($A14&lt;=S$2-2,0))))),2)</f>
        <v>0</v>
      </c>
      <c r="T14" s="42">
        <f>ROUND(IF($A14&gt;=T$2+2,0,IF($A14=T$2+1,-VLOOKUP($A14,D!$A$14:$I$33,COUNTA(D!$A$13:$I$13),FALSE),IF(T$2=$A14,VLOOKUP(T$2,D!$A$14:$I$33,COUNTA(D!$A$13:$I$13),FALSE)+_xlfn.IFNA(VLOOKUP($A14+1,D!$A$14:$I$33,COUNTA(D!$A$13:$I$13),FALSE),0),IF($A14=T$2-1,-VLOOKUP(T$2,D!$A$14:$I$33,COUNTA(D!$A$13:$I$13),FALSE),IF($A14&lt;=T$2-2,0))))),2)</f>
        <v>0</v>
      </c>
      <c r="U14" s="42">
        <f>ROUND(IF($A14&gt;=U$2+2,0,IF($A14=U$2+1,-VLOOKUP($A14,D!$A$14:$I$33,COUNTA(D!$A$13:$I$13),FALSE),IF(U$2=$A14,VLOOKUP(U$2,D!$A$14:$I$33,COUNTA(D!$A$13:$I$13),FALSE)+_xlfn.IFNA(VLOOKUP($A14+1,D!$A$14:$I$33,COUNTA(D!$A$13:$I$13),FALSE),0),IF($A14=U$2-1,-VLOOKUP(U$2,D!$A$14:$I$33,COUNTA(D!$A$13:$I$13),FALSE),IF($A14&lt;=U$2-2,0))))),2)</f>
        <v>0</v>
      </c>
      <c r="V14" s="42">
        <f>ROUND(IF($A14&gt;=V$2+2,0,IF($A14=V$2+1,-VLOOKUP($A14,D!$A$14:$I$33,COUNTA(D!$A$13:$I$13),FALSE),IF(V$2=$A14,VLOOKUP(V$2,D!$A$14:$I$33,COUNTA(D!$A$13:$I$13),FALSE)+_xlfn.IFNA(VLOOKUP($A14+1,D!$A$14:$I$33,COUNTA(D!$A$13:$I$13),FALSE),0),IF($A14=V$2-1,-VLOOKUP(V$2,D!$A$14:$I$33,COUNTA(D!$A$13:$I$13),FALSE),IF($A14&lt;=V$2-2,0))))),2)</f>
        <v>0</v>
      </c>
      <c r="W14" s="31"/>
      <c r="X14" s="36"/>
      <c r="Y14" s="30"/>
      <c r="Z14" s="35" t="s">
        <v>20</v>
      </c>
      <c r="AA14" s="31"/>
      <c r="AB14" s="36"/>
      <c r="AC14" s="30"/>
      <c r="AD14" s="41">
        <f t="shared" si="1"/>
        <v>10</v>
      </c>
      <c r="AE14" s="31"/>
      <c r="AF14" s="36"/>
      <c r="AG14" s="30"/>
      <c r="AH14" s="40">
        <v>41.67</v>
      </c>
      <c r="AI14" s="31"/>
    </row>
    <row r="15" spans="1:35" ht="16.5" customHeight="1">
      <c r="A15" s="27">
        <f t="shared" si="0"/>
        <v>13</v>
      </c>
      <c r="B15" s="30"/>
      <c r="C15" s="42">
        <f>ROUND(IF($A15&gt;=C$2+2,0,IF($A15=C$2+1,-VLOOKUP($A15,D!$A$14:$I$33,COUNTA(D!$A$13:$I$13),FALSE),IF(C$2=$A15,VLOOKUP(C$2,D!$A$14:$I$33,COUNTA(D!$A$13:$I$13),FALSE)+_xlfn.IFNA(VLOOKUP($A15+1,D!$A$14:$I$33,COUNTA(D!$A$13:$I$13),FALSE),0),IF($A15=C$2-1,-VLOOKUP(C$2,D!$A$14:$I$33,COUNTA(D!$A$13:$I$13),FALSE),IF($A15&lt;=C$2-2,0))))),2)</f>
        <v>0</v>
      </c>
      <c r="D15" s="42">
        <f>ROUND(IF($A15&gt;=D$2+2,0,IF($A15=D$2+1,-VLOOKUP($A15,D!$A$14:$I$33,COUNTA(D!$A$13:$I$13),FALSE),IF(D$2=$A15,VLOOKUP(D$2,D!$A$14:$I$33,COUNTA(D!$A$13:$I$13),FALSE)+_xlfn.IFNA(VLOOKUP($A15+1,D!$A$14:$I$33,COUNTA(D!$A$13:$I$13),FALSE),0),IF($A15=D$2-1,-VLOOKUP(D$2,D!$A$14:$I$33,COUNTA(D!$A$13:$I$13),FALSE),IF($A15&lt;=D$2-2,0))))),2)</f>
        <v>0</v>
      </c>
      <c r="E15" s="42">
        <f>ROUND(IF($A15&gt;=E$2+2,0,IF($A15=E$2+1,-VLOOKUP($A15,D!$A$14:$I$33,COUNTA(D!$A$13:$I$13),FALSE),IF(E$2=$A15,VLOOKUP(E$2,D!$A$14:$I$33,COUNTA(D!$A$13:$I$13),FALSE)+_xlfn.IFNA(VLOOKUP($A15+1,D!$A$14:$I$33,COUNTA(D!$A$13:$I$13),FALSE),0),IF($A15=E$2-1,-VLOOKUP(E$2,D!$A$14:$I$33,COUNTA(D!$A$13:$I$13),FALSE),IF($A15&lt;=E$2-2,0))))),2)</f>
        <v>0</v>
      </c>
      <c r="F15" s="42">
        <f>ROUND(IF($A15&gt;=F$2+2,0,IF($A15=F$2+1,-VLOOKUP($A15,D!$A$14:$I$33,COUNTA(D!$A$13:$I$13),FALSE),IF(F$2=$A15,VLOOKUP(F$2,D!$A$14:$I$33,COUNTA(D!$A$13:$I$13),FALSE)+_xlfn.IFNA(VLOOKUP($A15+1,D!$A$14:$I$33,COUNTA(D!$A$13:$I$13),FALSE),0),IF($A15=F$2-1,-VLOOKUP(F$2,D!$A$14:$I$33,COUNTA(D!$A$13:$I$13),FALSE),IF($A15&lt;=F$2-2,0))))),2)</f>
        <v>0</v>
      </c>
      <c r="G15" s="42">
        <f>ROUND(IF($A15&gt;=G$2+2,0,IF($A15=G$2+1,-VLOOKUP($A15,D!$A$14:$I$33,COUNTA(D!$A$13:$I$13),FALSE),IF(G$2=$A15,VLOOKUP(G$2,D!$A$14:$I$33,COUNTA(D!$A$13:$I$13),FALSE)+_xlfn.IFNA(VLOOKUP($A15+1,D!$A$14:$I$33,COUNTA(D!$A$13:$I$13),FALSE),0),IF($A15=G$2-1,-VLOOKUP(G$2,D!$A$14:$I$33,COUNTA(D!$A$13:$I$13),FALSE),IF($A15&lt;=G$2-2,0))))),2)</f>
        <v>0</v>
      </c>
      <c r="H15" s="42">
        <f>ROUND(IF($A15&gt;=H$2+2,0,IF($A15=H$2+1,-VLOOKUP($A15,D!$A$14:$I$33,COUNTA(D!$A$13:$I$13),FALSE),IF(H$2=$A15,VLOOKUP(H$2,D!$A$14:$I$33,COUNTA(D!$A$13:$I$13),FALSE)+_xlfn.IFNA(VLOOKUP($A15+1,D!$A$14:$I$33,COUNTA(D!$A$13:$I$13),FALSE),0),IF($A15=H$2-1,-VLOOKUP(H$2,D!$A$14:$I$33,COUNTA(D!$A$13:$I$13),FALSE),IF($A15&lt;=H$2-2,0))))),2)</f>
        <v>0</v>
      </c>
      <c r="I15" s="42">
        <f>ROUND(IF($A15&gt;=I$2+2,0,IF($A15=I$2+1,-VLOOKUP($A15,D!$A$14:$I$33,COUNTA(D!$A$13:$I$13),FALSE),IF(I$2=$A15,VLOOKUP(I$2,D!$A$14:$I$33,COUNTA(D!$A$13:$I$13),FALSE)+_xlfn.IFNA(VLOOKUP($A15+1,D!$A$14:$I$33,COUNTA(D!$A$13:$I$13),FALSE),0),IF($A15=I$2-1,-VLOOKUP(I$2,D!$A$14:$I$33,COUNTA(D!$A$13:$I$13),FALSE),IF($A15&lt;=I$2-2,0))))),2)</f>
        <v>0</v>
      </c>
      <c r="J15" s="42">
        <f>ROUND(IF($A15&gt;=J$2+2,0,IF($A15=J$2+1,-VLOOKUP($A15,D!$A$14:$I$33,COUNTA(D!$A$13:$I$13),FALSE),IF(J$2=$A15,VLOOKUP(J$2,D!$A$14:$I$33,COUNTA(D!$A$13:$I$13),FALSE)+_xlfn.IFNA(VLOOKUP($A15+1,D!$A$14:$I$33,COUNTA(D!$A$13:$I$13),FALSE),0),IF($A15=J$2-1,-VLOOKUP(J$2,D!$A$14:$I$33,COUNTA(D!$A$13:$I$13),FALSE),IF($A15&lt;=J$2-2,0))))),2)</f>
        <v>0</v>
      </c>
      <c r="K15" s="42">
        <f>ROUND(IF($A15&gt;=K$2+2,0,IF($A15=K$2+1,-VLOOKUP($A15,D!$A$14:$I$33,COUNTA(D!$A$13:$I$13),FALSE),IF(K$2=$A15,VLOOKUP(K$2,D!$A$14:$I$33,COUNTA(D!$A$13:$I$13),FALSE)+_xlfn.IFNA(VLOOKUP($A15+1,D!$A$14:$I$33,COUNTA(D!$A$13:$I$13),FALSE),0),IF($A15=K$2-1,-VLOOKUP(K$2,D!$A$14:$I$33,COUNTA(D!$A$13:$I$13),FALSE),IF($A15&lt;=K$2-2,0))))),2)</f>
        <v>0</v>
      </c>
      <c r="L15" s="42">
        <f>ROUND(IF($A15&gt;=L$2+2,0,IF($A15=L$2+1,-VLOOKUP($A15,D!$A$14:$I$33,COUNTA(D!$A$13:$I$13),FALSE),IF(L$2=$A15,VLOOKUP(L$2,D!$A$14:$I$33,COUNTA(D!$A$13:$I$13),FALSE)+_xlfn.IFNA(VLOOKUP($A15+1,D!$A$14:$I$33,COUNTA(D!$A$13:$I$13),FALSE),0),IF($A15=L$2-1,-VLOOKUP(L$2,D!$A$14:$I$33,COUNTA(D!$A$13:$I$13),FALSE),IF($A15&lt;=L$2-2,0))))),2)</f>
        <v>0</v>
      </c>
      <c r="M15" s="42">
        <f>ROUND(IF($A15&gt;=M$2+2,0,IF($A15=M$2+1,-VLOOKUP($A15,D!$A$14:$I$33,COUNTA(D!$A$13:$I$13),FALSE),IF(M$2=$A15,VLOOKUP(M$2,D!$A$14:$I$33,COUNTA(D!$A$13:$I$13),FALSE)+_xlfn.IFNA(VLOOKUP($A15+1,D!$A$14:$I$33,COUNTA(D!$A$13:$I$13),FALSE),0),IF($A15=M$2-1,-VLOOKUP(M$2,D!$A$14:$I$33,COUNTA(D!$A$13:$I$13),FALSE),IF($A15&lt;=M$2-2,0))))),2)</f>
        <v>0</v>
      </c>
      <c r="N15" s="42">
        <f>ROUND(IF($A15&gt;=N$2+2,0,IF($A15=N$2+1,-VLOOKUP($A15,D!$A$14:$I$33,COUNTA(D!$A$13:$I$13),FALSE),IF(N$2=$A15,VLOOKUP(N$2,D!$A$14:$I$33,COUNTA(D!$A$13:$I$13),FALSE)+_xlfn.IFNA(VLOOKUP($A15+1,D!$A$14:$I$33,COUNTA(D!$A$13:$I$13),FALSE),0),IF($A15=N$2-1,-VLOOKUP(N$2,D!$A$14:$I$33,COUNTA(D!$A$13:$I$13),FALSE),IF($A15&lt;=N$2-2,0))))),2)</f>
        <v>-2010.97</v>
      </c>
      <c r="O15" s="42">
        <f>ROUND(IF($A15&gt;=O$2+2,0,IF($A15=O$2+1,-VLOOKUP($A15,D!$A$14:$I$33,COUNTA(D!$A$13:$I$13),FALSE),IF(O$2=$A15,VLOOKUP(O$2,D!$A$14:$I$33,COUNTA(D!$A$13:$I$13),FALSE)+_xlfn.IFNA(VLOOKUP($A15+1,D!$A$14:$I$33,COUNTA(D!$A$13:$I$13),FALSE),0),IF($A15=O$2-1,-VLOOKUP(O$2,D!$A$14:$I$33,COUNTA(D!$A$13:$I$13),FALSE),IF($A15&lt;=O$2-2,0))))),2)</f>
        <v>4021.94</v>
      </c>
      <c r="P15" s="42">
        <f>ROUND(IF($A15&gt;=P$2+2,0,IF($A15=P$2+1,-VLOOKUP($A15,D!$A$14:$I$33,COUNTA(D!$A$13:$I$13),FALSE),IF(P$2=$A15,VLOOKUP(P$2,D!$A$14:$I$33,COUNTA(D!$A$13:$I$13),FALSE)+_xlfn.IFNA(VLOOKUP($A15+1,D!$A$14:$I$33,COUNTA(D!$A$13:$I$13),FALSE),0),IF($A15=P$2-1,-VLOOKUP(P$2,D!$A$14:$I$33,COUNTA(D!$A$13:$I$13),FALSE),IF($A15&lt;=P$2-2,0))))),2)</f>
        <v>-2010.97</v>
      </c>
      <c r="Q15" s="42">
        <f>ROUND(IF($A15&gt;=Q$2+2,0,IF($A15=Q$2+1,-VLOOKUP($A15,D!$A$14:$I$33,COUNTA(D!$A$13:$I$13),FALSE),IF(Q$2=$A15,VLOOKUP(Q$2,D!$A$14:$I$33,COUNTA(D!$A$13:$I$13),FALSE)+_xlfn.IFNA(VLOOKUP($A15+1,D!$A$14:$I$33,COUNTA(D!$A$13:$I$13),FALSE),0),IF($A15=Q$2-1,-VLOOKUP(Q$2,D!$A$14:$I$33,COUNTA(D!$A$13:$I$13),FALSE),IF($A15&lt;=Q$2-2,0))))),2)</f>
        <v>0</v>
      </c>
      <c r="R15" s="42">
        <f>ROUND(IF($A15&gt;=R$2+2,0,IF($A15=R$2+1,-VLOOKUP($A15,D!$A$14:$I$33,COUNTA(D!$A$13:$I$13),FALSE),IF(R$2=$A15,VLOOKUP(R$2,D!$A$14:$I$33,COUNTA(D!$A$13:$I$13),FALSE)+_xlfn.IFNA(VLOOKUP($A15+1,D!$A$14:$I$33,COUNTA(D!$A$13:$I$13),FALSE),0),IF($A15=R$2-1,-VLOOKUP(R$2,D!$A$14:$I$33,COUNTA(D!$A$13:$I$13),FALSE),IF($A15&lt;=R$2-2,0))))),2)</f>
        <v>0</v>
      </c>
      <c r="S15" s="42">
        <f>ROUND(IF($A15&gt;=S$2+2,0,IF($A15=S$2+1,-VLOOKUP($A15,D!$A$14:$I$33,COUNTA(D!$A$13:$I$13),FALSE),IF(S$2=$A15,VLOOKUP(S$2,D!$A$14:$I$33,COUNTA(D!$A$13:$I$13),FALSE)+_xlfn.IFNA(VLOOKUP($A15+1,D!$A$14:$I$33,COUNTA(D!$A$13:$I$13),FALSE),0),IF($A15=S$2-1,-VLOOKUP(S$2,D!$A$14:$I$33,COUNTA(D!$A$13:$I$13),FALSE),IF($A15&lt;=S$2-2,0))))),2)</f>
        <v>0</v>
      </c>
      <c r="T15" s="42">
        <f>ROUND(IF($A15&gt;=T$2+2,0,IF($A15=T$2+1,-VLOOKUP($A15,D!$A$14:$I$33,COUNTA(D!$A$13:$I$13),FALSE),IF(T$2=$A15,VLOOKUP(T$2,D!$A$14:$I$33,COUNTA(D!$A$13:$I$13),FALSE)+_xlfn.IFNA(VLOOKUP($A15+1,D!$A$14:$I$33,COUNTA(D!$A$13:$I$13),FALSE),0),IF($A15=T$2-1,-VLOOKUP(T$2,D!$A$14:$I$33,COUNTA(D!$A$13:$I$13),FALSE),IF($A15&lt;=T$2-2,0))))),2)</f>
        <v>0</v>
      </c>
      <c r="U15" s="42">
        <f>ROUND(IF($A15&gt;=U$2+2,0,IF($A15=U$2+1,-VLOOKUP($A15,D!$A$14:$I$33,COUNTA(D!$A$13:$I$13),FALSE),IF(U$2=$A15,VLOOKUP(U$2,D!$A$14:$I$33,COUNTA(D!$A$13:$I$13),FALSE)+_xlfn.IFNA(VLOOKUP($A15+1,D!$A$14:$I$33,COUNTA(D!$A$13:$I$13),FALSE),0),IF($A15=U$2-1,-VLOOKUP(U$2,D!$A$14:$I$33,COUNTA(D!$A$13:$I$13),FALSE),IF($A15&lt;=U$2-2,0))))),2)</f>
        <v>0</v>
      </c>
      <c r="V15" s="42">
        <f>ROUND(IF($A15&gt;=V$2+2,0,IF($A15=V$2+1,-VLOOKUP($A15,D!$A$14:$I$33,COUNTA(D!$A$13:$I$13),FALSE),IF(V$2=$A15,VLOOKUP(V$2,D!$A$14:$I$33,COUNTA(D!$A$13:$I$13),FALSE)+_xlfn.IFNA(VLOOKUP($A15+1,D!$A$14:$I$33,COUNTA(D!$A$13:$I$13),FALSE),0),IF($A15=V$2-1,-VLOOKUP(V$2,D!$A$14:$I$33,COUNTA(D!$A$13:$I$13),FALSE),IF($A15&lt;=V$2-2,0))))),2)</f>
        <v>0</v>
      </c>
      <c r="W15" s="31"/>
      <c r="X15" s="36"/>
      <c r="Y15" s="30"/>
      <c r="Z15" s="35" t="s">
        <v>21</v>
      </c>
      <c r="AA15" s="31"/>
      <c r="AB15" s="36"/>
      <c r="AC15" s="30"/>
      <c r="AD15" s="41">
        <f t="shared" si="1"/>
        <v>10</v>
      </c>
      <c r="AE15" s="31"/>
      <c r="AF15" s="36"/>
      <c r="AG15" s="30"/>
      <c r="AH15" s="40">
        <v>45.64</v>
      </c>
      <c r="AI15" s="31"/>
    </row>
    <row r="16" spans="1:35" ht="16.5" customHeight="1">
      <c r="A16" s="27">
        <f t="shared" si="0"/>
        <v>14</v>
      </c>
      <c r="B16" s="30"/>
      <c r="C16" s="42">
        <f>ROUND(IF($A16&gt;=C$2+2,0,IF($A16=C$2+1,-VLOOKUP($A16,D!$A$14:$I$33,COUNTA(D!$A$13:$I$13),FALSE),IF(C$2=$A16,VLOOKUP(C$2,D!$A$14:$I$33,COUNTA(D!$A$13:$I$13),FALSE)+_xlfn.IFNA(VLOOKUP($A16+1,D!$A$14:$I$33,COUNTA(D!$A$13:$I$13),FALSE),0),IF($A16=C$2-1,-VLOOKUP(C$2,D!$A$14:$I$33,COUNTA(D!$A$13:$I$13),FALSE),IF($A16&lt;=C$2-2,0))))),2)</f>
        <v>0</v>
      </c>
      <c r="D16" s="42">
        <f>ROUND(IF($A16&gt;=D$2+2,0,IF($A16=D$2+1,-VLOOKUP($A16,D!$A$14:$I$33,COUNTA(D!$A$13:$I$13),FALSE),IF(D$2=$A16,VLOOKUP(D$2,D!$A$14:$I$33,COUNTA(D!$A$13:$I$13),FALSE)+_xlfn.IFNA(VLOOKUP($A16+1,D!$A$14:$I$33,COUNTA(D!$A$13:$I$13),FALSE),0),IF($A16=D$2-1,-VLOOKUP(D$2,D!$A$14:$I$33,COUNTA(D!$A$13:$I$13),FALSE),IF($A16&lt;=D$2-2,0))))),2)</f>
        <v>0</v>
      </c>
      <c r="E16" s="42">
        <f>ROUND(IF($A16&gt;=E$2+2,0,IF($A16=E$2+1,-VLOOKUP($A16,D!$A$14:$I$33,COUNTA(D!$A$13:$I$13),FALSE),IF(E$2=$A16,VLOOKUP(E$2,D!$A$14:$I$33,COUNTA(D!$A$13:$I$13),FALSE)+_xlfn.IFNA(VLOOKUP($A16+1,D!$A$14:$I$33,COUNTA(D!$A$13:$I$13),FALSE),0),IF($A16=E$2-1,-VLOOKUP(E$2,D!$A$14:$I$33,COUNTA(D!$A$13:$I$13),FALSE),IF($A16&lt;=E$2-2,0))))),2)</f>
        <v>0</v>
      </c>
      <c r="F16" s="42">
        <f>ROUND(IF($A16&gt;=F$2+2,0,IF($A16=F$2+1,-VLOOKUP($A16,D!$A$14:$I$33,COUNTA(D!$A$13:$I$13),FALSE),IF(F$2=$A16,VLOOKUP(F$2,D!$A$14:$I$33,COUNTA(D!$A$13:$I$13),FALSE)+_xlfn.IFNA(VLOOKUP($A16+1,D!$A$14:$I$33,COUNTA(D!$A$13:$I$13),FALSE),0),IF($A16=F$2-1,-VLOOKUP(F$2,D!$A$14:$I$33,COUNTA(D!$A$13:$I$13),FALSE),IF($A16&lt;=F$2-2,0))))),2)</f>
        <v>0</v>
      </c>
      <c r="G16" s="42">
        <f>ROUND(IF($A16&gt;=G$2+2,0,IF($A16=G$2+1,-VLOOKUP($A16,D!$A$14:$I$33,COUNTA(D!$A$13:$I$13),FALSE),IF(G$2=$A16,VLOOKUP(G$2,D!$A$14:$I$33,COUNTA(D!$A$13:$I$13),FALSE)+_xlfn.IFNA(VLOOKUP($A16+1,D!$A$14:$I$33,COUNTA(D!$A$13:$I$13),FALSE),0),IF($A16=G$2-1,-VLOOKUP(G$2,D!$A$14:$I$33,COUNTA(D!$A$13:$I$13),FALSE),IF($A16&lt;=G$2-2,0))))),2)</f>
        <v>0</v>
      </c>
      <c r="H16" s="42">
        <f>ROUND(IF($A16&gt;=H$2+2,0,IF($A16=H$2+1,-VLOOKUP($A16,D!$A$14:$I$33,COUNTA(D!$A$13:$I$13),FALSE),IF(H$2=$A16,VLOOKUP(H$2,D!$A$14:$I$33,COUNTA(D!$A$13:$I$13),FALSE)+_xlfn.IFNA(VLOOKUP($A16+1,D!$A$14:$I$33,COUNTA(D!$A$13:$I$13),FALSE),0),IF($A16=H$2-1,-VLOOKUP(H$2,D!$A$14:$I$33,COUNTA(D!$A$13:$I$13),FALSE),IF($A16&lt;=H$2-2,0))))),2)</f>
        <v>0</v>
      </c>
      <c r="I16" s="42">
        <f>ROUND(IF($A16&gt;=I$2+2,0,IF($A16=I$2+1,-VLOOKUP($A16,D!$A$14:$I$33,COUNTA(D!$A$13:$I$13),FALSE),IF(I$2=$A16,VLOOKUP(I$2,D!$A$14:$I$33,COUNTA(D!$A$13:$I$13),FALSE)+_xlfn.IFNA(VLOOKUP($A16+1,D!$A$14:$I$33,COUNTA(D!$A$13:$I$13),FALSE),0),IF($A16=I$2-1,-VLOOKUP(I$2,D!$A$14:$I$33,COUNTA(D!$A$13:$I$13),FALSE),IF($A16&lt;=I$2-2,0))))),2)</f>
        <v>0</v>
      </c>
      <c r="J16" s="42">
        <f>ROUND(IF($A16&gt;=J$2+2,0,IF($A16=J$2+1,-VLOOKUP($A16,D!$A$14:$I$33,COUNTA(D!$A$13:$I$13),FALSE),IF(J$2=$A16,VLOOKUP(J$2,D!$A$14:$I$33,COUNTA(D!$A$13:$I$13),FALSE)+_xlfn.IFNA(VLOOKUP($A16+1,D!$A$14:$I$33,COUNTA(D!$A$13:$I$13),FALSE),0),IF($A16=J$2-1,-VLOOKUP(J$2,D!$A$14:$I$33,COUNTA(D!$A$13:$I$13),FALSE),IF($A16&lt;=J$2-2,0))))),2)</f>
        <v>0</v>
      </c>
      <c r="K16" s="42">
        <f>ROUND(IF($A16&gt;=K$2+2,0,IF($A16=K$2+1,-VLOOKUP($A16,D!$A$14:$I$33,COUNTA(D!$A$13:$I$13),FALSE),IF(K$2=$A16,VLOOKUP(K$2,D!$A$14:$I$33,COUNTA(D!$A$13:$I$13),FALSE)+_xlfn.IFNA(VLOOKUP($A16+1,D!$A$14:$I$33,COUNTA(D!$A$13:$I$13),FALSE),0),IF($A16=K$2-1,-VLOOKUP(K$2,D!$A$14:$I$33,COUNTA(D!$A$13:$I$13),FALSE),IF($A16&lt;=K$2-2,0))))),2)</f>
        <v>0</v>
      </c>
      <c r="L16" s="42">
        <f>ROUND(IF($A16&gt;=L$2+2,0,IF($A16=L$2+1,-VLOOKUP($A16,D!$A$14:$I$33,COUNTA(D!$A$13:$I$13),FALSE),IF(L$2=$A16,VLOOKUP(L$2,D!$A$14:$I$33,COUNTA(D!$A$13:$I$13),FALSE)+_xlfn.IFNA(VLOOKUP($A16+1,D!$A$14:$I$33,COUNTA(D!$A$13:$I$13),FALSE),0),IF($A16=L$2-1,-VLOOKUP(L$2,D!$A$14:$I$33,COUNTA(D!$A$13:$I$13),FALSE),IF($A16&lt;=L$2-2,0))))),2)</f>
        <v>0</v>
      </c>
      <c r="M16" s="42">
        <f>ROUND(IF($A16&gt;=M$2+2,0,IF($A16=M$2+1,-VLOOKUP($A16,D!$A$14:$I$33,COUNTA(D!$A$13:$I$13),FALSE),IF(M$2=$A16,VLOOKUP(M$2,D!$A$14:$I$33,COUNTA(D!$A$13:$I$13),FALSE)+_xlfn.IFNA(VLOOKUP($A16+1,D!$A$14:$I$33,COUNTA(D!$A$13:$I$13),FALSE),0),IF($A16=M$2-1,-VLOOKUP(M$2,D!$A$14:$I$33,COUNTA(D!$A$13:$I$13),FALSE),IF($A16&lt;=M$2-2,0))))),2)</f>
        <v>0</v>
      </c>
      <c r="N16" s="42">
        <f>ROUND(IF($A16&gt;=N$2+2,0,IF($A16=N$2+1,-VLOOKUP($A16,D!$A$14:$I$33,COUNTA(D!$A$13:$I$13),FALSE),IF(N$2=$A16,VLOOKUP(N$2,D!$A$14:$I$33,COUNTA(D!$A$13:$I$13),FALSE)+_xlfn.IFNA(VLOOKUP($A16+1,D!$A$14:$I$33,COUNTA(D!$A$13:$I$13),FALSE),0),IF($A16=N$2-1,-VLOOKUP(N$2,D!$A$14:$I$33,COUNTA(D!$A$13:$I$13),FALSE),IF($A16&lt;=N$2-2,0))))),2)</f>
        <v>0</v>
      </c>
      <c r="O16" s="42">
        <f>ROUND(IF($A16&gt;=O$2+2,0,IF($A16=O$2+1,-VLOOKUP($A16,D!$A$14:$I$33,COUNTA(D!$A$13:$I$13),FALSE),IF(O$2=$A16,VLOOKUP(O$2,D!$A$14:$I$33,COUNTA(D!$A$13:$I$13),FALSE)+_xlfn.IFNA(VLOOKUP($A16+1,D!$A$14:$I$33,COUNTA(D!$A$13:$I$13),FALSE),0),IF($A16=O$2-1,-VLOOKUP(O$2,D!$A$14:$I$33,COUNTA(D!$A$13:$I$13),FALSE),IF($A16&lt;=O$2-2,0))))),2)</f>
        <v>-2010.97</v>
      </c>
      <c r="P16" s="42">
        <f>ROUND(IF($A16&gt;=P$2+2,0,IF($A16=P$2+1,-VLOOKUP($A16,D!$A$14:$I$33,COUNTA(D!$A$13:$I$13),FALSE),IF(P$2=$A16,VLOOKUP(P$2,D!$A$14:$I$33,COUNTA(D!$A$13:$I$13),FALSE)+_xlfn.IFNA(VLOOKUP($A16+1,D!$A$14:$I$33,COUNTA(D!$A$13:$I$13),FALSE),0),IF($A16=P$2-1,-VLOOKUP(P$2,D!$A$14:$I$33,COUNTA(D!$A$13:$I$13),FALSE),IF($A16&lt;=P$2-2,0))))),2)</f>
        <v>4021.94</v>
      </c>
      <c r="Q16" s="42">
        <f>ROUND(IF($A16&gt;=Q$2+2,0,IF($A16=Q$2+1,-VLOOKUP($A16,D!$A$14:$I$33,COUNTA(D!$A$13:$I$13),FALSE),IF(Q$2=$A16,VLOOKUP(Q$2,D!$A$14:$I$33,COUNTA(D!$A$13:$I$13),FALSE)+_xlfn.IFNA(VLOOKUP($A16+1,D!$A$14:$I$33,COUNTA(D!$A$13:$I$13),FALSE),0),IF($A16=Q$2-1,-VLOOKUP(Q$2,D!$A$14:$I$33,COUNTA(D!$A$13:$I$13),FALSE),IF($A16&lt;=Q$2-2,0))))),2)</f>
        <v>-2010.97</v>
      </c>
      <c r="R16" s="42">
        <f>ROUND(IF($A16&gt;=R$2+2,0,IF($A16=R$2+1,-VLOOKUP($A16,D!$A$14:$I$33,COUNTA(D!$A$13:$I$13),FALSE),IF(R$2=$A16,VLOOKUP(R$2,D!$A$14:$I$33,COUNTA(D!$A$13:$I$13),FALSE)+_xlfn.IFNA(VLOOKUP($A16+1,D!$A$14:$I$33,COUNTA(D!$A$13:$I$13),FALSE),0),IF($A16=R$2-1,-VLOOKUP(R$2,D!$A$14:$I$33,COUNTA(D!$A$13:$I$13),FALSE),IF($A16&lt;=R$2-2,0))))),2)</f>
        <v>0</v>
      </c>
      <c r="S16" s="42">
        <f>ROUND(IF($A16&gt;=S$2+2,0,IF($A16=S$2+1,-VLOOKUP($A16,D!$A$14:$I$33,COUNTA(D!$A$13:$I$13),FALSE),IF(S$2=$A16,VLOOKUP(S$2,D!$A$14:$I$33,COUNTA(D!$A$13:$I$13),FALSE)+_xlfn.IFNA(VLOOKUP($A16+1,D!$A$14:$I$33,COUNTA(D!$A$13:$I$13),FALSE),0),IF($A16=S$2-1,-VLOOKUP(S$2,D!$A$14:$I$33,COUNTA(D!$A$13:$I$13),FALSE),IF($A16&lt;=S$2-2,0))))),2)</f>
        <v>0</v>
      </c>
      <c r="T16" s="42">
        <f>ROUND(IF($A16&gt;=T$2+2,0,IF($A16=T$2+1,-VLOOKUP($A16,D!$A$14:$I$33,COUNTA(D!$A$13:$I$13),FALSE),IF(T$2=$A16,VLOOKUP(T$2,D!$A$14:$I$33,COUNTA(D!$A$13:$I$13),FALSE)+_xlfn.IFNA(VLOOKUP($A16+1,D!$A$14:$I$33,COUNTA(D!$A$13:$I$13),FALSE),0),IF($A16=T$2-1,-VLOOKUP(T$2,D!$A$14:$I$33,COUNTA(D!$A$13:$I$13),FALSE),IF($A16&lt;=T$2-2,0))))),2)</f>
        <v>0</v>
      </c>
      <c r="U16" s="42">
        <f>ROUND(IF($A16&gt;=U$2+2,0,IF($A16=U$2+1,-VLOOKUP($A16,D!$A$14:$I$33,COUNTA(D!$A$13:$I$13),FALSE),IF(U$2=$A16,VLOOKUP(U$2,D!$A$14:$I$33,COUNTA(D!$A$13:$I$13),FALSE)+_xlfn.IFNA(VLOOKUP($A16+1,D!$A$14:$I$33,COUNTA(D!$A$13:$I$13),FALSE),0),IF($A16=U$2-1,-VLOOKUP(U$2,D!$A$14:$I$33,COUNTA(D!$A$13:$I$13),FALSE),IF($A16&lt;=U$2-2,0))))),2)</f>
        <v>0</v>
      </c>
      <c r="V16" s="42">
        <f>ROUND(IF($A16&gt;=V$2+2,0,IF($A16=V$2+1,-VLOOKUP($A16,D!$A$14:$I$33,COUNTA(D!$A$13:$I$13),FALSE),IF(V$2=$A16,VLOOKUP(V$2,D!$A$14:$I$33,COUNTA(D!$A$13:$I$13),FALSE)+_xlfn.IFNA(VLOOKUP($A16+1,D!$A$14:$I$33,COUNTA(D!$A$13:$I$13),FALSE),0),IF($A16=V$2-1,-VLOOKUP(V$2,D!$A$14:$I$33,COUNTA(D!$A$13:$I$13),FALSE),IF($A16&lt;=V$2-2,0))))),2)</f>
        <v>0</v>
      </c>
      <c r="W16" s="31"/>
      <c r="X16" s="36"/>
      <c r="Y16" s="30"/>
      <c r="Z16" s="35" t="s">
        <v>22</v>
      </c>
      <c r="AA16" s="31"/>
      <c r="AB16" s="36"/>
      <c r="AC16" s="30"/>
      <c r="AD16" s="41">
        <f t="shared" si="1"/>
        <v>10</v>
      </c>
      <c r="AE16" s="31"/>
      <c r="AF16" s="36"/>
      <c r="AG16" s="30"/>
      <c r="AH16" s="40">
        <v>49.12</v>
      </c>
      <c r="AI16" s="31"/>
    </row>
    <row r="17" spans="1:35" ht="16.5" customHeight="1">
      <c r="A17" s="27">
        <f t="shared" si="0"/>
        <v>15</v>
      </c>
      <c r="B17" s="30"/>
      <c r="C17" s="42">
        <f>ROUND(IF($A17&gt;=C$2+2,0,IF($A17=C$2+1,-VLOOKUP($A17,D!$A$14:$I$33,COUNTA(D!$A$13:$I$13),FALSE),IF(C$2=$A17,VLOOKUP(C$2,D!$A$14:$I$33,COUNTA(D!$A$13:$I$13),FALSE)+_xlfn.IFNA(VLOOKUP($A17+1,D!$A$14:$I$33,COUNTA(D!$A$13:$I$13),FALSE),0),IF($A17=C$2-1,-VLOOKUP(C$2,D!$A$14:$I$33,COUNTA(D!$A$13:$I$13),FALSE),IF($A17&lt;=C$2-2,0))))),2)</f>
        <v>0</v>
      </c>
      <c r="D17" s="42">
        <f>ROUND(IF($A17&gt;=D$2+2,0,IF($A17=D$2+1,-VLOOKUP($A17,D!$A$14:$I$33,COUNTA(D!$A$13:$I$13),FALSE),IF(D$2=$A17,VLOOKUP(D$2,D!$A$14:$I$33,COUNTA(D!$A$13:$I$13),FALSE)+_xlfn.IFNA(VLOOKUP($A17+1,D!$A$14:$I$33,COUNTA(D!$A$13:$I$13),FALSE),0),IF($A17=D$2-1,-VLOOKUP(D$2,D!$A$14:$I$33,COUNTA(D!$A$13:$I$13),FALSE),IF($A17&lt;=D$2-2,0))))),2)</f>
        <v>0</v>
      </c>
      <c r="E17" s="42">
        <f>ROUND(IF($A17&gt;=E$2+2,0,IF($A17=E$2+1,-VLOOKUP($A17,D!$A$14:$I$33,COUNTA(D!$A$13:$I$13),FALSE),IF(E$2=$A17,VLOOKUP(E$2,D!$A$14:$I$33,COUNTA(D!$A$13:$I$13),FALSE)+_xlfn.IFNA(VLOOKUP($A17+1,D!$A$14:$I$33,COUNTA(D!$A$13:$I$13),FALSE),0),IF($A17=E$2-1,-VLOOKUP(E$2,D!$A$14:$I$33,COUNTA(D!$A$13:$I$13),FALSE),IF($A17&lt;=E$2-2,0))))),2)</f>
        <v>0</v>
      </c>
      <c r="F17" s="42">
        <f>ROUND(IF($A17&gt;=F$2+2,0,IF($A17=F$2+1,-VLOOKUP($A17,D!$A$14:$I$33,COUNTA(D!$A$13:$I$13),FALSE),IF(F$2=$A17,VLOOKUP(F$2,D!$A$14:$I$33,COUNTA(D!$A$13:$I$13),FALSE)+_xlfn.IFNA(VLOOKUP($A17+1,D!$A$14:$I$33,COUNTA(D!$A$13:$I$13),FALSE),0),IF($A17=F$2-1,-VLOOKUP(F$2,D!$A$14:$I$33,COUNTA(D!$A$13:$I$13),FALSE),IF($A17&lt;=F$2-2,0))))),2)</f>
        <v>0</v>
      </c>
      <c r="G17" s="42">
        <f>ROUND(IF($A17&gt;=G$2+2,0,IF($A17=G$2+1,-VLOOKUP($A17,D!$A$14:$I$33,COUNTA(D!$A$13:$I$13),FALSE),IF(G$2=$A17,VLOOKUP(G$2,D!$A$14:$I$33,COUNTA(D!$A$13:$I$13),FALSE)+_xlfn.IFNA(VLOOKUP($A17+1,D!$A$14:$I$33,COUNTA(D!$A$13:$I$13),FALSE),0),IF($A17=G$2-1,-VLOOKUP(G$2,D!$A$14:$I$33,COUNTA(D!$A$13:$I$13),FALSE),IF($A17&lt;=G$2-2,0))))),2)</f>
        <v>0</v>
      </c>
      <c r="H17" s="42">
        <f>ROUND(IF($A17&gt;=H$2+2,0,IF($A17=H$2+1,-VLOOKUP($A17,D!$A$14:$I$33,COUNTA(D!$A$13:$I$13),FALSE),IF(H$2=$A17,VLOOKUP(H$2,D!$A$14:$I$33,COUNTA(D!$A$13:$I$13),FALSE)+_xlfn.IFNA(VLOOKUP($A17+1,D!$A$14:$I$33,COUNTA(D!$A$13:$I$13),FALSE),0),IF($A17=H$2-1,-VLOOKUP(H$2,D!$A$14:$I$33,COUNTA(D!$A$13:$I$13),FALSE),IF($A17&lt;=H$2-2,0))))),2)</f>
        <v>0</v>
      </c>
      <c r="I17" s="42">
        <f>ROUND(IF($A17&gt;=I$2+2,0,IF($A17=I$2+1,-VLOOKUP($A17,D!$A$14:$I$33,COUNTA(D!$A$13:$I$13),FALSE),IF(I$2=$A17,VLOOKUP(I$2,D!$A$14:$I$33,COUNTA(D!$A$13:$I$13),FALSE)+_xlfn.IFNA(VLOOKUP($A17+1,D!$A$14:$I$33,COUNTA(D!$A$13:$I$13),FALSE),0),IF($A17=I$2-1,-VLOOKUP(I$2,D!$A$14:$I$33,COUNTA(D!$A$13:$I$13),FALSE),IF($A17&lt;=I$2-2,0))))),2)</f>
        <v>0</v>
      </c>
      <c r="J17" s="42">
        <f>ROUND(IF($A17&gt;=J$2+2,0,IF($A17=J$2+1,-VLOOKUP($A17,D!$A$14:$I$33,COUNTA(D!$A$13:$I$13),FALSE),IF(J$2=$A17,VLOOKUP(J$2,D!$A$14:$I$33,COUNTA(D!$A$13:$I$13),FALSE)+_xlfn.IFNA(VLOOKUP($A17+1,D!$A$14:$I$33,COUNTA(D!$A$13:$I$13),FALSE),0),IF($A17=J$2-1,-VLOOKUP(J$2,D!$A$14:$I$33,COUNTA(D!$A$13:$I$13),FALSE),IF($A17&lt;=J$2-2,0))))),2)</f>
        <v>0</v>
      </c>
      <c r="K17" s="42">
        <f>ROUND(IF($A17&gt;=K$2+2,0,IF($A17=K$2+1,-VLOOKUP($A17,D!$A$14:$I$33,COUNTA(D!$A$13:$I$13),FALSE),IF(K$2=$A17,VLOOKUP(K$2,D!$A$14:$I$33,COUNTA(D!$A$13:$I$13),FALSE)+_xlfn.IFNA(VLOOKUP($A17+1,D!$A$14:$I$33,COUNTA(D!$A$13:$I$13),FALSE),0),IF($A17=K$2-1,-VLOOKUP(K$2,D!$A$14:$I$33,COUNTA(D!$A$13:$I$13),FALSE),IF($A17&lt;=K$2-2,0))))),2)</f>
        <v>0</v>
      </c>
      <c r="L17" s="42">
        <f>ROUND(IF($A17&gt;=L$2+2,0,IF($A17=L$2+1,-VLOOKUP($A17,D!$A$14:$I$33,COUNTA(D!$A$13:$I$13),FALSE),IF(L$2=$A17,VLOOKUP(L$2,D!$A$14:$I$33,COUNTA(D!$A$13:$I$13),FALSE)+_xlfn.IFNA(VLOOKUP($A17+1,D!$A$14:$I$33,COUNTA(D!$A$13:$I$13),FALSE),0),IF($A17=L$2-1,-VLOOKUP(L$2,D!$A$14:$I$33,COUNTA(D!$A$13:$I$13),FALSE),IF($A17&lt;=L$2-2,0))))),2)</f>
        <v>0</v>
      </c>
      <c r="M17" s="42">
        <f>ROUND(IF($A17&gt;=M$2+2,0,IF($A17=M$2+1,-VLOOKUP($A17,D!$A$14:$I$33,COUNTA(D!$A$13:$I$13),FALSE),IF(M$2=$A17,VLOOKUP(M$2,D!$A$14:$I$33,COUNTA(D!$A$13:$I$13),FALSE)+_xlfn.IFNA(VLOOKUP($A17+1,D!$A$14:$I$33,COUNTA(D!$A$13:$I$13),FALSE),0),IF($A17=M$2-1,-VLOOKUP(M$2,D!$A$14:$I$33,COUNTA(D!$A$13:$I$13),FALSE),IF($A17&lt;=M$2-2,0))))),2)</f>
        <v>0</v>
      </c>
      <c r="N17" s="42">
        <f>ROUND(IF($A17&gt;=N$2+2,0,IF($A17=N$2+1,-VLOOKUP($A17,D!$A$14:$I$33,COUNTA(D!$A$13:$I$13),FALSE),IF(N$2=$A17,VLOOKUP(N$2,D!$A$14:$I$33,COUNTA(D!$A$13:$I$13),FALSE)+_xlfn.IFNA(VLOOKUP($A17+1,D!$A$14:$I$33,COUNTA(D!$A$13:$I$13),FALSE),0),IF($A17=N$2-1,-VLOOKUP(N$2,D!$A$14:$I$33,COUNTA(D!$A$13:$I$13),FALSE),IF($A17&lt;=N$2-2,0))))),2)</f>
        <v>0</v>
      </c>
      <c r="O17" s="42">
        <f>ROUND(IF($A17&gt;=O$2+2,0,IF($A17=O$2+1,-VLOOKUP($A17,D!$A$14:$I$33,COUNTA(D!$A$13:$I$13),FALSE),IF(O$2=$A17,VLOOKUP(O$2,D!$A$14:$I$33,COUNTA(D!$A$13:$I$13),FALSE)+_xlfn.IFNA(VLOOKUP($A17+1,D!$A$14:$I$33,COUNTA(D!$A$13:$I$13),FALSE),0),IF($A17=O$2-1,-VLOOKUP(O$2,D!$A$14:$I$33,COUNTA(D!$A$13:$I$13),FALSE),IF($A17&lt;=O$2-2,0))))),2)</f>
        <v>0</v>
      </c>
      <c r="P17" s="42">
        <f>ROUND(IF($A17&gt;=P$2+2,0,IF($A17=P$2+1,-VLOOKUP($A17,D!$A$14:$I$33,COUNTA(D!$A$13:$I$13),FALSE),IF(P$2=$A17,VLOOKUP(P$2,D!$A$14:$I$33,COUNTA(D!$A$13:$I$13),FALSE)+_xlfn.IFNA(VLOOKUP($A17+1,D!$A$14:$I$33,COUNTA(D!$A$13:$I$13),FALSE),0),IF($A17=P$2-1,-VLOOKUP(P$2,D!$A$14:$I$33,COUNTA(D!$A$13:$I$13),FALSE),IF($A17&lt;=P$2-2,0))))),2)</f>
        <v>-2010.97</v>
      </c>
      <c r="Q17" s="42">
        <f>ROUND(IF($A17&gt;=Q$2+2,0,IF($A17=Q$2+1,-VLOOKUP($A17,D!$A$14:$I$33,COUNTA(D!$A$13:$I$13),FALSE),IF(Q$2=$A17,VLOOKUP(Q$2,D!$A$14:$I$33,COUNTA(D!$A$13:$I$13),FALSE)+_xlfn.IFNA(VLOOKUP($A17+1,D!$A$14:$I$33,COUNTA(D!$A$13:$I$13),FALSE),0),IF($A17=Q$2-1,-VLOOKUP(Q$2,D!$A$14:$I$33,COUNTA(D!$A$13:$I$13),FALSE),IF($A17&lt;=Q$2-2,0))))),2)</f>
        <v>4021.94</v>
      </c>
      <c r="R17" s="42">
        <f>ROUND(IF($A17&gt;=R$2+2,0,IF($A17=R$2+1,-VLOOKUP($A17,D!$A$14:$I$33,COUNTA(D!$A$13:$I$13),FALSE),IF(R$2=$A17,VLOOKUP(R$2,D!$A$14:$I$33,COUNTA(D!$A$13:$I$13),FALSE)+_xlfn.IFNA(VLOOKUP($A17+1,D!$A$14:$I$33,COUNTA(D!$A$13:$I$13),FALSE),0),IF($A17=R$2-1,-VLOOKUP(R$2,D!$A$14:$I$33,COUNTA(D!$A$13:$I$13),FALSE),IF($A17&lt;=R$2-2,0))))),2)</f>
        <v>-2010.97</v>
      </c>
      <c r="S17" s="42">
        <f>ROUND(IF($A17&gt;=S$2+2,0,IF($A17=S$2+1,-VLOOKUP($A17,D!$A$14:$I$33,COUNTA(D!$A$13:$I$13),FALSE),IF(S$2=$A17,VLOOKUP(S$2,D!$A$14:$I$33,COUNTA(D!$A$13:$I$13),FALSE)+_xlfn.IFNA(VLOOKUP($A17+1,D!$A$14:$I$33,COUNTA(D!$A$13:$I$13),FALSE),0),IF($A17=S$2-1,-VLOOKUP(S$2,D!$A$14:$I$33,COUNTA(D!$A$13:$I$13),FALSE),IF($A17&lt;=S$2-2,0))))),2)</f>
        <v>0</v>
      </c>
      <c r="T17" s="42">
        <f>ROUND(IF($A17&gt;=T$2+2,0,IF($A17=T$2+1,-VLOOKUP($A17,D!$A$14:$I$33,COUNTA(D!$A$13:$I$13),FALSE),IF(T$2=$A17,VLOOKUP(T$2,D!$A$14:$I$33,COUNTA(D!$A$13:$I$13),FALSE)+_xlfn.IFNA(VLOOKUP($A17+1,D!$A$14:$I$33,COUNTA(D!$A$13:$I$13),FALSE),0),IF($A17=T$2-1,-VLOOKUP(T$2,D!$A$14:$I$33,COUNTA(D!$A$13:$I$13),FALSE),IF($A17&lt;=T$2-2,0))))),2)</f>
        <v>0</v>
      </c>
      <c r="U17" s="42">
        <f>ROUND(IF($A17&gt;=U$2+2,0,IF($A17=U$2+1,-VLOOKUP($A17,D!$A$14:$I$33,COUNTA(D!$A$13:$I$13),FALSE),IF(U$2=$A17,VLOOKUP(U$2,D!$A$14:$I$33,COUNTA(D!$A$13:$I$13),FALSE)+_xlfn.IFNA(VLOOKUP($A17+1,D!$A$14:$I$33,COUNTA(D!$A$13:$I$13),FALSE),0),IF($A17=U$2-1,-VLOOKUP(U$2,D!$A$14:$I$33,COUNTA(D!$A$13:$I$13),FALSE),IF($A17&lt;=U$2-2,0))))),2)</f>
        <v>0</v>
      </c>
      <c r="V17" s="42">
        <f>ROUND(IF($A17&gt;=V$2+2,0,IF($A17=V$2+1,-VLOOKUP($A17,D!$A$14:$I$33,COUNTA(D!$A$13:$I$13),FALSE),IF(V$2=$A17,VLOOKUP(V$2,D!$A$14:$I$33,COUNTA(D!$A$13:$I$13),FALSE)+_xlfn.IFNA(VLOOKUP($A17+1,D!$A$14:$I$33,COUNTA(D!$A$13:$I$13),FALSE),0),IF($A17=V$2-1,-VLOOKUP(V$2,D!$A$14:$I$33,COUNTA(D!$A$13:$I$13),FALSE),IF($A17&lt;=V$2-2,0))))),2)</f>
        <v>0</v>
      </c>
      <c r="W17" s="31"/>
      <c r="X17" s="36"/>
      <c r="Y17" s="30"/>
      <c r="Z17" s="35" t="s">
        <v>23</v>
      </c>
      <c r="AA17" s="31"/>
      <c r="AB17" s="36"/>
      <c r="AC17" s="30"/>
      <c r="AD17" s="41">
        <f t="shared" si="1"/>
        <v>10</v>
      </c>
      <c r="AE17" s="31"/>
      <c r="AF17" s="36"/>
      <c r="AG17" s="30"/>
      <c r="AH17" s="40">
        <v>52.11</v>
      </c>
      <c r="AI17" s="31"/>
    </row>
    <row r="18" spans="1:35" ht="16.5" customHeight="1">
      <c r="A18" s="27">
        <f t="shared" si="0"/>
        <v>16</v>
      </c>
      <c r="B18" s="30"/>
      <c r="C18" s="42">
        <f>ROUND(IF($A18&gt;=C$2+2,0,IF($A18=C$2+1,-VLOOKUP($A18,D!$A$14:$I$33,COUNTA(D!$A$13:$I$13),FALSE),IF(C$2=$A18,VLOOKUP(C$2,D!$A$14:$I$33,COUNTA(D!$A$13:$I$13),FALSE)+_xlfn.IFNA(VLOOKUP($A18+1,D!$A$14:$I$33,COUNTA(D!$A$13:$I$13),FALSE),0),IF($A18=C$2-1,-VLOOKUP(C$2,D!$A$14:$I$33,COUNTA(D!$A$13:$I$13),FALSE),IF($A18&lt;=C$2-2,0))))),2)</f>
        <v>0</v>
      </c>
      <c r="D18" s="42">
        <f>ROUND(IF($A18&gt;=D$2+2,0,IF($A18=D$2+1,-VLOOKUP($A18,D!$A$14:$I$33,COUNTA(D!$A$13:$I$13),FALSE),IF(D$2=$A18,VLOOKUP(D$2,D!$A$14:$I$33,COUNTA(D!$A$13:$I$13),FALSE)+_xlfn.IFNA(VLOOKUP($A18+1,D!$A$14:$I$33,COUNTA(D!$A$13:$I$13),FALSE),0),IF($A18=D$2-1,-VLOOKUP(D$2,D!$A$14:$I$33,COUNTA(D!$A$13:$I$13),FALSE),IF($A18&lt;=D$2-2,0))))),2)</f>
        <v>0</v>
      </c>
      <c r="E18" s="42">
        <f>ROUND(IF($A18&gt;=E$2+2,0,IF($A18=E$2+1,-VLOOKUP($A18,D!$A$14:$I$33,COUNTA(D!$A$13:$I$13),FALSE),IF(E$2=$A18,VLOOKUP(E$2,D!$A$14:$I$33,COUNTA(D!$A$13:$I$13),FALSE)+_xlfn.IFNA(VLOOKUP($A18+1,D!$A$14:$I$33,COUNTA(D!$A$13:$I$13),FALSE),0),IF($A18=E$2-1,-VLOOKUP(E$2,D!$A$14:$I$33,COUNTA(D!$A$13:$I$13),FALSE),IF($A18&lt;=E$2-2,0))))),2)</f>
        <v>0</v>
      </c>
      <c r="F18" s="42">
        <f>ROUND(IF($A18&gt;=F$2+2,0,IF($A18=F$2+1,-VLOOKUP($A18,D!$A$14:$I$33,COUNTA(D!$A$13:$I$13),FALSE),IF(F$2=$A18,VLOOKUP(F$2,D!$A$14:$I$33,COUNTA(D!$A$13:$I$13),FALSE)+_xlfn.IFNA(VLOOKUP($A18+1,D!$A$14:$I$33,COUNTA(D!$A$13:$I$13),FALSE),0),IF($A18=F$2-1,-VLOOKUP(F$2,D!$A$14:$I$33,COUNTA(D!$A$13:$I$13),FALSE),IF($A18&lt;=F$2-2,0))))),2)</f>
        <v>0</v>
      </c>
      <c r="G18" s="42">
        <f>ROUND(IF($A18&gt;=G$2+2,0,IF($A18=G$2+1,-VLOOKUP($A18,D!$A$14:$I$33,COUNTA(D!$A$13:$I$13),FALSE),IF(G$2=$A18,VLOOKUP(G$2,D!$A$14:$I$33,COUNTA(D!$A$13:$I$13),FALSE)+_xlfn.IFNA(VLOOKUP($A18+1,D!$A$14:$I$33,COUNTA(D!$A$13:$I$13),FALSE),0),IF($A18=G$2-1,-VLOOKUP(G$2,D!$A$14:$I$33,COUNTA(D!$A$13:$I$13),FALSE),IF($A18&lt;=G$2-2,0))))),2)</f>
        <v>0</v>
      </c>
      <c r="H18" s="42">
        <f>ROUND(IF($A18&gt;=H$2+2,0,IF($A18=H$2+1,-VLOOKUP($A18,D!$A$14:$I$33,COUNTA(D!$A$13:$I$13),FALSE),IF(H$2=$A18,VLOOKUP(H$2,D!$A$14:$I$33,COUNTA(D!$A$13:$I$13),FALSE)+_xlfn.IFNA(VLOOKUP($A18+1,D!$A$14:$I$33,COUNTA(D!$A$13:$I$13),FALSE),0),IF($A18=H$2-1,-VLOOKUP(H$2,D!$A$14:$I$33,COUNTA(D!$A$13:$I$13),FALSE),IF($A18&lt;=H$2-2,0))))),2)</f>
        <v>0</v>
      </c>
      <c r="I18" s="42">
        <f>ROUND(IF($A18&gt;=I$2+2,0,IF($A18=I$2+1,-VLOOKUP($A18,D!$A$14:$I$33,COUNTA(D!$A$13:$I$13),FALSE),IF(I$2=$A18,VLOOKUP(I$2,D!$A$14:$I$33,COUNTA(D!$A$13:$I$13),FALSE)+_xlfn.IFNA(VLOOKUP($A18+1,D!$A$14:$I$33,COUNTA(D!$A$13:$I$13),FALSE),0),IF($A18=I$2-1,-VLOOKUP(I$2,D!$A$14:$I$33,COUNTA(D!$A$13:$I$13),FALSE),IF($A18&lt;=I$2-2,0))))),2)</f>
        <v>0</v>
      </c>
      <c r="J18" s="42">
        <f>ROUND(IF($A18&gt;=J$2+2,0,IF($A18=J$2+1,-VLOOKUP($A18,D!$A$14:$I$33,COUNTA(D!$A$13:$I$13),FALSE),IF(J$2=$A18,VLOOKUP(J$2,D!$A$14:$I$33,COUNTA(D!$A$13:$I$13),FALSE)+_xlfn.IFNA(VLOOKUP($A18+1,D!$A$14:$I$33,COUNTA(D!$A$13:$I$13),FALSE),0),IF($A18=J$2-1,-VLOOKUP(J$2,D!$A$14:$I$33,COUNTA(D!$A$13:$I$13),FALSE),IF($A18&lt;=J$2-2,0))))),2)</f>
        <v>0</v>
      </c>
      <c r="K18" s="42">
        <f>ROUND(IF($A18&gt;=K$2+2,0,IF($A18=K$2+1,-VLOOKUP($A18,D!$A$14:$I$33,COUNTA(D!$A$13:$I$13),FALSE),IF(K$2=$A18,VLOOKUP(K$2,D!$A$14:$I$33,COUNTA(D!$A$13:$I$13),FALSE)+_xlfn.IFNA(VLOOKUP($A18+1,D!$A$14:$I$33,COUNTA(D!$A$13:$I$13),FALSE),0),IF($A18=K$2-1,-VLOOKUP(K$2,D!$A$14:$I$33,COUNTA(D!$A$13:$I$13),FALSE),IF($A18&lt;=K$2-2,0))))),2)</f>
        <v>0</v>
      </c>
      <c r="L18" s="42">
        <f>ROUND(IF($A18&gt;=L$2+2,0,IF($A18=L$2+1,-VLOOKUP($A18,D!$A$14:$I$33,COUNTA(D!$A$13:$I$13),FALSE),IF(L$2=$A18,VLOOKUP(L$2,D!$A$14:$I$33,COUNTA(D!$A$13:$I$13),FALSE)+_xlfn.IFNA(VLOOKUP($A18+1,D!$A$14:$I$33,COUNTA(D!$A$13:$I$13),FALSE),0),IF($A18=L$2-1,-VLOOKUP(L$2,D!$A$14:$I$33,COUNTA(D!$A$13:$I$13),FALSE),IF($A18&lt;=L$2-2,0))))),2)</f>
        <v>0</v>
      </c>
      <c r="M18" s="42">
        <f>ROUND(IF($A18&gt;=M$2+2,0,IF($A18=M$2+1,-VLOOKUP($A18,D!$A$14:$I$33,COUNTA(D!$A$13:$I$13),FALSE),IF(M$2=$A18,VLOOKUP(M$2,D!$A$14:$I$33,COUNTA(D!$A$13:$I$13),FALSE)+_xlfn.IFNA(VLOOKUP($A18+1,D!$A$14:$I$33,COUNTA(D!$A$13:$I$13),FALSE),0),IF($A18=M$2-1,-VLOOKUP(M$2,D!$A$14:$I$33,COUNTA(D!$A$13:$I$13),FALSE),IF($A18&lt;=M$2-2,0))))),2)</f>
        <v>0</v>
      </c>
      <c r="N18" s="42">
        <f>ROUND(IF($A18&gt;=N$2+2,0,IF($A18=N$2+1,-VLOOKUP($A18,D!$A$14:$I$33,COUNTA(D!$A$13:$I$13),FALSE),IF(N$2=$A18,VLOOKUP(N$2,D!$A$14:$I$33,COUNTA(D!$A$13:$I$13),FALSE)+_xlfn.IFNA(VLOOKUP($A18+1,D!$A$14:$I$33,COUNTA(D!$A$13:$I$13),FALSE),0),IF($A18=N$2-1,-VLOOKUP(N$2,D!$A$14:$I$33,COUNTA(D!$A$13:$I$13),FALSE),IF($A18&lt;=N$2-2,0))))),2)</f>
        <v>0</v>
      </c>
      <c r="O18" s="42">
        <f>ROUND(IF($A18&gt;=O$2+2,0,IF($A18=O$2+1,-VLOOKUP($A18,D!$A$14:$I$33,COUNTA(D!$A$13:$I$13),FALSE),IF(O$2=$A18,VLOOKUP(O$2,D!$A$14:$I$33,COUNTA(D!$A$13:$I$13),FALSE)+_xlfn.IFNA(VLOOKUP($A18+1,D!$A$14:$I$33,COUNTA(D!$A$13:$I$13),FALSE),0),IF($A18=O$2-1,-VLOOKUP(O$2,D!$A$14:$I$33,COUNTA(D!$A$13:$I$13),FALSE),IF($A18&lt;=O$2-2,0))))),2)</f>
        <v>0</v>
      </c>
      <c r="P18" s="42">
        <f>ROUND(IF($A18&gt;=P$2+2,0,IF($A18=P$2+1,-VLOOKUP($A18,D!$A$14:$I$33,COUNTA(D!$A$13:$I$13),FALSE),IF(P$2=$A18,VLOOKUP(P$2,D!$A$14:$I$33,COUNTA(D!$A$13:$I$13),FALSE)+_xlfn.IFNA(VLOOKUP($A18+1,D!$A$14:$I$33,COUNTA(D!$A$13:$I$13),FALSE),0),IF($A18=P$2-1,-VLOOKUP(P$2,D!$A$14:$I$33,COUNTA(D!$A$13:$I$13),FALSE),IF($A18&lt;=P$2-2,0))))),2)</f>
        <v>0</v>
      </c>
      <c r="Q18" s="42">
        <f>ROUND(IF($A18&gt;=Q$2+2,0,IF($A18=Q$2+1,-VLOOKUP($A18,D!$A$14:$I$33,COUNTA(D!$A$13:$I$13),FALSE),IF(Q$2=$A18,VLOOKUP(Q$2,D!$A$14:$I$33,COUNTA(D!$A$13:$I$13),FALSE)+_xlfn.IFNA(VLOOKUP($A18+1,D!$A$14:$I$33,COUNTA(D!$A$13:$I$13),FALSE),0),IF($A18=Q$2-1,-VLOOKUP(Q$2,D!$A$14:$I$33,COUNTA(D!$A$13:$I$13),FALSE),IF($A18&lt;=Q$2-2,0))))),2)</f>
        <v>-2010.97</v>
      </c>
      <c r="R18" s="42">
        <f>ROUND(IF($A18&gt;=R$2+2,0,IF($A18=R$2+1,-VLOOKUP($A18,D!$A$14:$I$33,COUNTA(D!$A$13:$I$13),FALSE),IF(R$2=$A18,VLOOKUP(R$2,D!$A$14:$I$33,COUNTA(D!$A$13:$I$13),FALSE)+_xlfn.IFNA(VLOOKUP($A18+1,D!$A$14:$I$33,COUNTA(D!$A$13:$I$13),FALSE),0),IF($A18=R$2-1,-VLOOKUP(R$2,D!$A$14:$I$33,COUNTA(D!$A$13:$I$13),FALSE),IF($A18&lt;=R$2-2,0))))),2)</f>
        <v>2704.67</v>
      </c>
      <c r="S18" s="42">
        <f>ROUND(IF($A18&gt;=S$2+2,0,IF($A18=S$2+1,-VLOOKUP($A18,D!$A$14:$I$33,COUNTA(D!$A$13:$I$13),FALSE),IF(S$2=$A18,VLOOKUP(S$2,D!$A$14:$I$33,COUNTA(D!$A$13:$I$13),FALSE)+_xlfn.IFNA(VLOOKUP($A18+1,D!$A$14:$I$33,COUNTA(D!$A$13:$I$13),FALSE),0),IF($A18=S$2-1,-VLOOKUP(S$2,D!$A$14:$I$33,COUNTA(D!$A$13:$I$13),FALSE),IF($A18&lt;=S$2-2,0))))),2)</f>
        <v>-693.7</v>
      </c>
      <c r="T18" s="42">
        <f>ROUND(IF($A18&gt;=T$2+2,0,IF($A18=T$2+1,-VLOOKUP($A18,D!$A$14:$I$33,COUNTA(D!$A$13:$I$13),FALSE),IF(T$2=$A18,VLOOKUP(T$2,D!$A$14:$I$33,COUNTA(D!$A$13:$I$13),FALSE)+_xlfn.IFNA(VLOOKUP($A18+1,D!$A$14:$I$33,COUNTA(D!$A$13:$I$13),FALSE),0),IF($A18=T$2-1,-VLOOKUP(T$2,D!$A$14:$I$33,COUNTA(D!$A$13:$I$13),FALSE),IF($A18&lt;=T$2-2,0))))),2)</f>
        <v>0</v>
      </c>
      <c r="U18" s="42">
        <f>ROUND(IF($A18&gt;=U$2+2,0,IF($A18=U$2+1,-VLOOKUP($A18,D!$A$14:$I$33,COUNTA(D!$A$13:$I$13),FALSE),IF(U$2=$A18,VLOOKUP(U$2,D!$A$14:$I$33,COUNTA(D!$A$13:$I$13),FALSE)+_xlfn.IFNA(VLOOKUP($A18+1,D!$A$14:$I$33,COUNTA(D!$A$13:$I$13),FALSE),0),IF($A18=U$2-1,-VLOOKUP(U$2,D!$A$14:$I$33,COUNTA(D!$A$13:$I$13),FALSE),IF($A18&lt;=U$2-2,0))))),2)</f>
        <v>0</v>
      </c>
      <c r="V18" s="42">
        <f>ROUND(IF($A18&gt;=V$2+2,0,IF($A18=V$2+1,-VLOOKUP($A18,D!$A$14:$I$33,COUNTA(D!$A$13:$I$13),FALSE),IF(V$2=$A18,VLOOKUP(V$2,D!$A$14:$I$33,COUNTA(D!$A$13:$I$13),FALSE)+_xlfn.IFNA(VLOOKUP($A18+1,D!$A$14:$I$33,COUNTA(D!$A$13:$I$13),FALSE),0),IF($A18=V$2-1,-VLOOKUP(V$2,D!$A$14:$I$33,COUNTA(D!$A$13:$I$13),FALSE),IF($A18&lt;=V$2-2,0))))),2)</f>
        <v>0</v>
      </c>
      <c r="W18" s="31"/>
      <c r="X18" s="36"/>
      <c r="Y18" s="30"/>
      <c r="Z18" s="35" t="s">
        <v>24</v>
      </c>
      <c r="AA18" s="31"/>
      <c r="AB18" s="36"/>
      <c r="AC18" s="30"/>
      <c r="AD18" s="41">
        <f t="shared" si="1"/>
        <v>10</v>
      </c>
      <c r="AE18" s="31"/>
      <c r="AF18" s="36"/>
      <c r="AG18" s="30"/>
      <c r="AH18" s="40">
        <v>54.59</v>
      </c>
      <c r="AI18" s="31"/>
    </row>
    <row r="19" spans="1:35" ht="16.5" customHeight="1">
      <c r="A19" s="27">
        <f t="shared" si="0"/>
        <v>17</v>
      </c>
      <c r="B19" s="30"/>
      <c r="C19" s="42">
        <f>ROUND(IF($A19&gt;=C$2+2,0,IF($A19=C$2+1,-VLOOKUP($A19,D!$A$14:$I$33,COUNTA(D!$A$13:$I$13),FALSE),IF(C$2=$A19,VLOOKUP(C$2,D!$A$14:$I$33,COUNTA(D!$A$13:$I$13),FALSE)+_xlfn.IFNA(VLOOKUP($A19+1,D!$A$14:$I$33,COUNTA(D!$A$13:$I$13),FALSE),0),IF($A19=C$2-1,-VLOOKUP(C$2,D!$A$14:$I$33,COUNTA(D!$A$13:$I$13),FALSE),IF($A19&lt;=C$2-2,0))))),2)</f>
        <v>0</v>
      </c>
      <c r="D19" s="42">
        <f>ROUND(IF($A19&gt;=D$2+2,0,IF($A19=D$2+1,-VLOOKUP($A19,D!$A$14:$I$33,COUNTA(D!$A$13:$I$13),FALSE),IF(D$2=$A19,VLOOKUP(D$2,D!$A$14:$I$33,COUNTA(D!$A$13:$I$13),FALSE)+_xlfn.IFNA(VLOOKUP($A19+1,D!$A$14:$I$33,COUNTA(D!$A$13:$I$13),FALSE),0),IF($A19=D$2-1,-VLOOKUP(D$2,D!$A$14:$I$33,COUNTA(D!$A$13:$I$13),FALSE),IF($A19&lt;=D$2-2,0))))),2)</f>
        <v>0</v>
      </c>
      <c r="E19" s="42">
        <f>ROUND(IF($A19&gt;=E$2+2,0,IF($A19=E$2+1,-VLOOKUP($A19,D!$A$14:$I$33,COUNTA(D!$A$13:$I$13),FALSE),IF(E$2=$A19,VLOOKUP(E$2,D!$A$14:$I$33,COUNTA(D!$A$13:$I$13),FALSE)+_xlfn.IFNA(VLOOKUP($A19+1,D!$A$14:$I$33,COUNTA(D!$A$13:$I$13),FALSE),0),IF($A19=E$2-1,-VLOOKUP(E$2,D!$A$14:$I$33,COUNTA(D!$A$13:$I$13),FALSE),IF($A19&lt;=E$2-2,0))))),2)</f>
        <v>0</v>
      </c>
      <c r="F19" s="42">
        <f>ROUND(IF($A19&gt;=F$2+2,0,IF($A19=F$2+1,-VLOOKUP($A19,D!$A$14:$I$33,COUNTA(D!$A$13:$I$13),FALSE),IF(F$2=$A19,VLOOKUP(F$2,D!$A$14:$I$33,COUNTA(D!$A$13:$I$13),FALSE)+_xlfn.IFNA(VLOOKUP($A19+1,D!$A$14:$I$33,COUNTA(D!$A$13:$I$13),FALSE),0),IF($A19=F$2-1,-VLOOKUP(F$2,D!$A$14:$I$33,COUNTA(D!$A$13:$I$13),FALSE),IF($A19&lt;=F$2-2,0))))),2)</f>
        <v>0</v>
      </c>
      <c r="G19" s="42">
        <f>ROUND(IF($A19&gt;=G$2+2,0,IF($A19=G$2+1,-VLOOKUP($A19,D!$A$14:$I$33,COUNTA(D!$A$13:$I$13),FALSE),IF(G$2=$A19,VLOOKUP(G$2,D!$A$14:$I$33,COUNTA(D!$A$13:$I$13),FALSE)+_xlfn.IFNA(VLOOKUP($A19+1,D!$A$14:$I$33,COUNTA(D!$A$13:$I$13),FALSE),0),IF($A19=G$2-1,-VLOOKUP(G$2,D!$A$14:$I$33,COUNTA(D!$A$13:$I$13),FALSE),IF($A19&lt;=G$2-2,0))))),2)</f>
        <v>0</v>
      </c>
      <c r="H19" s="42">
        <f>ROUND(IF($A19&gt;=H$2+2,0,IF($A19=H$2+1,-VLOOKUP($A19,D!$A$14:$I$33,COUNTA(D!$A$13:$I$13),FALSE),IF(H$2=$A19,VLOOKUP(H$2,D!$A$14:$I$33,COUNTA(D!$A$13:$I$13),FALSE)+_xlfn.IFNA(VLOOKUP($A19+1,D!$A$14:$I$33,COUNTA(D!$A$13:$I$13),FALSE),0),IF($A19=H$2-1,-VLOOKUP(H$2,D!$A$14:$I$33,COUNTA(D!$A$13:$I$13),FALSE),IF($A19&lt;=H$2-2,0))))),2)</f>
        <v>0</v>
      </c>
      <c r="I19" s="42">
        <f>ROUND(IF($A19&gt;=I$2+2,0,IF($A19=I$2+1,-VLOOKUP($A19,D!$A$14:$I$33,COUNTA(D!$A$13:$I$13),FALSE),IF(I$2=$A19,VLOOKUP(I$2,D!$A$14:$I$33,COUNTA(D!$A$13:$I$13),FALSE)+_xlfn.IFNA(VLOOKUP($A19+1,D!$A$14:$I$33,COUNTA(D!$A$13:$I$13),FALSE),0),IF($A19=I$2-1,-VLOOKUP(I$2,D!$A$14:$I$33,COUNTA(D!$A$13:$I$13),FALSE),IF($A19&lt;=I$2-2,0))))),2)</f>
        <v>0</v>
      </c>
      <c r="J19" s="42">
        <f>ROUND(IF($A19&gt;=J$2+2,0,IF($A19=J$2+1,-VLOOKUP($A19,D!$A$14:$I$33,COUNTA(D!$A$13:$I$13),FALSE),IF(J$2=$A19,VLOOKUP(J$2,D!$A$14:$I$33,COUNTA(D!$A$13:$I$13),FALSE)+_xlfn.IFNA(VLOOKUP($A19+1,D!$A$14:$I$33,COUNTA(D!$A$13:$I$13),FALSE),0),IF($A19=J$2-1,-VLOOKUP(J$2,D!$A$14:$I$33,COUNTA(D!$A$13:$I$13),FALSE),IF($A19&lt;=J$2-2,0))))),2)</f>
        <v>0</v>
      </c>
      <c r="K19" s="42">
        <f>ROUND(IF($A19&gt;=K$2+2,0,IF($A19=K$2+1,-VLOOKUP($A19,D!$A$14:$I$33,COUNTA(D!$A$13:$I$13),FALSE),IF(K$2=$A19,VLOOKUP(K$2,D!$A$14:$I$33,COUNTA(D!$A$13:$I$13),FALSE)+_xlfn.IFNA(VLOOKUP($A19+1,D!$A$14:$I$33,COUNTA(D!$A$13:$I$13),FALSE),0),IF($A19=K$2-1,-VLOOKUP(K$2,D!$A$14:$I$33,COUNTA(D!$A$13:$I$13),FALSE),IF($A19&lt;=K$2-2,0))))),2)</f>
        <v>0</v>
      </c>
      <c r="L19" s="42">
        <f>ROUND(IF($A19&gt;=L$2+2,0,IF($A19=L$2+1,-VLOOKUP($A19,D!$A$14:$I$33,COUNTA(D!$A$13:$I$13),FALSE),IF(L$2=$A19,VLOOKUP(L$2,D!$A$14:$I$33,COUNTA(D!$A$13:$I$13),FALSE)+_xlfn.IFNA(VLOOKUP($A19+1,D!$A$14:$I$33,COUNTA(D!$A$13:$I$13),FALSE),0),IF($A19=L$2-1,-VLOOKUP(L$2,D!$A$14:$I$33,COUNTA(D!$A$13:$I$13),FALSE),IF($A19&lt;=L$2-2,0))))),2)</f>
        <v>0</v>
      </c>
      <c r="M19" s="42">
        <f>ROUND(IF($A19&gt;=M$2+2,0,IF($A19=M$2+1,-VLOOKUP($A19,D!$A$14:$I$33,COUNTA(D!$A$13:$I$13),FALSE),IF(M$2=$A19,VLOOKUP(M$2,D!$A$14:$I$33,COUNTA(D!$A$13:$I$13),FALSE)+_xlfn.IFNA(VLOOKUP($A19+1,D!$A$14:$I$33,COUNTA(D!$A$13:$I$13),FALSE),0),IF($A19=M$2-1,-VLOOKUP(M$2,D!$A$14:$I$33,COUNTA(D!$A$13:$I$13),FALSE),IF($A19&lt;=M$2-2,0))))),2)</f>
        <v>0</v>
      </c>
      <c r="N19" s="42">
        <f>ROUND(IF($A19&gt;=N$2+2,0,IF($A19=N$2+1,-VLOOKUP($A19,D!$A$14:$I$33,COUNTA(D!$A$13:$I$13),FALSE),IF(N$2=$A19,VLOOKUP(N$2,D!$A$14:$I$33,COUNTA(D!$A$13:$I$13),FALSE)+_xlfn.IFNA(VLOOKUP($A19+1,D!$A$14:$I$33,COUNTA(D!$A$13:$I$13),FALSE),0),IF($A19=N$2-1,-VLOOKUP(N$2,D!$A$14:$I$33,COUNTA(D!$A$13:$I$13),FALSE),IF($A19&lt;=N$2-2,0))))),2)</f>
        <v>0</v>
      </c>
      <c r="O19" s="42">
        <f>ROUND(IF($A19&gt;=O$2+2,0,IF($A19=O$2+1,-VLOOKUP($A19,D!$A$14:$I$33,COUNTA(D!$A$13:$I$13),FALSE),IF(O$2=$A19,VLOOKUP(O$2,D!$A$14:$I$33,COUNTA(D!$A$13:$I$13),FALSE)+_xlfn.IFNA(VLOOKUP($A19+1,D!$A$14:$I$33,COUNTA(D!$A$13:$I$13),FALSE),0),IF($A19=O$2-1,-VLOOKUP(O$2,D!$A$14:$I$33,COUNTA(D!$A$13:$I$13),FALSE),IF($A19&lt;=O$2-2,0))))),2)</f>
        <v>0</v>
      </c>
      <c r="P19" s="42">
        <f>ROUND(IF($A19&gt;=P$2+2,0,IF($A19=P$2+1,-VLOOKUP($A19,D!$A$14:$I$33,COUNTA(D!$A$13:$I$13),FALSE),IF(P$2=$A19,VLOOKUP(P$2,D!$A$14:$I$33,COUNTA(D!$A$13:$I$13),FALSE)+_xlfn.IFNA(VLOOKUP($A19+1,D!$A$14:$I$33,COUNTA(D!$A$13:$I$13),FALSE),0),IF($A19=P$2-1,-VLOOKUP(P$2,D!$A$14:$I$33,COUNTA(D!$A$13:$I$13),FALSE),IF($A19&lt;=P$2-2,0))))),2)</f>
        <v>0</v>
      </c>
      <c r="Q19" s="42">
        <f>ROUND(IF($A19&gt;=Q$2+2,0,IF($A19=Q$2+1,-VLOOKUP($A19,D!$A$14:$I$33,COUNTA(D!$A$13:$I$13),FALSE),IF(Q$2=$A19,VLOOKUP(Q$2,D!$A$14:$I$33,COUNTA(D!$A$13:$I$13),FALSE)+_xlfn.IFNA(VLOOKUP($A19+1,D!$A$14:$I$33,COUNTA(D!$A$13:$I$13),FALSE),0),IF($A19=Q$2-1,-VLOOKUP(Q$2,D!$A$14:$I$33,COUNTA(D!$A$13:$I$13),FALSE),IF($A19&lt;=Q$2-2,0))))),2)</f>
        <v>0</v>
      </c>
      <c r="R19" s="42">
        <f>ROUND(IF($A19&gt;=R$2+2,0,IF($A19=R$2+1,-VLOOKUP($A19,D!$A$14:$I$33,COUNTA(D!$A$13:$I$13),FALSE),IF(R$2=$A19,VLOOKUP(R$2,D!$A$14:$I$33,COUNTA(D!$A$13:$I$13),FALSE)+_xlfn.IFNA(VLOOKUP($A19+1,D!$A$14:$I$33,COUNTA(D!$A$13:$I$13),FALSE),0),IF($A19=R$2-1,-VLOOKUP(R$2,D!$A$14:$I$33,COUNTA(D!$A$13:$I$13),FALSE),IF($A19&lt;=R$2-2,0))))),2)</f>
        <v>-693.7</v>
      </c>
      <c r="S19" s="42">
        <f>ROUND(IF($A19&gt;=S$2+2,0,IF($A19=S$2+1,-VLOOKUP($A19,D!$A$14:$I$33,COUNTA(D!$A$13:$I$13),FALSE),IF(S$2=$A19,VLOOKUP(S$2,D!$A$14:$I$33,COUNTA(D!$A$13:$I$13),FALSE)+_xlfn.IFNA(VLOOKUP($A19+1,D!$A$14:$I$33,COUNTA(D!$A$13:$I$13),FALSE),0),IF($A19=S$2-1,-VLOOKUP(S$2,D!$A$14:$I$33,COUNTA(D!$A$13:$I$13),FALSE),IF($A19&lt;=S$2-2,0))))),2)</f>
        <v>1387.4</v>
      </c>
      <c r="T19" s="42">
        <f>ROUND(IF($A19&gt;=T$2+2,0,IF($A19=T$2+1,-VLOOKUP($A19,D!$A$14:$I$33,COUNTA(D!$A$13:$I$13),FALSE),IF(T$2=$A19,VLOOKUP(T$2,D!$A$14:$I$33,COUNTA(D!$A$13:$I$13),FALSE)+_xlfn.IFNA(VLOOKUP($A19+1,D!$A$14:$I$33,COUNTA(D!$A$13:$I$13),FALSE),0),IF($A19=T$2-1,-VLOOKUP(T$2,D!$A$14:$I$33,COUNTA(D!$A$13:$I$13),FALSE),IF($A19&lt;=T$2-2,0))))),2)</f>
        <v>-693.7</v>
      </c>
      <c r="U19" s="42">
        <f>ROUND(IF($A19&gt;=U$2+2,0,IF($A19=U$2+1,-VLOOKUP($A19,D!$A$14:$I$33,COUNTA(D!$A$13:$I$13),FALSE),IF(U$2=$A19,VLOOKUP(U$2,D!$A$14:$I$33,COUNTA(D!$A$13:$I$13),FALSE)+_xlfn.IFNA(VLOOKUP($A19+1,D!$A$14:$I$33,COUNTA(D!$A$13:$I$13),FALSE),0),IF($A19=U$2-1,-VLOOKUP(U$2,D!$A$14:$I$33,COUNTA(D!$A$13:$I$13),FALSE),IF($A19&lt;=U$2-2,0))))),2)</f>
        <v>0</v>
      </c>
      <c r="V19" s="42">
        <f>ROUND(IF($A19&gt;=V$2+2,0,IF($A19=V$2+1,-VLOOKUP($A19,D!$A$14:$I$33,COUNTA(D!$A$13:$I$13),FALSE),IF(V$2=$A19,VLOOKUP(V$2,D!$A$14:$I$33,COUNTA(D!$A$13:$I$13),FALSE)+_xlfn.IFNA(VLOOKUP($A19+1,D!$A$14:$I$33,COUNTA(D!$A$13:$I$13),FALSE),0),IF($A19=V$2-1,-VLOOKUP(V$2,D!$A$14:$I$33,COUNTA(D!$A$13:$I$13),FALSE),IF($A19&lt;=V$2-2,0))))),2)</f>
        <v>0</v>
      </c>
      <c r="W19" s="31"/>
      <c r="X19" s="36"/>
      <c r="Y19" s="30"/>
      <c r="Z19" s="35" t="s">
        <v>25</v>
      </c>
      <c r="AA19" s="31"/>
      <c r="AB19" s="36"/>
      <c r="AC19" s="30"/>
      <c r="AD19" s="41">
        <f t="shared" si="1"/>
        <v>10</v>
      </c>
      <c r="AE19" s="31"/>
      <c r="AF19" s="36"/>
      <c r="AG19" s="30"/>
      <c r="AH19" s="40">
        <v>60.36</v>
      </c>
      <c r="AI19" s="31"/>
    </row>
    <row r="20" spans="1:35" ht="16.5" customHeight="1">
      <c r="A20" s="27">
        <f t="shared" si="0"/>
        <v>18</v>
      </c>
      <c r="B20" s="30"/>
      <c r="C20" s="42">
        <f>ROUND(IF($A20&gt;=C$2+2,0,IF($A20=C$2+1,-VLOOKUP($A20,D!$A$14:$I$33,COUNTA(D!$A$13:$I$13),FALSE),IF(C$2=$A20,VLOOKUP(C$2,D!$A$14:$I$33,COUNTA(D!$A$13:$I$13),FALSE)+_xlfn.IFNA(VLOOKUP($A20+1,D!$A$14:$I$33,COUNTA(D!$A$13:$I$13),FALSE),0),IF($A20=C$2-1,-VLOOKUP(C$2,D!$A$14:$I$33,COUNTA(D!$A$13:$I$13),FALSE),IF($A20&lt;=C$2-2,0))))),2)</f>
        <v>0</v>
      </c>
      <c r="D20" s="42">
        <f>ROUND(IF($A20&gt;=D$2+2,0,IF($A20=D$2+1,-VLOOKUP($A20,D!$A$14:$I$33,COUNTA(D!$A$13:$I$13),FALSE),IF(D$2=$A20,VLOOKUP(D$2,D!$A$14:$I$33,COUNTA(D!$A$13:$I$13),FALSE)+_xlfn.IFNA(VLOOKUP($A20+1,D!$A$14:$I$33,COUNTA(D!$A$13:$I$13),FALSE),0),IF($A20=D$2-1,-VLOOKUP(D$2,D!$A$14:$I$33,COUNTA(D!$A$13:$I$13),FALSE),IF($A20&lt;=D$2-2,0))))),2)</f>
        <v>0</v>
      </c>
      <c r="E20" s="42">
        <f>ROUND(IF($A20&gt;=E$2+2,0,IF($A20=E$2+1,-VLOOKUP($A20,D!$A$14:$I$33,COUNTA(D!$A$13:$I$13),FALSE),IF(E$2=$A20,VLOOKUP(E$2,D!$A$14:$I$33,COUNTA(D!$A$13:$I$13),FALSE)+_xlfn.IFNA(VLOOKUP($A20+1,D!$A$14:$I$33,COUNTA(D!$A$13:$I$13),FALSE),0),IF($A20=E$2-1,-VLOOKUP(E$2,D!$A$14:$I$33,COUNTA(D!$A$13:$I$13),FALSE),IF($A20&lt;=E$2-2,0))))),2)</f>
        <v>0</v>
      </c>
      <c r="F20" s="42">
        <f>ROUND(IF($A20&gt;=F$2+2,0,IF($A20=F$2+1,-VLOOKUP($A20,D!$A$14:$I$33,COUNTA(D!$A$13:$I$13),FALSE),IF(F$2=$A20,VLOOKUP(F$2,D!$A$14:$I$33,COUNTA(D!$A$13:$I$13),FALSE)+_xlfn.IFNA(VLOOKUP($A20+1,D!$A$14:$I$33,COUNTA(D!$A$13:$I$13),FALSE),0),IF($A20=F$2-1,-VLOOKUP(F$2,D!$A$14:$I$33,COUNTA(D!$A$13:$I$13),FALSE),IF($A20&lt;=F$2-2,0))))),2)</f>
        <v>0</v>
      </c>
      <c r="G20" s="42">
        <f>ROUND(IF($A20&gt;=G$2+2,0,IF($A20=G$2+1,-VLOOKUP($A20,D!$A$14:$I$33,COUNTA(D!$A$13:$I$13),FALSE),IF(G$2=$A20,VLOOKUP(G$2,D!$A$14:$I$33,COUNTA(D!$A$13:$I$13),FALSE)+_xlfn.IFNA(VLOOKUP($A20+1,D!$A$14:$I$33,COUNTA(D!$A$13:$I$13),FALSE),0),IF($A20=G$2-1,-VLOOKUP(G$2,D!$A$14:$I$33,COUNTA(D!$A$13:$I$13),FALSE),IF($A20&lt;=G$2-2,0))))),2)</f>
        <v>0</v>
      </c>
      <c r="H20" s="42">
        <f>ROUND(IF($A20&gt;=H$2+2,0,IF($A20=H$2+1,-VLOOKUP($A20,D!$A$14:$I$33,COUNTA(D!$A$13:$I$13),FALSE),IF(H$2=$A20,VLOOKUP(H$2,D!$A$14:$I$33,COUNTA(D!$A$13:$I$13),FALSE)+_xlfn.IFNA(VLOOKUP($A20+1,D!$A$14:$I$33,COUNTA(D!$A$13:$I$13),FALSE),0),IF($A20=H$2-1,-VLOOKUP(H$2,D!$A$14:$I$33,COUNTA(D!$A$13:$I$13),FALSE),IF($A20&lt;=H$2-2,0))))),2)</f>
        <v>0</v>
      </c>
      <c r="I20" s="42">
        <f>ROUND(IF($A20&gt;=I$2+2,0,IF($A20=I$2+1,-VLOOKUP($A20,D!$A$14:$I$33,COUNTA(D!$A$13:$I$13),FALSE),IF(I$2=$A20,VLOOKUP(I$2,D!$A$14:$I$33,COUNTA(D!$A$13:$I$13),FALSE)+_xlfn.IFNA(VLOOKUP($A20+1,D!$A$14:$I$33,COUNTA(D!$A$13:$I$13),FALSE),0),IF($A20=I$2-1,-VLOOKUP(I$2,D!$A$14:$I$33,COUNTA(D!$A$13:$I$13),FALSE),IF($A20&lt;=I$2-2,0))))),2)</f>
        <v>0</v>
      </c>
      <c r="J20" s="42">
        <f>ROUND(IF($A20&gt;=J$2+2,0,IF($A20=J$2+1,-VLOOKUP($A20,D!$A$14:$I$33,COUNTA(D!$A$13:$I$13),FALSE),IF(J$2=$A20,VLOOKUP(J$2,D!$A$14:$I$33,COUNTA(D!$A$13:$I$13),FALSE)+_xlfn.IFNA(VLOOKUP($A20+1,D!$A$14:$I$33,COUNTA(D!$A$13:$I$13),FALSE),0),IF($A20=J$2-1,-VLOOKUP(J$2,D!$A$14:$I$33,COUNTA(D!$A$13:$I$13),FALSE),IF($A20&lt;=J$2-2,0))))),2)</f>
        <v>0</v>
      </c>
      <c r="K20" s="42">
        <f>ROUND(IF($A20&gt;=K$2+2,0,IF($A20=K$2+1,-VLOOKUP($A20,D!$A$14:$I$33,COUNTA(D!$A$13:$I$13),FALSE),IF(K$2=$A20,VLOOKUP(K$2,D!$A$14:$I$33,COUNTA(D!$A$13:$I$13),FALSE)+_xlfn.IFNA(VLOOKUP($A20+1,D!$A$14:$I$33,COUNTA(D!$A$13:$I$13),FALSE),0),IF($A20=K$2-1,-VLOOKUP(K$2,D!$A$14:$I$33,COUNTA(D!$A$13:$I$13),FALSE),IF($A20&lt;=K$2-2,0))))),2)</f>
        <v>0</v>
      </c>
      <c r="L20" s="42">
        <f>ROUND(IF($A20&gt;=L$2+2,0,IF($A20=L$2+1,-VLOOKUP($A20,D!$A$14:$I$33,COUNTA(D!$A$13:$I$13),FALSE),IF(L$2=$A20,VLOOKUP(L$2,D!$A$14:$I$33,COUNTA(D!$A$13:$I$13),FALSE)+_xlfn.IFNA(VLOOKUP($A20+1,D!$A$14:$I$33,COUNTA(D!$A$13:$I$13),FALSE),0),IF($A20=L$2-1,-VLOOKUP(L$2,D!$A$14:$I$33,COUNTA(D!$A$13:$I$13),FALSE),IF($A20&lt;=L$2-2,0))))),2)</f>
        <v>0</v>
      </c>
      <c r="M20" s="42">
        <f>ROUND(IF($A20&gt;=M$2+2,0,IF($A20=M$2+1,-VLOOKUP($A20,D!$A$14:$I$33,COUNTA(D!$A$13:$I$13),FALSE),IF(M$2=$A20,VLOOKUP(M$2,D!$A$14:$I$33,COUNTA(D!$A$13:$I$13),FALSE)+_xlfn.IFNA(VLOOKUP($A20+1,D!$A$14:$I$33,COUNTA(D!$A$13:$I$13),FALSE),0),IF($A20=M$2-1,-VLOOKUP(M$2,D!$A$14:$I$33,COUNTA(D!$A$13:$I$13),FALSE),IF($A20&lt;=M$2-2,0))))),2)</f>
        <v>0</v>
      </c>
      <c r="N20" s="42">
        <f>ROUND(IF($A20&gt;=N$2+2,0,IF($A20=N$2+1,-VLOOKUP($A20,D!$A$14:$I$33,COUNTA(D!$A$13:$I$13),FALSE),IF(N$2=$A20,VLOOKUP(N$2,D!$A$14:$I$33,COUNTA(D!$A$13:$I$13),FALSE)+_xlfn.IFNA(VLOOKUP($A20+1,D!$A$14:$I$33,COUNTA(D!$A$13:$I$13),FALSE),0),IF($A20=N$2-1,-VLOOKUP(N$2,D!$A$14:$I$33,COUNTA(D!$A$13:$I$13),FALSE),IF($A20&lt;=N$2-2,0))))),2)</f>
        <v>0</v>
      </c>
      <c r="O20" s="42">
        <f>ROUND(IF($A20&gt;=O$2+2,0,IF($A20=O$2+1,-VLOOKUP($A20,D!$A$14:$I$33,COUNTA(D!$A$13:$I$13),FALSE),IF(O$2=$A20,VLOOKUP(O$2,D!$A$14:$I$33,COUNTA(D!$A$13:$I$13),FALSE)+_xlfn.IFNA(VLOOKUP($A20+1,D!$A$14:$I$33,COUNTA(D!$A$13:$I$13),FALSE),0),IF($A20=O$2-1,-VLOOKUP(O$2,D!$A$14:$I$33,COUNTA(D!$A$13:$I$13),FALSE),IF($A20&lt;=O$2-2,0))))),2)</f>
        <v>0</v>
      </c>
      <c r="P20" s="42">
        <f>ROUND(IF($A20&gt;=P$2+2,0,IF($A20=P$2+1,-VLOOKUP($A20,D!$A$14:$I$33,COUNTA(D!$A$13:$I$13),FALSE),IF(P$2=$A20,VLOOKUP(P$2,D!$A$14:$I$33,COUNTA(D!$A$13:$I$13),FALSE)+_xlfn.IFNA(VLOOKUP($A20+1,D!$A$14:$I$33,COUNTA(D!$A$13:$I$13),FALSE),0),IF($A20=P$2-1,-VLOOKUP(P$2,D!$A$14:$I$33,COUNTA(D!$A$13:$I$13),FALSE),IF($A20&lt;=P$2-2,0))))),2)</f>
        <v>0</v>
      </c>
      <c r="Q20" s="42">
        <f>ROUND(IF($A20&gt;=Q$2+2,0,IF($A20=Q$2+1,-VLOOKUP($A20,D!$A$14:$I$33,COUNTA(D!$A$13:$I$13),FALSE),IF(Q$2=$A20,VLOOKUP(Q$2,D!$A$14:$I$33,COUNTA(D!$A$13:$I$13),FALSE)+_xlfn.IFNA(VLOOKUP($A20+1,D!$A$14:$I$33,COUNTA(D!$A$13:$I$13),FALSE),0),IF($A20=Q$2-1,-VLOOKUP(Q$2,D!$A$14:$I$33,COUNTA(D!$A$13:$I$13),FALSE),IF($A20&lt;=Q$2-2,0))))),2)</f>
        <v>0</v>
      </c>
      <c r="R20" s="42">
        <f>ROUND(IF($A20&gt;=R$2+2,0,IF($A20=R$2+1,-VLOOKUP($A20,D!$A$14:$I$33,COUNTA(D!$A$13:$I$13),FALSE),IF(R$2=$A20,VLOOKUP(R$2,D!$A$14:$I$33,COUNTA(D!$A$13:$I$13),FALSE)+_xlfn.IFNA(VLOOKUP($A20+1,D!$A$14:$I$33,COUNTA(D!$A$13:$I$13),FALSE),0),IF($A20=R$2-1,-VLOOKUP(R$2,D!$A$14:$I$33,COUNTA(D!$A$13:$I$13),FALSE),IF($A20&lt;=R$2-2,0))))),2)</f>
        <v>0</v>
      </c>
      <c r="S20" s="42">
        <f>ROUND(IF($A20&gt;=S$2+2,0,IF($A20=S$2+1,-VLOOKUP($A20,D!$A$14:$I$33,COUNTA(D!$A$13:$I$13),FALSE),IF(S$2=$A20,VLOOKUP(S$2,D!$A$14:$I$33,COUNTA(D!$A$13:$I$13),FALSE)+_xlfn.IFNA(VLOOKUP($A20+1,D!$A$14:$I$33,COUNTA(D!$A$13:$I$13),FALSE),0),IF($A20=S$2-1,-VLOOKUP(S$2,D!$A$14:$I$33,COUNTA(D!$A$13:$I$13),FALSE),IF($A20&lt;=S$2-2,0))))),2)</f>
        <v>-693.7</v>
      </c>
      <c r="T20" s="42">
        <f>ROUND(IF($A20&gt;=T$2+2,0,IF($A20=T$2+1,-VLOOKUP($A20,D!$A$14:$I$33,COUNTA(D!$A$13:$I$13),FALSE),IF(T$2=$A20,VLOOKUP(T$2,D!$A$14:$I$33,COUNTA(D!$A$13:$I$13),FALSE)+_xlfn.IFNA(VLOOKUP($A20+1,D!$A$14:$I$33,COUNTA(D!$A$13:$I$13),FALSE),0),IF($A20=T$2-1,-VLOOKUP(T$2,D!$A$14:$I$33,COUNTA(D!$A$13:$I$13),FALSE),IF($A20&lt;=T$2-2,0))))),2)</f>
        <v>1387.4</v>
      </c>
      <c r="U20" s="42">
        <f>ROUND(IF($A20&gt;=U$2+2,0,IF($A20=U$2+1,-VLOOKUP($A20,D!$A$14:$I$33,COUNTA(D!$A$13:$I$13),FALSE),IF(U$2=$A20,VLOOKUP(U$2,D!$A$14:$I$33,COUNTA(D!$A$13:$I$13),FALSE)+_xlfn.IFNA(VLOOKUP($A20+1,D!$A$14:$I$33,COUNTA(D!$A$13:$I$13),FALSE),0),IF($A20=U$2-1,-VLOOKUP(U$2,D!$A$14:$I$33,COUNTA(D!$A$13:$I$13),FALSE),IF($A20&lt;=U$2-2,0))))),2)</f>
        <v>-693.7</v>
      </c>
      <c r="V20" s="42">
        <f>ROUND(IF($A20&gt;=V$2+2,0,IF($A20=V$2+1,-VLOOKUP($A20,D!$A$14:$I$33,COUNTA(D!$A$13:$I$13),FALSE),IF(V$2=$A20,VLOOKUP(V$2,D!$A$14:$I$33,COUNTA(D!$A$13:$I$13),FALSE)+_xlfn.IFNA(VLOOKUP($A20+1,D!$A$14:$I$33,COUNTA(D!$A$13:$I$13),FALSE),0),IF($A20=V$2-1,-VLOOKUP(V$2,D!$A$14:$I$33,COUNTA(D!$A$13:$I$13),FALSE),IF($A20&lt;=V$2-2,0))))),2)</f>
        <v>0</v>
      </c>
      <c r="W20" s="31"/>
      <c r="X20" s="36"/>
      <c r="Y20" s="30"/>
      <c r="Z20" s="35" t="s">
        <v>26</v>
      </c>
      <c r="AA20" s="31"/>
      <c r="AB20" s="36"/>
      <c r="AC20" s="30"/>
      <c r="AD20" s="41">
        <f t="shared" si="1"/>
        <v>10</v>
      </c>
      <c r="AE20" s="31"/>
      <c r="AF20" s="36"/>
      <c r="AG20" s="30"/>
      <c r="AH20" s="40">
        <v>64.69</v>
      </c>
      <c r="AI20" s="31"/>
    </row>
    <row r="21" spans="1:35" ht="16.5" customHeight="1">
      <c r="A21" s="27">
        <f t="shared" si="0"/>
        <v>19</v>
      </c>
      <c r="B21" s="30"/>
      <c r="C21" s="42">
        <f>ROUND(IF($A21&gt;=C$2+2,0,IF($A21=C$2+1,-VLOOKUP($A21,D!$A$14:$I$33,COUNTA(D!$A$13:$I$13),FALSE),IF(C$2=$A21,VLOOKUP(C$2,D!$A$14:$I$33,COUNTA(D!$A$13:$I$13),FALSE)+_xlfn.IFNA(VLOOKUP($A21+1,D!$A$14:$I$33,COUNTA(D!$A$13:$I$13),FALSE),0),IF($A21=C$2-1,-VLOOKUP(C$2,D!$A$14:$I$33,COUNTA(D!$A$13:$I$13),FALSE),IF($A21&lt;=C$2-2,0))))),2)</f>
        <v>0</v>
      </c>
      <c r="D21" s="42">
        <f>ROUND(IF($A21&gt;=D$2+2,0,IF($A21=D$2+1,-VLOOKUP($A21,D!$A$14:$I$33,COUNTA(D!$A$13:$I$13),FALSE),IF(D$2=$A21,VLOOKUP(D$2,D!$A$14:$I$33,COUNTA(D!$A$13:$I$13),FALSE)+_xlfn.IFNA(VLOOKUP($A21+1,D!$A$14:$I$33,COUNTA(D!$A$13:$I$13),FALSE),0),IF($A21=D$2-1,-VLOOKUP(D$2,D!$A$14:$I$33,COUNTA(D!$A$13:$I$13),FALSE),IF($A21&lt;=D$2-2,0))))),2)</f>
        <v>0</v>
      </c>
      <c r="E21" s="42">
        <f>ROUND(IF($A21&gt;=E$2+2,0,IF($A21=E$2+1,-VLOOKUP($A21,D!$A$14:$I$33,COUNTA(D!$A$13:$I$13),FALSE),IF(E$2=$A21,VLOOKUP(E$2,D!$A$14:$I$33,COUNTA(D!$A$13:$I$13),FALSE)+_xlfn.IFNA(VLOOKUP($A21+1,D!$A$14:$I$33,COUNTA(D!$A$13:$I$13),FALSE),0),IF($A21=E$2-1,-VLOOKUP(E$2,D!$A$14:$I$33,COUNTA(D!$A$13:$I$13),FALSE),IF($A21&lt;=E$2-2,0))))),2)</f>
        <v>0</v>
      </c>
      <c r="F21" s="42">
        <f>ROUND(IF($A21&gt;=F$2+2,0,IF($A21=F$2+1,-VLOOKUP($A21,D!$A$14:$I$33,COUNTA(D!$A$13:$I$13),FALSE),IF(F$2=$A21,VLOOKUP(F$2,D!$A$14:$I$33,COUNTA(D!$A$13:$I$13),FALSE)+_xlfn.IFNA(VLOOKUP($A21+1,D!$A$14:$I$33,COUNTA(D!$A$13:$I$13),FALSE),0),IF($A21=F$2-1,-VLOOKUP(F$2,D!$A$14:$I$33,COUNTA(D!$A$13:$I$13),FALSE),IF($A21&lt;=F$2-2,0))))),2)</f>
        <v>0</v>
      </c>
      <c r="G21" s="42">
        <f>ROUND(IF($A21&gt;=G$2+2,0,IF($A21=G$2+1,-VLOOKUP($A21,D!$A$14:$I$33,COUNTA(D!$A$13:$I$13),FALSE),IF(G$2=$A21,VLOOKUP(G$2,D!$A$14:$I$33,COUNTA(D!$A$13:$I$13),FALSE)+_xlfn.IFNA(VLOOKUP($A21+1,D!$A$14:$I$33,COUNTA(D!$A$13:$I$13),FALSE),0),IF($A21=G$2-1,-VLOOKUP(G$2,D!$A$14:$I$33,COUNTA(D!$A$13:$I$13),FALSE),IF($A21&lt;=G$2-2,0))))),2)</f>
        <v>0</v>
      </c>
      <c r="H21" s="42">
        <f>ROUND(IF($A21&gt;=H$2+2,0,IF($A21=H$2+1,-VLOOKUP($A21,D!$A$14:$I$33,COUNTA(D!$A$13:$I$13),FALSE),IF(H$2=$A21,VLOOKUP(H$2,D!$A$14:$I$33,COUNTA(D!$A$13:$I$13),FALSE)+_xlfn.IFNA(VLOOKUP($A21+1,D!$A$14:$I$33,COUNTA(D!$A$13:$I$13),FALSE),0),IF($A21=H$2-1,-VLOOKUP(H$2,D!$A$14:$I$33,COUNTA(D!$A$13:$I$13),FALSE),IF($A21&lt;=H$2-2,0))))),2)</f>
        <v>0</v>
      </c>
      <c r="I21" s="42">
        <f>ROUND(IF($A21&gt;=I$2+2,0,IF($A21=I$2+1,-VLOOKUP($A21,D!$A$14:$I$33,COUNTA(D!$A$13:$I$13),FALSE),IF(I$2=$A21,VLOOKUP(I$2,D!$A$14:$I$33,COUNTA(D!$A$13:$I$13),FALSE)+_xlfn.IFNA(VLOOKUP($A21+1,D!$A$14:$I$33,COUNTA(D!$A$13:$I$13),FALSE),0),IF($A21=I$2-1,-VLOOKUP(I$2,D!$A$14:$I$33,COUNTA(D!$A$13:$I$13),FALSE),IF($A21&lt;=I$2-2,0))))),2)</f>
        <v>0</v>
      </c>
      <c r="J21" s="42">
        <f>ROUND(IF($A21&gt;=J$2+2,0,IF($A21=J$2+1,-VLOOKUP($A21,D!$A$14:$I$33,COUNTA(D!$A$13:$I$13),FALSE),IF(J$2=$A21,VLOOKUP(J$2,D!$A$14:$I$33,COUNTA(D!$A$13:$I$13),FALSE)+_xlfn.IFNA(VLOOKUP($A21+1,D!$A$14:$I$33,COUNTA(D!$A$13:$I$13),FALSE),0),IF($A21=J$2-1,-VLOOKUP(J$2,D!$A$14:$I$33,COUNTA(D!$A$13:$I$13),FALSE),IF($A21&lt;=J$2-2,0))))),2)</f>
        <v>0</v>
      </c>
      <c r="K21" s="42">
        <f>ROUND(IF($A21&gt;=K$2+2,0,IF($A21=K$2+1,-VLOOKUP($A21,D!$A$14:$I$33,COUNTA(D!$A$13:$I$13),FALSE),IF(K$2=$A21,VLOOKUP(K$2,D!$A$14:$I$33,COUNTA(D!$A$13:$I$13),FALSE)+_xlfn.IFNA(VLOOKUP($A21+1,D!$A$14:$I$33,COUNTA(D!$A$13:$I$13),FALSE),0),IF($A21=K$2-1,-VLOOKUP(K$2,D!$A$14:$I$33,COUNTA(D!$A$13:$I$13),FALSE),IF($A21&lt;=K$2-2,0))))),2)</f>
        <v>0</v>
      </c>
      <c r="L21" s="42">
        <f>ROUND(IF($A21&gt;=L$2+2,0,IF($A21=L$2+1,-VLOOKUP($A21,D!$A$14:$I$33,COUNTA(D!$A$13:$I$13),FALSE),IF(L$2=$A21,VLOOKUP(L$2,D!$A$14:$I$33,COUNTA(D!$A$13:$I$13),FALSE)+_xlfn.IFNA(VLOOKUP($A21+1,D!$A$14:$I$33,COUNTA(D!$A$13:$I$13),FALSE),0),IF($A21=L$2-1,-VLOOKUP(L$2,D!$A$14:$I$33,COUNTA(D!$A$13:$I$13),FALSE),IF($A21&lt;=L$2-2,0))))),2)</f>
        <v>0</v>
      </c>
      <c r="M21" s="42">
        <f>ROUND(IF($A21&gt;=M$2+2,0,IF($A21=M$2+1,-VLOOKUP($A21,D!$A$14:$I$33,COUNTA(D!$A$13:$I$13),FALSE),IF(M$2=$A21,VLOOKUP(M$2,D!$A$14:$I$33,COUNTA(D!$A$13:$I$13),FALSE)+_xlfn.IFNA(VLOOKUP($A21+1,D!$A$14:$I$33,COUNTA(D!$A$13:$I$13),FALSE),0),IF($A21=M$2-1,-VLOOKUP(M$2,D!$A$14:$I$33,COUNTA(D!$A$13:$I$13),FALSE),IF($A21&lt;=M$2-2,0))))),2)</f>
        <v>0</v>
      </c>
      <c r="N21" s="42">
        <f>ROUND(IF($A21&gt;=N$2+2,0,IF($A21=N$2+1,-VLOOKUP($A21,D!$A$14:$I$33,COUNTA(D!$A$13:$I$13),FALSE),IF(N$2=$A21,VLOOKUP(N$2,D!$A$14:$I$33,COUNTA(D!$A$13:$I$13),FALSE)+_xlfn.IFNA(VLOOKUP($A21+1,D!$A$14:$I$33,COUNTA(D!$A$13:$I$13),FALSE),0),IF($A21=N$2-1,-VLOOKUP(N$2,D!$A$14:$I$33,COUNTA(D!$A$13:$I$13),FALSE),IF($A21&lt;=N$2-2,0))))),2)</f>
        <v>0</v>
      </c>
      <c r="O21" s="42">
        <f>ROUND(IF($A21&gt;=O$2+2,0,IF($A21=O$2+1,-VLOOKUP($A21,D!$A$14:$I$33,COUNTA(D!$A$13:$I$13),FALSE),IF(O$2=$A21,VLOOKUP(O$2,D!$A$14:$I$33,COUNTA(D!$A$13:$I$13),FALSE)+_xlfn.IFNA(VLOOKUP($A21+1,D!$A$14:$I$33,COUNTA(D!$A$13:$I$13),FALSE),0),IF($A21=O$2-1,-VLOOKUP(O$2,D!$A$14:$I$33,COUNTA(D!$A$13:$I$13),FALSE),IF($A21&lt;=O$2-2,0))))),2)</f>
        <v>0</v>
      </c>
      <c r="P21" s="42">
        <f>ROUND(IF($A21&gt;=P$2+2,0,IF($A21=P$2+1,-VLOOKUP($A21,D!$A$14:$I$33,COUNTA(D!$A$13:$I$13),FALSE),IF(P$2=$A21,VLOOKUP(P$2,D!$A$14:$I$33,COUNTA(D!$A$13:$I$13),FALSE)+_xlfn.IFNA(VLOOKUP($A21+1,D!$A$14:$I$33,COUNTA(D!$A$13:$I$13),FALSE),0),IF($A21=P$2-1,-VLOOKUP(P$2,D!$A$14:$I$33,COUNTA(D!$A$13:$I$13),FALSE),IF($A21&lt;=P$2-2,0))))),2)</f>
        <v>0</v>
      </c>
      <c r="Q21" s="42">
        <f>ROUND(IF($A21&gt;=Q$2+2,0,IF($A21=Q$2+1,-VLOOKUP($A21,D!$A$14:$I$33,COUNTA(D!$A$13:$I$13),FALSE),IF(Q$2=$A21,VLOOKUP(Q$2,D!$A$14:$I$33,COUNTA(D!$A$13:$I$13),FALSE)+_xlfn.IFNA(VLOOKUP($A21+1,D!$A$14:$I$33,COUNTA(D!$A$13:$I$13),FALSE),0),IF($A21=Q$2-1,-VLOOKUP(Q$2,D!$A$14:$I$33,COUNTA(D!$A$13:$I$13),FALSE),IF($A21&lt;=Q$2-2,0))))),2)</f>
        <v>0</v>
      </c>
      <c r="R21" s="42">
        <f>ROUND(IF($A21&gt;=R$2+2,0,IF($A21=R$2+1,-VLOOKUP($A21,D!$A$14:$I$33,COUNTA(D!$A$13:$I$13),FALSE),IF(R$2=$A21,VLOOKUP(R$2,D!$A$14:$I$33,COUNTA(D!$A$13:$I$13),FALSE)+_xlfn.IFNA(VLOOKUP($A21+1,D!$A$14:$I$33,COUNTA(D!$A$13:$I$13),FALSE),0),IF($A21=R$2-1,-VLOOKUP(R$2,D!$A$14:$I$33,COUNTA(D!$A$13:$I$13),FALSE),IF($A21&lt;=R$2-2,0))))),2)</f>
        <v>0</v>
      </c>
      <c r="S21" s="42">
        <f>ROUND(IF($A21&gt;=S$2+2,0,IF($A21=S$2+1,-VLOOKUP($A21,D!$A$14:$I$33,COUNTA(D!$A$13:$I$13),FALSE),IF(S$2=$A21,VLOOKUP(S$2,D!$A$14:$I$33,COUNTA(D!$A$13:$I$13),FALSE)+_xlfn.IFNA(VLOOKUP($A21+1,D!$A$14:$I$33,COUNTA(D!$A$13:$I$13),FALSE),0),IF($A21=S$2-1,-VLOOKUP(S$2,D!$A$14:$I$33,COUNTA(D!$A$13:$I$13),FALSE),IF($A21&lt;=S$2-2,0))))),2)</f>
        <v>0</v>
      </c>
      <c r="T21" s="42">
        <f>ROUND(IF($A21&gt;=T$2+2,0,IF($A21=T$2+1,-VLOOKUP($A21,D!$A$14:$I$33,COUNTA(D!$A$13:$I$13),FALSE),IF(T$2=$A21,VLOOKUP(T$2,D!$A$14:$I$33,COUNTA(D!$A$13:$I$13),FALSE)+_xlfn.IFNA(VLOOKUP($A21+1,D!$A$14:$I$33,COUNTA(D!$A$13:$I$13),FALSE),0),IF($A21=T$2-1,-VLOOKUP(T$2,D!$A$14:$I$33,COUNTA(D!$A$13:$I$13),FALSE),IF($A21&lt;=T$2-2,0))))),2)</f>
        <v>-693.7</v>
      </c>
      <c r="U21" s="42">
        <f>ROUND(IF($A21&gt;=U$2+2,0,IF($A21=U$2+1,-VLOOKUP($A21,D!$A$14:$I$33,COUNTA(D!$A$13:$I$13),FALSE),IF(U$2=$A21,VLOOKUP(U$2,D!$A$14:$I$33,COUNTA(D!$A$13:$I$13),FALSE)+_xlfn.IFNA(VLOOKUP($A21+1,D!$A$14:$I$33,COUNTA(D!$A$13:$I$13),FALSE),0),IF($A21=U$2-1,-VLOOKUP(U$2,D!$A$14:$I$33,COUNTA(D!$A$13:$I$13),FALSE),IF($A21&lt;=U$2-2,0))))),2)</f>
        <v>1387.4</v>
      </c>
      <c r="V21" s="42">
        <f>ROUND(IF($A21&gt;=V$2+2,0,IF($A21=V$2+1,-VLOOKUP($A21,D!$A$14:$I$33,COUNTA(D!$A$13:$I$13),FALSE),IF(V$2=$A21,VLOOKUP(V$2,D!$A$14:$I$33,COUNTA(D!$A$13:$I$13),FALSE)+_xlfn.IFNA(VLOOKUP($A21+1,D!$A$14:$I$33,COUNTA(D!$A$13:$I$13),FALSE),0),IF($A21=V$2-1,-VLOOKUP(V$2,D!$A$14:$I$33,COUNTA(D!$A$13:$I$13),FALSE),IF($A21&lt;=V$2-2,0))))),2)</f>
        <v>-693.7</v>
      </c>
      <c r="W21" s="31"/>
      <c r="X21" s="36"/>
      <c r="Y21" s="30"/>
      <c r="Z21" s="35" t="s">
        <v>27</v>
      </c>
      <c r="AA21" s="31"/>
      <c r="AB21" s="36"/>
      <c r="AC21" s="30"/>
      <c r="AD21" s="41">
        <f t="shared" si="1"/>
        <v>10</v>
      </c>
      <c r="AE21" s="31"/>
      <c r="AF21" s="36"/>
      <c r="AG21" s="30"/>
      <c r="AH21" s="40">
        <v>67.569999999999993</v>
      </c>
      <c r="AI21" s="31"/>
    </row>
    <row r="22" spans="1:35" ht="17.25" customHeight="1" thickBot="1">
      <c r="A22" s="27">
        <f t="shared" si="0"/>
        <v>20</v>
      </c>
      <c r="B22" s="32"/>
      <c r="C22" s="42">
        <f>ROUND(IF($A22&gt;=C$2+2,0,IF($A22=C$2+1,-VLOOKUP($A22,D!$A$14:$I$33,COUNTA(D!$A$13:$I$13),FALSE),IF(C$2=$A22,VLOOKUP(C$2,D!$A$14:$I$33,COUNTA(D!$A$13:$I$13),FALSE)+_xlfn.IFNA(VLOOKUP($A22+1,D!$A$14:$I$33,COUNTA(D!$A$13:$I$13),FALSE),0),IF($A22=C$2-1,-VLOOKUP(C$2,D!$A$14:$I$33,COUNTA(D!$A$13:$I$13),FALSE),IF($A22&lt;=C$2-2,0))))),2)</f>
        <v>0</v>
      </c>
      <c r="D22" s="42">
        <f>ROUND(IF($A22&gt;=D$2+2,0,IF($A22=D$2+1,-VLOOKUP($A22,D!$A$14:$I$33,COUNTA(D!$A$13:$I$13),FALSE),IF(D$2=$A22,VLOOKUP(D$2,D!$A$14:$I$33,COUNTA(D!$A$13:$I$13),FALSE)+_xlfn.IFNA(VLOOKUP($A22+1,D!$A$14:$I$33,COUNTA(D!$A$13:$I$13),FALSE),0),IF($A22=D$2-1,-VLOOKUP(D$2,D!$A$14:$I$33,COUNTA(D!$A$13:$I$13),FALSE),IF($A22&lt;=D$2-2,0))))),2)</f>
        <v>0</v>
      </c>
      <c r="E22" s="42">
        <f>ROUND(IF($A22&gt;=E$2+2,0,IF($A22=E$2+1,-VLOOKUP($A22,D!$A$14:$I$33,COUNTA(D!$A$13:$I$13),FALSE),IF(E$2=$A22,VLOOKUP(E$2,D!$A$14:$I$33,COUNTA(D!$A$13:$I$13),FALSE)+_xlfn.IFNA(VLOOKUP($A22+1,D!$A$14:$I$33,COUNTA(D!$A$13:$I$13),FALSE),0),IF($A22=E$2-1,-VLOOKUP(E$2,D!$A$14:$I$33,COUNTA(D!$A$13:$I$13),FALSE),IF($A22&lt;=E$2-2,0))))),2)</f>
        <v>0</v>
      </c>
      <c r="F22" s="42">
        <f>ROUND(IF($A22&gt;=F$2+2,0,IF($A22=F$2+1,-VLOOKUP($A22,D!$A$14:$I$33,COUNTA(D!$A$13:$I$13),FALSE),IF(F$2=$A22,VLOOKUP(F$2,D!$A$14:$I$33,COUNTA(D!$A$13:$I$13),FALSE)+_xlfn.IFNA(VLOOKUP($A22+1,D!$A$14:$I$33,COUNTA(D!$A$13:$I$13),FALSE),0),IF($A22=F$2-1,-VLOOKUP(F$2,D!$A$14:$I$33,COUNTA(D!$A$13:$I$13),FALSE),IF($A22&lt;=F$2-2,0))))),2)</f>
        <v>0</v>
      </c>
      <c r="G22" s="42">
        <f>ROUND(IF($A22&gt;=G$2+2,0,IF($A22=G$2+1,-VLOOKUP($A22,D!$A$14:$I$33,COUNTA(D!$A$13:$I$13),FALSE),IF(G$2=$A22,VLOOKUP(G$2,D!$A$14:$I$33,COUNTA(D!$A$13:$I$13),FALSE)+_xlfn.IFNA(VLOOKUP($A22+1,D!$A$14:$I$33,COUNTA(D!$A$13:$I$13),FALSE),0),IF($A22=G$2-1,-VLOOKUP(G$2,D!$A$14:$I$33,COUNTA(D!$A$13:$I$13),FALSE),IF($A22&lt;=G$2-2,0))))),2)</f>
        <v>0</v>
      </c>
      <c r="H22" s="42">
        <f>ROUND(IF($A22&gt;=H$2+2,0,IF($A22=H$2+1,-VLOOKUP($A22,D!$A$14:$I$33,COUNTA(D!$A$13:$I$13),FALSE),IF(H$2=$A22,VLOOKUP(H$2,D!$A$14:$I$33,COUNTA(D!$A$13:$I$13),FALSE)+_xlfn.IFNA(VLOOKUP($A22+1,D!$A$14:$I$33,COUNTA(D!$A$13:$I$13),FALSE),0),IF($A22=H$2-1,-VLOOKUP(H$2,D!$A$14:$I$33,COUNTA(D!$A$13:$I$13),FALSE),IF($A22&lt;=H$2-2,0))))),2)</f>
        <v>0</v>
      </c>
      <c r="I22" s="42">
        <f>ROUND(IF($A22&gt;=I$2+2,0,IF($A22=I$2+1,-VLOOKUP($A22,D!$A$14:$I$33,COUNTA(D!$A$13:$I$13),FALSE),IF(I$2=$A22,VLOOKUP(I$2,D!$A$14:$I$33,COUNTA(D!$A$13:$I$13),FALSE)+_xlfn.IFNA(VLOOKUP($A22+1,D!$A$14:$I$33,COUNTA(D!$A$13:$I$13),FALSE),0),IF($A22=I$2-1,-VLOOKUP(I$2,D!$A$14:$I$33,COUNTA(D!$A$13:$I$13),FALSE),IF($A22&lt;=I$2-2,0))))),2)</f>
        <v>0</v>
      </c>
      <c r="J22" s="42">
        <f>ROUND(IF($A22&gt;=J$2+2,0,IF($A22=J$2+1,-VLOOKUP($A22,D!$A$14:$I$33,COUNTA(D!$A$13:$I$13),FALSE),IF(J$2=$A22,VLOOKUP(J$2,D!$A$14:$I$33,COUNTA(D!$A$13:$I$13),FALSE)+_xlfn.IFNA(VLOOKUP($A22+1,D!$A$14:$I$33,COUNTA(D!$A$13:$I$13),FALSE),0),IF($A22=J$2-1,-VLOOKUP(J$2,D!$A$14:$I$33,COUNTA(D!$A$13:$I$13),FALSE),IF($A22&lt;=J$2-2,0))))),2)</f>
        <v>0</v>
      </c>
      <c r="K22" s="42">
        <f>ROUND(IF($A22&gt;=K$2+2,0,IF($A22=K$2+1,-VLOOKUP($A22,D!$A$14:$I$33,COUNTA(D!$A$13:$I$13),FALSE),IF(K$2=$A22,VLOOKUP(K$2,D!$A$14:$I$33,COUNTA(D!$A$13:$I$13),FALSE)+_xlfn.IFNA(VLOOKUP($A22+1,D!$A$14:$I$33,COUNTA(D!$A$13:$I$13),FALSE),0),IF($A22=K$2-1,-VLOOKUP(K$2,D!$A$14:$I$33,COUNTA(D!$A$13:$I$13),FALSE),IF($A22&lt;=K$2-2,0))))),2)</f>
        <v>0</v>
      </c>
      <c r="L22" s="42">
        <f>ROUND(IF($A22&gt;=L$2+2,0,IF($A22=L$2+1,-VLOOKUP($A22,D!$A$14:$I$33,COUNTA(D!$A$13:$I$13),FALSE),IF(L$2=$A22,VLOOKUP(L$2,D!$A$14:$I$33,COUNTA(D!$A$13:$I$13),FALSE)+_xlfn.IFNA(VLOOKUP($A22+1,D!$A$14:$I$33,COUNTA(D!$A$13:$I$13),FALSE),0),IF($A22=L$2-1,-VLOOKUP(L$2,D!$A$14:$I$33,COUNTA(D!$A$13:$I$13),FALSE),IF($A22&lt;=L$2-2,0))))),2)</f>
        <v>0</v>
      </c>
      <c r="M22" s="42">
        <f>ROUND(IF($A22&gt;=M$2+2,0,IF($A22=M$2+1,-VLOOKUP($A22,D!$A$14:$I$33,COUNTA(D!$A$13:$I$13),FALSE),IF(M$2=$A22,VLOOKUP(M$2,D!$A$14:$I$33,COUNTA(D!$A$13:$I$13),FALSE)+_xlfn.IFNA(VLOOKUP($A22+1,D!$A$14:$I$33,COUNTA(D!$A$13:$I$13),FALSE),0),IF($A22=M$2-1,-VLOOKUP(M$2,D!$A$14:$I$33,COUNTA(D!$A$13:$I$13),FALSE),IF($A22&lt;=M$2-2,0))))),2)</f>
        <v>0</v>
      </c>
      <c r="N22" s="42">
        <f>ROUND(IF($A22&gt;=N$2+2,0,IF($A22=N$2+1,-VLOOKUP($A22,D!$A$14:$I$33,COUNTA(D!$A$13:$I$13),FALSE),IF(N$2=$A22,VLOOKUP(N$2,D!$A$14:$I$33,COUNTA(D!$A$13:$I$13),FALSE)+_xlfn.IFNA(VLOOKUP($A22+1,D!$A$14:$I$33,COUNTA(D!$A$13:$I$13),FALSE),0),IF($A22=N$2-1,-VLOOKUP(N$2,D!$A$14:$I$33,COUNTA(D!$A$13:$I$13),FALSE),IF($A22&lt;=N$2-2,0))))),2)</f>
        <v>0</v>
      </c>
      <c r="O22" s="42">
        <f>ROUND(IF($A22&gt;=O$2+2,0,IF($A22=O$2+1,-VLOOKUP($A22,D!$A$14:$I$33,COUNTA(D!$A$13:$I$13),FALSE),IF(O$2=$A22,VLOOKUP(O$2,D!$A$14:$I$33,COUNTA(D!$A$13:$I$13),FALSE)+_xlfn.IFNA(VLOOKUP($A22+1,D!$A$14:$I$33,COUNTA(D!$A$13:$I$13),FALSE),0),IF($A22=O$2-1,-VLOOKUP(O$2,D!$A$14:$I$33,COUNTA(D!$A$13:$I$13),FALSE),IF($A22&lt;=O$2-2,0))))),2)</f>
        <v>0</v>
      </c>
      <c r="P22" s="42">
        <f>ROUND(IF($A22&gt;=P$2+2,0,IF($A22=P$2+1,-VLOOKUP($A22,D!$A$14:$I$33,COUNTA(D!$A$13:$I$13),FALSE),IF(P$2=$A22,VLOOKUP(P$2,D!$A$14:$I$33,COUNTA(D!$A$13:$I$13),FALSE)+_xlfn.IFNA(VLOOKUP($A22+1,D!$A$14:$I$33,COUNTA(D!$A$13:$I$13),FALSE),0),IF($A22=P$2-1,-VLOOKUP(P$2,D!$A$14:$I$33,COUNTA(D!$A$13:$I$13),FALSE),IF($A22&lt;=P$2-2,0))))),2)</f>
        <v>0</v>
      </c>
      <c r="Q22" s="42">
        <f>ROUND(IF($A22&gt;=Q$2+2,0,IF($A22=Q$2+1,-VLOOKUP($A22,D!$A$14:$I$33,COUNTA(D!$A$13:$I$13),FALSE),IF(Q$2=$A22,VLOOKUP(Q$2,D!$A$14:$I$33,COUNTA(D!$A$13:$I$13),FALSE)+_xlfn.IFNA(VLOOKUP($A22+1,D!$A$14:$I$33,COUNTA(D!$A$13:$I$13),FALSE),0),IF($A22=Q$2-1,-VLOOKUP(Q$2,D!$A$14:$I$33,COUNTA(D!$A$13:$I$13),FALSE),IF($A22&lt;=Q$2-2,0))))),2)</f>
        <v>0</v>
      </c>
      <c r="R22" s="42">
        <f>ROUND(IF($A22&gt;=R$2+2,0,IF($A22=R$2+1,-VLOOKUP($A22,D!$A$14:$I$33,COUNTA(D!$A$13:$I$13),FALSE),IF(R$2=$A22,VLOOKUP(R$2,D!$A$14:$I$33,COUNTA(D!$A$13:$I$13),FALSE)+_xlfn.IFNA(VLOOKUP($A22+1,D!$A$14:$I$33,COUNTA(D!$A$13:$I$13),FALSE),0),IF($A22=R$2-1,-VLOOKUP(R$2,D!$A$14:$I$33,COUNTA(D!$A$13:$I$13),FALSE),IF($A22&lt;=R$2-2,0))))),2)</f>
        <v>0</v>
      </c>
      <c r="S22" s="42">
        <f>ROUND(IF($A22&gt;=S$2+2,0,IF($A22=S$2+1,-VLOOKUP($A22,D!$A$14:$I$33,COUNTA(D!$A$13:$I$13),FALSE),IF(S$2=$A22,VLOOKUP(S$2,D!$A$14:$I$33,COUNTA(D!$A$13:$I$13),FALSE)+_xlfn.IFNA(VLOOKUP($A22+1,D!$A$14:$I$33,COUNTA(D!$A$13:$I$13),FALSE),0),IF($A22=S$2-1,-VLOOKUP(S$2,D!$A$14:$I$33,COUNTA(D!$A$13:$I$13),FALSE),IF($A22&lt;=S$2-2,0))))),2)</f>
        <v>0</v>
      </c>
      <c r="T22" s="42">
        <f>ROUND(IF($A22&gt;=T$2+2,0,IF($A22=T$2+1,-VLOOKUP($A22,D!$A$14:$I$33,COUNTA(D!$A$13:$I$13),FALSE),IF(T$2=$A22,VLOOKUP(T$2,D!$A$14:$I$33,COUNTA(D!$A$13:$I$13),FALSE)+_xlfn.IFNA(VLOOKUP($A22+1,D!$A$14:$I$33,COUNTA(D!$A$13:$I$13),FALSE),0),IF($A22=T$2-1,-VLOOKUP(T$2,D!$A$14:$I$33,COUNTA(D!$A$13:$I$13),FALSE),IF($A22&lt;=T$2-2,0))))),2)</f>
        <v>0</v>
      </c>
      <c r="U22" s="42">
        <f>ROUND(IF($A22&gt;=U$2+2,0,IF($A22=U$2+1,-VLOOKUP($A22,D!$A$14:$I$33,COUNTA(D!$A$13:$I$13),FALSE),IF(U$2=$A22,VLOOKUP(U$2,D!$A$14:$I$33,COUNTA(D!$A$13:$I$13),FALSE)+_xlfn.IFNA(VLOOKUP($A22+1,D!$A$14:$I$33,COUNTA(D!$A$13:$I$13),FALSE),0),IF($A22=U$2-1,-VLOOKUP(U$2,D!$A$14:$I$33,COUNTA(D!$A$13:$I$13),FALSE),IF($A22&lt;=U$2-2,0))))),2)</f>
        <v>-693.7</v>
      </c>
      <c r="V22" s="42">
        <f>ROUND(IF($A22&gt;=V$2+2,0,IF($A22=V$2+1,-VLOOKUP($A22,D!$A$14:$I$33,COUNTA(D!$A$13:$I$13),FALSE),IF(V$2=$A22,VLOOKUP(V$2,D!$A$14:$I$33,COUNTA(D!$A$13:$I$13),FALSE)+_xlfn.IFNA(VLOOKUP($A22+1,D!$A$14:$I$33,COUNTA(D!$A$13:$I$13),FALSE),0),IF($A22=V$2-1,-VLOOKUP(V$2,D!$A$14:$I$33,COUNTA(D!$A$13:$I$13),FALSE),IF($A22&lt;=V$2-2,0))))),2)</f>
        <v>693.7</v>
      </c>
      <c r="W22" s="33"/>
      <c r="X22" s="36"/>
      <c r="Y22" s="32"/>
      <c r="Z22" s="35" t="s">
        <v>28</v>
      </c>
      <c r="AA22" s="33"/>
      <c r="AB22" s="36"/>
      <c r="AC22" s="32"/>
      <c r="AD22" s="41">
        <f t="shared" si="1"/>
        <v>10</v>
      </c>
      <c r="AE22" s="33"/>
      <c r="AF22" s="36"/>
      <c r="AG22" s="32"/>
      <c r="AH22" s="40">
        <v>69.010000000000005</v>
      </c>
      <c r="AI22" s="33"/>
    </row>
  </sheetData>
  <mergeCells count="4">
    <mergeCell ref="X3:X22"/>
    <mergeCell ref="B1:V1"/>
    <mergeCell ref="AB3:AB22"/>
    <mergeCell ref="AF3:AF22"/>
  </mergeCells>
  <conditionalFormatting sqref="C3:V22">
    <cfRule type="expression" dxfId="3" priority="1">
      <formula>C3=0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138" scale="92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A26C-068B-4A26-82BE-600DDD890A3E}">
  <sheetPr>
    <pageSetUpPr fitToPage="1"/>
  </sheetPr>
  <dimension ref="A1:AA22"/>
  <sheetViews>
    <sheetView showGridLines="0" zoomScale="130" zoomScaleNormal="130" zoomScaleSheetLayoutView="100" workbookViewId="0">
      <selection activeCell="B1" sqref="B1:V1"/>
    </sheetView>
  </sheetViews>
  <sheetFormatPr baseColWidth="10" defaultRowHeight="16.5"/>
  <cols>
    <col min="1" max="1" width="5.7109375" style="26" customWidth="1"/>
    <col min="2" max="2" width="0.85546875" style="26" customWidth="1"/>
    <col min="3" max="22" width="8.7109375" style="26" customWidth="1"/>
    <col min="23" max="23" width="0.85546875" style="26" customWidth="1"/>
    <col min="24" max="24" width="3.7109375" style="26" customWidth="1"/>
    <col min="25" max="25" width="0.85546875" style="26" customWidth="1"/>
    <col min="26" max="26" width="5.7109375" style="26" customWidth="1"/>
    <col min="27" max="27" width="0.85546875" style="26" customWidth="1"/>
    <col min="28" max="16384" width="11.42578125" style="26"/>
  </cols>
  <sheetData>
    <row r="1" spans="1:27">
      <c r="B1" s="37" t="s">
        <v>40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Z1" s="38" t="s">
        <v>41</v>
      </c>
    </row>
    <row r="2" spans="1:27" ht="17.25" thickBot="1">
      <c r="C2" s="34">
        <f t="array" ref="C2:V2">TRANSPOSE(A3:A22)</f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4">
        <v>12</v>
      </c>
      <c r="O2" s="34">
        <v>13</v>
      </c>
      <c r="P2" s="34">
        <v>14</v>
      </c>
      <c r="Q2" s="34">
        <v>15</v>
      </c>
      <c r="R2" s="34">
        <v>16</v>
      </c>
      <c r="S2" s="34">
        <v>17</v>
      </c>
      <c r="T2" s="34">
        <v>18</v>
      </c>
      <c r="U2" s="34">
        <v>19</v>
      </c>
      <c r="V2" s="34">
        <v>20</v>
      </c>
      <c r="Z2" s="38"/>
    </row>
    <row r="3" spans="1:27" ht="16.5" customHeight="1">
      <c r="A3" s="27">
        <v>1</v>
      </c>
      <c r="B3" s="28"/>
      <c r="C3" s="42">
        <f>IF($A3=C$2,VLOOKUP($A3,D!$A$14:$J$33,COUNTA(D!$A$13:$J$13),FALSE),0)</f>
        <v>260.39999999999998</v>
      </c>
      <c r="D3" s="42">
        <f>IF($A3=D$2,VLOOKUP($A3,D!$A$14:$J$33,COUNTA(D!$A$13:$J$13),FALSE),0)</f>
        <v>0</v>
      </c>
      <c r="E3" s="42">
        <f>IF($A3=E$2,VLOOKUP($A3,D!$A$14:$J$33,COUNTA(D!$A$13:$J$13),FALSE),0)</f>
        <v>0</v>
      </c>
      <c r="F3" s="42">
        <f>IF($A3=F$2,VLOOKUP($A3,D!$A$14:$J$33,COUNTA(D!$A$13:$J$13),FALSE),0)</f>
        <v>0</v>
      </c>
      <c r="G3" s="42">
        <f>IF($A3=G$2,VLOOKUP($A3,D!$A$14:$J$33,COUNTA(D!$A$13:$J$13),FALSE),0)</f>
        <v>0</v>
      </c>
      <c r="H3" s="42">
        <f>IF($A3=H$2,VLOOKUP($A3,D!$A$14:$J$33,COUNTA(D!$A$13:$J$13),FALSE),0)</f>
        <v>0</v>
      </c>
      <c r="I3" s="42">
        <f>IF($A3=I$2,VLOOKUP($A3,D!$A$14:$J$33,COUNTA(D!$A$13:$J$13),FALSE),0)</f>
        <v>0</v>
      </c>
      <c r="J3" s="42">
        <f>IF($A3=J$2,VLOOKUP($A3,D!$A$14:$J$33,COUNTA(D!$A$13:$J$13),FALSE),0)</f>
        <v>0</v>
      </c>
      <c r="K3" s="42">
        <f>IF($A3=K$2,VLOOKUP($A3,D!$A$14:$J$33,COUNTA(D!$A$13:$J$13),FALSE),0)</f>
        <v>0</v>
      </c>
      <c r="L3" s="42">
        <f>IF($A3=L$2,VLOOKUP($A3,D!$A$14:$J$33,COUNTA(D!$A$13:$J$13),FALSE),0)</f>
        <v>0</v>
      </c>
      <c r="M3" s="42">
        <f>IF($A3=M$2,VLOOKUP($A3,D!$A$14:$J$33,COUNTA(D!$A$13:$J$13),FALSE),0)</f>
        <v>0</v>
      </c>
      <c r="N3" s="42">
        <f>IF($A3=N$2,VLOOKUP($A3,D!$A$14:$J$33,COUNTA(D!$A$13:$J$13),FALSE),0)</f>
        <v>0</v>
      </c>
      <c r="O3" s="42">
        <f>IF($A3=O$2,VLOOKUP($A3,D!$A$14:$J$33,COUNTA(D!$A$13:$J$13),FALSE),0)</f>
        <v>0</v>
      </c>
      <c r="P3" s="42">
        <f>IF($A3=P$2,VLOOKUP($A3,D!$A$14:$J$33,COUNTA(D!$A$13:$J$13),FALSE),0)</f>
        <v>0</v>
      </c>
      <c r="Q3" s="42">
        <f>IF($A3=Q$2,VLOOKUP($A3,D!$A$14:$J$33,COUNTA(D!$A$13:$J$13),FALSE),0)</f>
        <v>0</v>
      </c>
      <c r="R3" s="42">
        <f>IF($A3=R$2,VLOOKUP($A3,D!$A$14:$J$33,COUNTA(D!$A$13:$J$13),FALSE),0)</f>
        <v>0</v>
      </c>
      <c r="S3" s="42">
        <f>IF($A3=S$2,VLOOKUP($A3,D!$A$14:$J$33,COUNTA(D!$A$13:$J$13),FALSE),0)</f>
        <v>0</v>
      </c>
      <c r="T3" s="42">
        <f>IF($A3=T$2,VLOOKUP($A3,D!$A$14:$J$33,COUNTA(D!$A$13:$J$13),FALSE),0)</f>
        <v>0</v>
      </c>
      <c r="U3" s="42">
        <f>IF($A3=U$2,VLOOKUP($A3,D!$A$14:$J$33,COUNTA(D!$A$13:$J$13),FALSE),0)</f>
        <v>0</v>
      </c>
      <c r="V3" s="42">
        <f>IF($A3=V$2,VLOOKUP($A3,D!$A$14:$J$33,COUNTA(D!$A$13:$J$13),FALSE),0)</f>
        <v>0</v>
      </c>
      <c r="W3" s="29"/>
      <c r="X3" s="36" t="s">
        <v>29</v>
      </c>
      <c r="Y3" s="28"/>
      <c r="Z3" s="35" t="s">
        <v>42</v>
      </c>
      <c r="AA3" s="29"/>
    </row>
    <row r="4" spans="1:27" ht="16.5" customHeight="1">
      <c r="A4" s="27">
        <f>A3+1</f>
        <v>2</v>
      </c>
      <c r="B4" s="30"/>
      <c r="C4" s="42">
        <f>IF($A4=C$2,VLOOKUP($A4,D!$A$14:$J$33,COUNTA(D!$A$13:$J$13),FALSE),0)</f>
        <v>0</v>
      </c>
      <c r="D4" s="42">
        <f>IF($A4=D$2,VLOOKUP($A4,D!$A$14:$J$33,COUNTA(D!$A$13:$J$13),FALSE),0)</f>
        <v>260.39999999999998</v>
      </c>
      <c r="E4" s="42">
        <f>IF($A4=E$2,VLOOKUP($A4,D!$A$14:$J$33,COUNTA(D!$A$13:$J$13),FALSE),0)</f>
        <v>0</v>
      </c>
      <c r="F4" s="42">
        <f>IF($A4=F$2,VLOOKUP($A4,D!$A$14:$J$33,COUNTA(D!$A$13:$J$13),FALSE),0)</f>
        <v>0</v>
      </c>
      <c r="G4" s="42">
        <f>IF($A4=G$2,VLOOKUP($A4,D!$A$14:$J$33,COUNTA(D!$A$13:$J$13),FALSE),0)</f>
        <v>0</v>
      </c>
      <c r="H4" s="42">
        <f>IF($A4=H$2,VLOOKUP($A4,D!$A$14:$J$33,COUNTA(D!$A$13:$J$13),FALSE),0)</f>
        <v>0</v>
      </c>
      <c r="I4" s="42">
        <f>IF($A4=I$2,VLOOKUP($A4,D!$A$14:$J$33,COUNTA(D!$A$13:$J$13),FALSE),0)</f>
        <v>0</v>
      </c>
      <c r="J4" s="42">
        <f>IF($A4=J$2,VLOOKUP($A4,D!$A$14:$J$33,COUNTA(D!$A$13:$J$13),FALSE),0)</f>
        <v>0</v>
      </c>
      <c r="K4" s="42">
        <f>IF($A4=K$2,VLOOKUP($A4,D!$A$14:$J$33,COUNTA(D!$A$13:$J$13),FALSE),0)</f>
        <v>0</v>
      </c>
      <c r="L4" s="42">
        <f>IF($A4=L$2,VLOOKUP($A4,D!$A$14:$J$33,COUNTA(D!$A$13:$J$13),FALSE),0)</f>
        <v>0</v>
      </c>
      <c r="M4" s="42">
        <f>IF($A4=M$2,VLOOKUP($A4,D!$A$14:$J$33,COUNTA(D!$A$13:$J$13),FALSE),0)</f>
        <v>0</v>
      </c>
      <c r="N4" s="42">
        <f>IF($A4=N$2,VLOOKUP($A4,D!$A$14:$J$33,COUNTA(D!$A$13:$J$13),FALSE),0)</f>
        <v>0</v>
      </c>
      <c r="O4" s="42">
        <f>IF($A4=O$2,VLOOKUP($A4,D!$A$14:$J$33,COUNTA(D!$A$13:$J$13),FALSE),0)</f>
        <v>0</v>
      </c>
      <c r="P4" s="42">
        <f>IF($A4=P$2,VLOOKUP($A4,D!$A$14:$J$33,COUNTA(D!$A$13:$J$13),FALSE),0)</f>
        <v>0</v>
      </c>
      <c r="Q4" s="42">
        <f>IF($A4=Q$2,VLOOKUP($A4,D!$A$14:$J$33,COUNTA(D!$A$13:$J$13),FALSE),0)</f>
        <v>0</v>
      </c>
      <c r="R4" s="42">
        <f>IF($A4=R$2,VLOOKUP($A4,D!$A$14:$J$33,COUNTA(D!$A$13:$J$13),FALSE),0)</f>
        <v>0</v>
      </c>
      <c r="S4" s="42">
        <f>IF($A4=S$2,VLOOKUP($A4,D!$A$14:$J$33,COUNTA(D!$A$13:$J$13),FALSE),0)</f>
        <v>0</v>
      </c>
      <c r="T4" s="42">
        <f>IF($A4=T$2,VLOOKUP($A4,D!$A$14:$J$33,COUNTA(D!$A$13:$J$13),FALSE),0)</f>
        <v>0</v>
      </c>
      <c r="U4" s="42">
        <f>IF($A4=U$2,VLOOKUP($A4,D!$A$14:$J$33,COUNTA(D!$A$13:$J$13),FALSE),0)</f>
        <v>0</v>
      </c>
      <c r="V4" s="42">
        <f>IF($A4=V$2,VLOOKUP($A4,D!$A$14:$J$33,COUNTA(D!$A$13:$J$13),FALSE),0)</f>
        <v>0</v>
      </c>
      <c r="W4" s="31"/>
      <c r="X4" s="36"/>
      <c r="Y4" s="30"/>
      <c r="Z4" s="35" t="s">
        <v>43</v>
      </c>
      <c r="AA4" s="31"/>
    </row>
    <row r="5" spans="1:27" ht="16.5" customHeight="1">
      <c r="A5" s="27">
        <f t="shared" ref="A5:A28" si="0">A4+1</f>
        <v>3</v>
      </c>
      <c r="B5" s="30"/>
      <c r="C5" s="42">
        <f>IF($A5=C$2,VLOOKUP($A5,D!$A$14:$J$33,COUNTA(D!$A$13:$J$13),FALSE),0)</f>
        <v>0</v>
      </c>
      <c r="D5" s="42">
        <f>IF($A5=D$2,VLOOKUP($A5,D!$A$14:$J$33,COUNTA(D!$A$13:$J$13),FALSE),0)</f>
        <v>0</v>
      </c>
      <c r="E5" s="42">
        <f>IF($A5=E$2,VLOOKUP($A5,D!$A$14:$J$33,COUNTA(D!$A$13:$J$13),FALSE),0)</f>
        <v>260.39999999999998</v>
      </c>
      <c r="F5" s="42">
        <f>IF($A5=F$2,VLOOKUP($A5,D!$A$14:$J$33,COUNTA(D!$A$13:$J$13),FALSE),0)</f>
        <v>0</v>
      </c>
      <c r="G5" s="42">
        <f>IF($A5=G$2,VLOOKUP($A5,D!$A$14:$J$33,COUNTA(D!$A$13:$J$13),FALSE),0)</f>
        <v>0</v>
      </c>
      <c r="H5" s="42">
        <f>IF($A5=H$2,VLOOKUP($A5,D!$A$14:$J$33,COUNTA(D!$A$13:$J$13),FALSE),0)</f>
        <v>0</v>
      </c>
      <c r="I5" s="42">
        <f>IF($A5=I$2,VLOOKUP($A5,D!$A$14:$J$33,COUNTA(D!$A$13:$J$13),FALSE),0)</f>
        <v>0</v>
      </c>
      <c r="J5" s="42">
        <f>IF($A5=J$2,VLOOKUP($A5,D!$A$14:$J$33,COUNTA(D!$A$13:$J$13),FALSE),0)</f>
        <v>0</v>
      </c>
      <c r="K5" s="42">
        <f>IF($A5=K$2,VLOOKUP($A5,D!$A$14:$J$33,COUNTA(D!$A$13:$J$13),FALSE),0)</f>
        <v>0</v>
      </c>
      <c r="L5" s="42">
        <f>IF($A5=L$2,VLOOKUP($A5,D!$A$14:$J$33,COUNTA(D!$A$13:$J$13),FALSE),0)</f>
        <v>0</v>
      </c>
      <c r="M5" s="42">
        <f>IF($A5=M$2,VLOOKUP($A5,D!$A$14:$J$33,COUNTA(D!$A$13:$J$13),FALSE),0)</f>
        <v>0</v>
      </c>
      <c r="N5" s="42">
        <f>IF($A5=N$2,VLOOKUP($A5,D!$A$14:$J$33,COUNTA(D!$A$13:$J$13),FALSE),0)</f>
        <v>0</v>
      </c>
      <c r="O5" s="42">
        <f>IF($A5=O$2,VLOOKUP($A5,D!$A$14:$J$33,COUNTA(D!$A$13:$J$13),FALSE),0)</f>
        <v>0</v>
      </c>
      <c r="P5" s="42">
        <f>IF($A5=P$2,VLOOKUP($A5,D!$A$14:$J$33,COUNTA(D!$A$13:$J$13),FALSE),0)</f>
        <v>0</v>
      </c>
      <c r="Q5" s="42">
        <f>IF($A5=Q$2,VLOOKUP($A5,D!$A$14:$J$33,COUNTA(D!$A$13:$J$13),FALSE),0)</f>
        <v>0</v>
      </c>
      <c r="R5" s="42">
        <f>IF($A5=R$2,VLOOKUP($A5,D!$A$14:$J$33,COUNTA(D!$A$13:$J$13),FALSE),0)</f>
        <v>0</v>
      </c>
      <c r="S5" s="42">
        <f>IF($A5=S$2,VLOOKUP($A5,D!$A$14:$J$33,COUNTA(D!$A$13:$J$13),FALSE),0)</f>
        <v>0</v>
      </c>
      <c r="T5" s="42">
        <f>IF($A5=T$2,VLOOKUP($A5,D!$A$14:$J$33,COUNTA(D!$A$13:$J$13),FALSE),0)</f>
        <v>0</v>
      </c>
      <c r="U5" s="42">
        <f>IF($A5=U$2,VLOOKUP($A5,D!$A$14:$J$33,COUNTA(D!$A$13:$J$13),FALSE),0)</f>
        <v>0</v>
      </c>
      <c r="V5" s="42">
        <f>IF($A5=V$2,VLOOKUP($A5,D!$A$14:$J$33,COUNTA(D!$A$13:$J$13),FALSE),0)</f>
        <v>0</v>
      </c>
      <c r="W5" s="31"/>
      <c r="X5" s="36"/>
      <c r="Y5" s="30"/>
      <c r="Z5" s="35" t="s">
        <v>44</v>
      </c>
      <c r="AA5" s="31"/>
    </row>
    <row r="6" spans="1:27" ht="16.5" customHeight="1">
      <c r="A6" s="27">
        <f t="shared" si="0"/>
        <v>4</v>
      </c>
      <c r="B6" s="30"/>
      <c r="C6" s="42">
        <f>IF($A6=C$2,VLOOKUP($A6,D!$A$14:$J$33,COUNTA(D!$A$13:$J$13),FALSE),0)</f>
        <v>0</v>
      </c>
      <c r="D6" s="42">
        <f>IF($A6=D$2,VLOOKUP($A6,D!$A$14:$J$33,COUNTA(D!$A$13:$J$13),FALSE),0)</f>
        <v>0</v>
      </c>
      <c r="E6" s="42">
        <f>IF($A6=E$2,VLOOKUP($A6,D!$A$14:$J$33,COUNTA(D!$A$13:$J$13),FALSE),0)</f>
        <v>0</v>
      </c>
      <c r="F6" s="42">
        <f>IF($A6=F$2,VLOOKUP($A6,D!$A$14:$J$33,COUNTA(D!$A$13:$J$13),FALSE),0)</f>
        <v>260.39999999999998</v>
      </c>
      <c r="G6" s="42">
        <f>IF($A6=G$2,VLOOKUP($A6,D!$A$14:$J$33,COUNTA(D!$A$13:$J$13),FALSE),0)</f>
        <v>0</v>
      </c>
      <c r="H6" s="42">
        <f>IF($A6=H$2,VLOOKUP($A6,D!$A$14:$J$33,COUNTA(D!$A$13:$J$13),FALSE),0)</f>
        <v>0</v>
      </c>
      <c r="I6" s="42">
        <f>IF($A6=I$2,VLOOKUP($A6,D!$A$14:$J$33,COUNTA(D!$A$13:$J$13),FALSE),0)</f>
        <v>0</v>
      </c>
      <c r="J6" s="42">
        <f>IF($A6=J$2,VLOOKUP($A6,D!$A$14:$J$33,COUNTA(D!$A$13:$J$13),FALSE),0)</f>
        <v>0</v>
      </c>
      <c r="K6" s="42">
        <f>IF($A6=K$2,VLOOKUP($A6,D!$A$14:$J$33,COUNTA(D!$A$13:$J$13),FALSE),0)</f>
        <v>0</v>
      </c>
      <c r="L6" s="42">
        <f>IF($A6=L$2,VLOOKUP($A6,D!$A$14:$J$33,COUNTA(D!$A$13:$J$13),FALSE),0)</f>
        <v>0</v>
      </c>
      <c r="M6" s="42">
        <f>IF($A6=M$2,VLOOKUP($A6,D!$A$14:$J$33,COUNTA(D!$A$13:$J$13),FALSE),0)</f>
        <v>0</v>
      </c>
      <c r="N6" s="42">
        <f>IF($A6=N$2,VLOOKUP($A6,D!$A$14:$J$33,COUNTA(D!$A$13:$J$13),FALSE),0)</f>
        <v>0</v>
      </c>
      <c r="O6" s="42">
        <f>IF($A6=O$2,VLOOKUP($A6,D!$A$14:$J$33,COUNTA(D!$A$13:$J$13),FALSE),0)</f>
        <v>0</v>
      </c>
      <c r="P6" s="42">
        <f>IF($A6=P$2,VLOOKUP($A6,D!$A$14:$J$33,COUNTA(D!$A$13:$J$13),FALSE),0)</f>
        <v>0</v>
      </c>
      <c r="Q6" s="42">
        <f>IF($A6=Q$2,VLOOKUP($A6,D!$A$14:$J$33,COUNTA(D!$A$13:$J$13),FALSE),0)</f>
        <v>0</v>
      </c>
      <c r="R6" s="42">
        <f>IF($A6=R$2,VLOOKUP($A6,D!$A$14:$J$33,COUNTA(D!$A$13:$J$13),FALSE),0)</f>
        <v>0</v>
      </c>
      <c r="S6" s="42">
        <f>IF($A6=S$2,VLOOKUP($A6,D!$A$14:$J$33,COUNTA(D!$A$13:$J$13),FALSE),0)</f>
        <v>0</v>
      </c>
      <c r="T6" s="42">
        <f>IF($A6=T$2,VLOOKUP($A6,D!$A$14:$J$33,COUNTA(D!$A$13:$J$13),FALSE),0)</f>
        <v>0</v>
      </c>
      <c r="U6" s="42">
        <f>IF($A6=U$2,VLOOKUP($A6,D!$A$14:$J$33,COUNTA(D!$A$13:$J$13),FALSE),0)</f>
        <v>0</v>
      </c>
      <c r="V6" s="42">
        <f>IF($A6=V$2,VLOOKUP($A6,D!$A$14:$J$33,COUNTA(D!$A$13:$J$13),FALSE),0)</f>
        <v>0</v>
      </c>
      <c r="W6" s="31"/>
      <c r="X6" s="36"/>
      <c r="Y6" s="30"/>
      <c r="Z6" s="35" t="s">
        <v>45</v>
      </c>
      <c r="AA6" s="31"/>
    </row>
    <row r="7" spans="1:27" ht="16.5" customHeight="1">
      <c r="A7" s="27">
        <f t="shared" si="0"/>
        <v>5</v>
      </c>
      <c r="B7" s="30"/>
      <c r="C7" s="42">
        <f>IF($A7=C$2,VLOOKUP($A7,D!$A$14:$J$33,COUNTA(D!$A$13:$J$13),FALSE),0)</f>
        <v>0</v>
      </c>
      <c r="D7" s="42">
        <f>IF($A7=D$2,VLOOKUP($A7,D!$A$14:$J$33,COUNTA(D!$A$13:$J$13),FALSE),0)</f>
        <v>0</v>
      </c>
      <c r="E7" s="42">
        <f>IF($A7=E$2,VLOOKUP($A7,D!$A$14:$J$33,COUNTA(D!$A$13:$J$13),FALSE),0)</f>
        <v>0</v>
      </c>
      <c r="F7" s="42">
        <f>IF($A7=F$2,VLOOKUP($A7,D!$A$14:$J$33,COUNTA(D!$A$13:$J$13),FALSE),0)</f>
        <v>0</v>
      </c>
      <c r="G7" s="42">
        <f>IF($A7=G$2,VLOOKUP($A7,D!$A$14:$J$33,COUNTA(D!$A$13:$J$13),FALSE),0)</f>
        <v>223.2</v>
      </c>
      <c r="H7" s="42">
        <f>IF($A7=H$2,VLOOKUP($A7,D!$A$14:$J$33,COUNTA(D!$A$13:$J$13),FALSE),0)</f>
        <v>0</v>
      </c>
      <c r="I7" s="42">
        <f>IF($A7=I$2,VLOOKUP($A7,D!$A$14:$J$33,COUNTA(D!$A$13:$J$13),FALSE),0)</f>
        <v>0</v>
      </c>
      <c r="J7" s="42">
        <f>IF($A7=J$2,VLOOKUP($A7,D!$A$14:$J$33,COUNTA(D!$A$13:$J$13),FALSE),0)</f>
        <v>0</v>
      </c>
      <c r="K7" s="42">
        <f>IF($A7=K$2,VLOOKUP($A7,D!$A$14:$J$33,COUNTA(D!$A$13:$J$13),FALSE),0)</f>
        <v>0</v>
      </c>
      <c r="L7" s="42">
        <f>IF($A7=L$2,VLOOKUP($A7,D!$A$14:$J$33,COUNTA(D!$A$13:$J$13),FALSE),0)</f>
        <v>0</v>
      </c>
      <c r="M7" s="42">
        <f>IF($A7=M$2,VLOOKUP($A7,D!$A$14:$J$33,COUNTA(D!$A$13:$J$13),FALSE),0)</f>
        <v>0</v>
      </c>
      <c r="N7" s="42">
        <f>IF($A7=N$2,VLOOKUP($A7,D!$A$14:$J$33,COUNTA(D!$A$13:$J$13),FALSE),0)</f>
        <v>0</v>
      </c>
      <c r="O7" s="42">
        <f>IF($A7=O$2,VLOOKUP($A7,D!$A$14:$J$33,COUNTA(D!$A$13:$J$13),FALSE),0)</f>
        <v>0</v>
      </c>
      <c r="P7" s="42">
        <f>IF($A7=P$2,VLOOKUP($A7,D!$A$14:$J$33,COUNTA(D!$A$13:$J$13),FALSE),0)</f>
        <v>0</v>
      </c>
      <c r="Q7" s="42">
        <f>IF($A7=Q$2,VLOOKUP($A7,D!$A$14:$J$33,COUNTA(D!$A$13:$J$13),FALSE),0)</f>
        <v>0</v>
      </c>
      <c r="R7" s="42">
        <f>IF($A7=R$2,VLOOKUP($A7,D!$A$14:$J$33,COUNTA(D!$A$13:$J$13),FALSE),0)</f>
        <v>0</v>
      </c>
      <c r="S7" s="42">
        <f>IF($A7=S$2,VLOOKUP($A7,D!$A$14:$J$33,COUNTA(D!$A$13:$J$13),FALSE),0)</f>
        <v>0</v>
      </c>
      <c r="T7" s="42">
        <f>IF($A7=T$2,VLOOKUP($A7,D!$A$14:$J$33,COUNTA(D!$A$13:$J$13),FALSE),0)</f>
        <v>0</v>
      </c>
      <c r="U7" s="42">
        <f>IF($A7=U$2,VLOOKUP($A7,D!$A$14:$J$33,COUNTA(D!$A$13:$J$13),FALSE),0)</f>
        <v>0</v>
      </c>
      <c r="V7" s="42">
        <f>IF($A7=V$2,VLOOKUP($A7,D!$A$14:$J$33,COUNTA(D!$A$13:$J$13),FALSE),0)</f>
        <v>0</v>
      </c>
      <c r="W7" s="31"/>
      <c r="X7" s="36"/>
      <c r="Y7" s="30"/>
      <c r="Z7" s="35" t="s">
        <v>46</v>
      </c>
      <c r="AA7" s="31"/>
    </row>
    <row r="8" spans="1:27" ht="16.5" customHeight="1">
      <c r="A8" s="27">
        <f t="shared" si="0"/>
        <v>6</v>
      </c>
      <c r="B8" s="30"/>
      <c r="C8" s="42">
        <f>IF($A8=C$2,VLOOKUP($A8,D!$A$14:$J$33,COUNTA(D!$A$13:$J$13),FALSE),0)</f>
        <v>0</v>
      </c>
      <c r="D8" s="42">
        <f>IF($A8=D$2,VLOOKUP($A8,D!$A$14:$J$33,COUNTA(D!$A$13:$J$13),FALSE),0)</f>
        <v>0</v>
      </c>
      <c r="E8" s="42">
        <f>IF($A8=E$2,VLOOKUP($A8,D!$A$14:$J$33,COUNTA(D!$A$13:$J$13),FALSE),0)</f>
        <v>0</v>
      </c>
      <c r="F8" s="42">
        <f>IF($A8=F$2,VLOOKUP($A8,D!$A$14:$J$33,COUNTA(D!$A$13:$J$13),FALSE),0)</f>
        <v>0</v>
      </c>
      <c r="G8" s="42">
        <f>IF($A8=G$2,VLOOKUP($A8,D!$A$14:$J$33,COUNTA(D!$A$13:$J$13),FALSE),0)</f>
        <v>0</v>
      </c>
      <c r="H8" s="42">
        <f>IF($A8=H$2,VLOOKUP($A8,D!$A$14:$J$33,COUNTA(D!$A$13:$J$13),FALSE),0)</f>
        <v>223.2</v>
      </c>
      <c r="I8" s="42">
        <f>IF($A8=I$2,VLOOKUP($A8,D!$A$14:$J$33,COUNTA(D!$A$13:$J$13),FALSE),0)</f>
        <v>0</v>
      </c>
      <c r="J8" s="42">
        <f>IF($A8=J$2,VLOOKUP($A8,D!$A$14:$J$33,COUNTA(D!$A$13:$J$13),FALSE),0)</f>
        <v>0</v>
      </c>
      <c r="K8" s="42">
        <f>IF($A8=K$2,VLOOKUP($A8,D!$A$14:$J$33,COUNTA(D!$A$13:$J$13),FALSE),0)</f>
        <v>0</v>
      </c>
      <c r="L8" s="42">
        <f>IF($A8=L$2,VLOOKUP($A8,D!$A$14:$J$33,COUNTA(D!$A$13:$J$13),FALSE),0)</f>
        <v>0</v>
      </c>
      <c r="M8" s="42">
        <f>IF($A8=M$2,VLOOKUP($A8,D!$A$14:$J$33,COUNTA(D!$A$13:$J$13),FALSE),0)</f>
        <v>0</v>
      </c>
      <c r="N8" s="42">
        <f>IF($A8=N$2,VLOOKUP($A8,D!$A$14:$J$33,COUNTA(D!$A$13:$J$13),FALSE),0)</f>
        <v>0</v>
      </c>
      <c r="O8" s="42">
        <f>IF($A8=O$2,VLOOKUP($A8,D!$A$14:$J$33,COUNTA(D!$A$13:$J$13),FALSE),0)</f>
        <v>0</v>
      </c>
      <c r="P8" s="42">
        <f>IF($A8=P$2,VLOOKUP($A8,D!$A$14:$J$33,COUNTA(D!$A$13:$J$13),FALSE),0)</f>
        <v>0</v>
      </c>
      <c r="Q8" s="42">
        <f>IF($A8=Q$2,VLOOKUP($A8,D!$A$14:$J$33,COUNTA(D!$A$13:$J$13),FALSE),0)</f>
        <v>0</v>
      </c>
      <c r="R8" s="42">
        <f>IF($A8=R$2,VLOOKUP($A8,D!$A$14:$J$33,COUNTA(D!$A$13:$J$13),FALSE),0)</f>
        <v>0</v>
      </c>
      <c r="S8" s="42">
        <f>IF($A8=S$2,VLOOKUP($A8,D!$A$14:$J$33,COUNTA(D!$A$13:$J$13),FALSE),0)</f>
        <v>0</v>
      </c>
      <c r="T8" s="42">
        <f>IF($A8=T$2,VLOOKUP($A8,D!$A$14:$J$33,COUNTA(D!$A$13:$J$13),FALSE),0)</f>
        <v>0</v>
      </c>
      <c r="U8" s="42">
        <f>IF($A8=U$2,VLOOKUP($A8,D!$A$14:$J$33,COUNTA(D!$A$13:$J$13),FALSE),0)</f>
        <v>0</v>
      </c>
      <c r="V8" s="42">
        <f>IF($A8=V$2,VLOOKUP($A8,D!$A$14:$J$33,COUNTA(D!$A$13:$J$13),FALSE),0)</f>
        <v>0</v>
      </c>
      <c r="W8" s="31"/>
      <c r="X8" s="36"/>
      <c r="Y8" s="30"/>
      <c r="Z8" s="35" t="s">
        <v>47</v>
      </c>
      <c r="AA8" s="31"/>
    </row>
    <row r="9" spans="1:27" ht="16.5" customHeight="1">
      <c r="A9" s="27">
        <f t="shared" si="0"/>
        <v>7</v>
      </c>
      <c r="B9" s="30"/>
      <c r="C9" s="42">
        <f>IF($A9=C$2,VLOOKUP($A9,D!$A$14:$J$33,COUNTA(D!$A$13:$J$13),FALSE),0)</f>
        <v>0</v>
      </c>
      <c r="D9" s="42">
        <f>IF($A9=D$2,VLOOKUP($A9,D!$A$14:$J$33,COUNTA(D!$A$13:$J$13),FALSE),0)</f>
        <v>0</v>
      </c>
      <c r="E9" s="42">
        <f>IF($A9=E$2,VLOOKUP($A9,D!$A$14:$J$33,COUNTA(D!$A$13:$J$13),FALSE),0)</f>
        <v>0</v>
      </c>
      <c r="F9" s="42">
        <f>IF($A9=F$2,VLOOKUP($A9,D!$A$14:$J$33,COUNTA(D!$A$13:$J$13),FALSE),0)</f>
        <v>0</v>
      </c>
      <c r="G9" s="42">
        <f>IF($A9=G$2,VLOOKUP($A9,D!$A$14:$J$33,COUNTA(D!$A$13:$J$13),FALSE),0)</f>
        <v>0</v>
      </c>
      <c r="H9" s="42">
        <f>IF($A9=H$2,VLOOKUP($A9,D!$A$14:$J$33,COUNTA(D!$A$13:$J$13),FALSE),0)</f>
        <v>0</v>
      </c>
      <c r="I9" s="42">
        <f>IF($A9=I$2,VLOOKUP($A9,D!$A$14:$J$33,COUNTA(D!$A$13:$J$13),FALSE),0)</f>
        <v>223.2</v>
      </c>
      <c r="J9" s="42">
        <f>IF($A9=J$2,VLOOKUP($A9,D!$A$14:$J$33,COUNTA(D!$A$13:$J$13),FALSE),0)</f>
        <v>0</v>
      </c>
      <c r="K9" s="42">
        <f>IF($A9=K$2,VLOOKUP($A9,D!$A$14:$J$33,COUNTA(D!$A$13:$J$13),FALSE),0)</f>
        <v>0</v>
      </c>
      <c r="L9" s="42">
        <f>IF($A9=L$2,VLOOKUP($A9,D!$A$14:$J$33,COUNTA(D!$A$13:$J$13),FALSE),0)</f>
        <v>0</v>
      </c>
      <c r="M9" s="42">
        <f>IF($A9=M$2,VLOOKUP($A9,D!$A$14:$J$33,COUNTA(D!$A$13:$J$13),FALSE),0)</f>
        <v>0</v>
      </c>
      <c r="N9" s="42">
        <f>IF($A9=N$2,VLOOKUP($A9,D!$A$14:$J$33,COUNTA(D!$A$13:$J$13),FALSE),0)</f>
        <v>0</v>
      </c>
      <c r="O9" s="42">
        <f>IF($A9=O$2,VLOOKUP($A9,D!$A$14:$J$33,COUNTA(D!$A$13:$J$13),FALSE),0)</f>
        <v>0</v>
      </c>
      <c r="P9" s="42">
        <f>IF($A9=P$2,VLOOKUP($A9,D!$A$14:$J$33,COUNTA(D!$A$13:$J$13),FALSE),0)</f>
        <v>0</v>
      </c>
      <c r="Q9" s="42">
        <f>IF($A9=Q$2,VLOOKUP($A9,D!$A$14:$J$33,COUNTA(D!$A$13:$J$13),FALSE),0)</f>
        <v>0</v>
      </c>
      <c r="R9" s="42">
        <f>IF($A9=R$2,VLOOKUP($A9,D!$A$14:$J$33,COUNTA(D!$A$13:$J$13),FALSE),0)</f>
        <v>0</v>
      </c>
      <c r="S9" s="42">
        <f>IF($A9=S$2,VLOOKUP($A9,D!$A$14:$J$33,COUNTA(D!$A$13:$J$13),FALSE),0)</f>
        <v>0</v>
      </c>
      <c r="T9" s="42">
        <f>IF($A9=T$2,VLOOKUP($A9,D!$A$14:$J$33,COUNTA(D!$A$13:$J$13),FALSE),0)</f>
        <v>0</v>
      </c>
      <c r="U9" s="42">
        <f>IF($A9=U$2,VLOOKUP($A9,D!$A$14:$J$33,COUNTA(D!$A$13:$J$13),FALSE),0)</f>
        <v>0</v>
      </c>
      <c r="V9" s="42">
        <f>IF($A9=V$2,VLOOKUP($A9,D!$A$14:$J$33,COUNTA(D!$A$13:$J$13),FALSE),0)</f>
        <v>0</v>
      </c>
      <c r="W9" s="31"/>
      <c r="X9" s="36"/>
      <c r="Y9" s="30"/>
      <c r="Z9" s="35" t="s">
        <v>48</v>
      </c>
      <c r="AA9" s="31"/>
    </row>
    <row r="10" spans="1:27" ht="16.5" customHeight="1">
      <c r="A10" s="27">
        <f t="shared" si="0"/>
        <v>8</v>
      </c>
      <c r="B10" s="30"/>
      <c r="C10" s="42">
        <f>IF($A10=C$2,VLOOKUP($A10,D!$A$14:$J$33,COUNTA(D!$A$13:$J$13),FALSE),0)</f>
        <v>0</v>
      </c>
      <c r="D10" s="42">
        <f>IF($A10=D$2,VLOOKUP($A10,D!$A$14:$J$33,COUNTA(D!$A$13:$J$13),FALSE),0)</f>
        <v>0</v>
      </c>
      <c r="E10" s="42">
        <f>IF($A10=E$2,VLOOKUP($A10,D!$A$14:$J$33,COUNTA(D!$A$13:$J$13),FALSE),0)</f>
        <v>0</v>
      </c>
      <c r="F10" s="42">
        <f>IF($A10=F$2,VLOOKUP($A10,D!$A$14:$J$33,COUNTA(D!$A$13:$J$13),FALSE),0)</f>
        <v>0</v>
      </c>
      <c r="G10" s="42">
        <f>IF($A10=G$2,VLOOKUP($A10,D!$A$14:$J$33,COUNTA(D!$A$13:$J$13),FALSE),0)</f>
        <v>0</v>
      </c>
      <c r="H10" s="42">
        <f>IF($A10=H$2,VLOOKUP($A10,D!$A$14:$J$33,COUNTA(D!$A$13:$J$13),FALSE),0)</f>
        <v>0</v>
      </c>
      <c r="I10" s="42">
        <f>IF($A10=I$2,VLOOKUP($A10,D!$A$14:$J$33,COUNTA(D!$A$13:$J$13),FALSE),0)</f>
        <v>0</v>
      </c>
      <c r="J10" s="42">
        <f>IF($A10=J$2,VLOOKUP($A10,D!$A$14:$J$33,COUNTA(D!$A$13:$J$13),FALSE),0)</f>
        <v>223.2</v>
      </c>
      <c r="K10" s="42">
        <f>IF($A10=K$2,VLOOKUP($A10,D!$A$14:$J$33,COUNTA(D!$A$13:$J$13),FALSE),0)</f>
        <v>0</v>
      </c>
      <c r="L10" s="42">
        <f>IF($A10=L$2,VLOOKUP($A10,D!$A$14:$J$33,COUNTA(D!$A$13:$J$13),FALSE),0)</f>
        <v>0</v>
      </c>
      <c r="M10" s="42">
        <f>IF($A10=M$2,VLOOKUP($A10,D!$A$14:$J$33,COUNTA(D!$A$13:$J$13),FALSE),0)</f>
        <v>0</v>
      </c>
      <c r="N10" s="42">
        <f>IF($A10=N$2,VLOOKUP($A10,D!$A$14:$J$33,COUNTA(D!$A$13:$J$13),FALSE),0)</f>
        <v>0</v>
      </c>
      <c r="O10" s="42">
        <f>IF($A10=O$2,VLOOKUP($A10,D!$A$14:$J$33,COUNTA(D!$A$13:$J$13),FALSE),0)</f>
        <v>0</v>
      </c>
      <c r="P10" s="42">
        <f>IF($A10=P$2,VLOOKUP($A10,D!$A$14:$J$33,COUNTA(D!$A$13:$J$13),FALSE),0)</f>
        <v>0</v>
      </c>
      <c r="Q10" s="42">
        <f>IF($A10=Q$2,VLOOKUP($A10,D!$A$14:$J$33,COUNTA(D!$A$13:$J$13),FALSE),0)</f>
        <v>0</v>
      </c>
      <c r="R10" s="42">
        <f>IF($A10=R$2,VLOOKUP($A10,D!$A$14:$J$33,COUNTA(D!$A$13:$J$13),FALSE),0)</f>
        <v>0</v>
      </c>
      <c r="S10" s="42">
        <f>IF($A10=S$2,VLOOKUP($A10,D!$A$14:$J$33,COUNTA(D!$A$13:$J$13),FALSE),0)</f>
        <v>0</v>
      </c>
      <c r="T10" s="42">
        <f>IF($A10=T$2,VLOOKUP($A10,D!$A$14:$J$33,COUNTA(D!$A$13:$J$13),FALSE),0)</f>
        <v>0</v>
      </c>
      <c r="U10" s="42">
        <f>IF($A10=U$2,VLOOKUP($A10,D!$A$14:$J$33,COUNTA(D!$A$13:$J$13),FALSE),0)</f>
        <v>0</v>
      </c>
      <c r="V10" s="42">
        <f>IF($A10=V$2,VLOOKUP($A10,D!$A$14:$J$33,COUNTA(D!$A$13:$J$13),FALSE),0)</f>
        <v>0</v>
      </c>
      <c r="W10" s="31"/>
      <c r="X10" s="36"/>
      <c r="Y10" s="30"/>
      <c r="Z10" s="35" t="s">
        <v>49</v>
      </c>
      <c r="AA10" s="31"/>
    </row>
    <row r="11" spans="1:27" ht="16.5" customHeight="1">
      <c r="A11" s="27">
        <f t="shared" si="0"/>
        <v>9</v>
      </c>
      <c r="B11" s="30"/>
      <c r="C11" s="42">
        <f>IF($A11=C$2,VLOOKUP($A11,D!$A$14:$J$33,COUNTA(D!$A$13:$J$13),FALSE),0)</f>
        <v>0</v>
      </c>
      <c r="D11" s="42">
        <f>IF($A11=D$2,VLOOKUP($A11,D!$A$14:$J$33,COUNTA(D!$A$13:$J$13),FALSE),0)</f>
        <v>0</v>
      </c>
      <c r="E11" s="42">
        <f>IF($A11=E$2,VLOOKUP($A11,D!$A$14:$J$33,COUNTA(D!$A$13:$J$13),FALSE),0)</f>
        <v>0</v>
      </c>
      <c r="F11" s="42">
        <f>IF($A11=F$2,VLOOKUP($A11,D!$A$14:$J$33,COUNTA(D!$A$13:$J$13),FALSE),0)</f>
        <v>0</v>
      </c>
      <c r="G11" s="42">
        <f>IF($A11=G$2,VLOOKUP($A11,D!$A$14:$J$33,COUNTA(D!$A$13:$J$13),FALSE),0)</f>
        <v>0</v>
      </c>
      <c r="H11" s="42">
        <f>IF($A11=H$2,VLOOKUP($A11,D!$A$14:$J$33,COUNTA(D!$A$13:$J$13),FALSE),0)</f>
        <v>0</v>
      </c>
      <c r="I11" s="42">
        <f>IF($A11=I$2,VLOOKUP($A11,D!$A$14:$J$33,COUNTA(D!$A$13:$J$13),FALSE),0)</f>
        <v>0</v>
      </c>
      <c r="J11" s="42">
        <f>IF($A11=J$2,VLOOKUP($A11,D!$A$14:$J$33,COUNTA(D!$A$13:$J$13),FALSE),0)</f>
        <v>0</v>
      </c>
      <c r="K11" s="42">
        <f>IF($A11=K$2,VLOOKUP($A11,D!$A$14:$J$33,COUNTA(D!$A$13:$J$13),FALSE),0)</f>
        <v>86.8</v>
      </c>
      <c r="L11" s="42">
        <f>IF($A11=L$2,VLOOKUP($A11,D!$A$14:$J$33,COUNTA(D!$A$13:$J$13),FALSE),0)</f>
        <v>0</v>
      </c>
      <c r="M11" s="42">
        <f>IF($A11=M$2,VLOOKUP($A11,D!$A$14:$J$33,COUNTA(D!$A$13:$J$13),FALSE),0)</f>
        <v>0</v>
      </c>
      <c r="N11" s="42">
        <f>IF($A11=N$2,VLOOKUP($A11,D!$A$14:$J$33,COUNTA(D!$A$13:$J$13),FALSE),0)</f>
        <v>0</v>
      </c>
      <c r="O11" s="42">
        <f>IF($A11=O$2,VLOOKUP($A11,D!$A$14:$J$33,COUNTA(D!$A$13:$J$13),FALSE),0)</f>
        <v>0</v>
      </c>
      <c r="P11" s="42">
        <f>IF($A11=P$2,VLOOKUP($A11,D!$A$14:$J$33,COUNTA(D!$A$13:$J$13),FALSE),0)</f>
        <v>0</v>
      </c>
      <c r="Q11" s="42">
        <f>IF($A11=Q$2,VLOOKUP($A11,D!$A$14:$J$33,COUNTA(D!$A$13:$J$13),FALSE),0)</f>
        <v>0</v>
      </c>
      <c r="R11" s="42">
        <f>IF($A11=R$2,VLOOKUP($A11,D!$A$14:$J$33,COUNTA(D!$A$13:$J$13),FALSE),0)</f>
        <v>0</v>
      </c>
      <c r="S11" s="42">
        <f>IF($A11=S$2,VLOOKUP($A11,D!$A$14:$J$33,COUNTA(D!$A$13:$J$13),FALSE),0)</f>
        <v>0</v>
      </c>
      <c r="T11" s="42">
        <f>IF($A11=T$2,VLOOKUP($A11,D!$A$14:$J$33,COUNTA(D!$A$13:$J$13),FALSE),0)</f>
        <v>0</v>
      </c>
      <c r="U11" s="42">
        <f>IF($A11=U$2,VLOOKUP($A11,D!$A$14:$J$33,COUNTA(D!$A$13:$J$13),FALSE),0)</f>
        <v>0</v>
      </c>
      <c r="V11" s="42">
        <f>IF($A11=V$2,VLOOKUP($A11,D!$A$14:$J$33,COUNTA(D!$A$13:$J$13),FALSE),0)</f>
        <v>0</v>
      </c>
      <c r="W11" s="31"/>
      <c r="X11" s="36"/>
      <c r="Y11" s="30"/>
      <c r="Z11" s="35" t="s">
        <v>50</v>
      </c>
      <c r="AA11" s="31"/>
    </row>
    <row r="12" spans="1:27" ht="16.5" customHeight="1">
      <c r="A12" s="27">
        <f t="shared" si="0"/>
        <v>10</v>
      </c>
      <c r="B12" s="30"/>
      <c r="C12" s="42">
        <f>IF($A12=C$2,VLOOKUP($A12,D!$A$14:$J$33,COUNTA(D!$A$13:$J$13),FALSE),0)</f>
        <v>0</v>
      </c>
      <c r="D12" s="42">
        <f>IF($A12=D$2,VLOOKUP($A12,D!$A$14:$J$33,COUNTA(D!$A$13:$J$13),FALSE),0)</f>
        <v>0</v>
      </c>
      <c r="E12" s="42">
        <f>IF($A12=E$2,VLOOKUP($A12,D!$A$14:$J$33,COUNTA(D!$A$13:$J$13),FALSE),0)</f>
        <v>0</v>
      </c>
      <c r="F12" s="42">
        <f>IF($A12=F$2,VLOOKUP($A12,D!$A$14:$J$33,COUNTA(D!$A$13:$J$13),FALSE),0)</f>
        <v>0</v>
      </c>
      <c r="G12" s="42">
        <f>IF($A12=G$2,VLOOKUP($A12,D!$A$14:$J$33,COUNTA(D!$A$13:$J$13),FALSE),0)</f>
        <v>0</v>
      </c>
      <c r="H12" s="42">
        <f>IF($A12=H$2,VLOOKUP($A12,D!$A$14:$J$33,COUNTA(D!$A$13:$J$13),FALSE),0)</f>
        <v>0</v>
      </c>
      <c r="I12" s="42">
        <f>IF($A12=I$2,VLOOKUP($A12,D!$A$14:$J$33,COUNTA(D!$A$13:$J$13),FALSE),0)</f>
        <v>0</v>
      </c>
      <c r="J12" s="42">
        <f>IF($A12=J$2,VLOOKUP($A12,D!$A$14:$J$33,COUNTA(D!$A$13:$J$13),FALSE),0)</f>
        <v>0</v>
      </c>
      <c r="K12" s="42">
        <f>IF($A12=K$2,VLOOKUP($A12,D!$A$14:$J$33,COUNTA(D!$A$13:$J$13),FALSE),0)</f>
        <v>0</v>
      </c>
      <c r="L12" s="42">
        <f>IF($A12=L$2,VLOOKUP($A12,D!$A$14:$J$33,COUNTA(D!$A$13:$J$13),FALSE),0)</f>
        <v>86.8</v>
      </c>
      <c r="M12" s="42">
        <f>IF($A12=M$2,VLOOKUP($A12,D!$A$14:$J$33,COUNTA(D!$A$13:$J$13),FALSE),0)</f>
        <v>0</v>
      </c>
      <c r="N12" s="42">
        <f>IF($A12=N$2,VLOOKUP($A12,D!$A$14:$J$33,COUNTA(D!$A$13:$J$13),FALSE),0)</f>
        <v>0</v>
      </c>
      <c r="O12" s="42">
        <f>IF($A12=O$2,VLOOKUP($A12,D!$A$14:$J$33,COUNTA(D!$A$13:$J$13),FALSE),0)</f>
        <v>0</v>
      </c>
      <c r="P12" s="42">
        <f>IF($A12=P$2,VLOOKUP($A12,D!$A$14:$J$33,COUNTA(D!$A$13:$J$13),FALSE),0)</f>
        <v>0</v>
      </c>
      <c r="Q12" s="42">
        <f>IF($A12=Q$2,VLOOKUP($A12,D!$A$14:$J$33,COUNTA(D!$A$13:$J$13),FALSE),0)</f>
        <v>0</v>
      </c>
      <c r="R12" s="42">
        <f>IF($A12=R$2,VLOOKUP($A12,D!$A$14:$J$33,COUNTA(D!$A$13:$J$13),FALSE),0)</f>
        <v>0</v>
      </c>
      <c r="S12" s="42">
        <f>IF($A12=S$2,VLOOKUP($A12,D!$A$14:$J$33,COUNTA(D!$A$13:$J$13),FALSE),0)</f>
        <v>0</v>
      </c>
      <c r="T12" s="42">
        <f>IF($A12=T$2,VLOOKUP($A12,D!$A$14:$J$33,COUNTA(D!$A$13:$J$13),FALSE),0)</f>
        <v>0</v>
      </c>
      <c r="U12" s="42">
        <f>IF($A12=U$2,VLOOKUP($A12,D!$A$14:$J$33,COUNTA(D!$A$13:$J$13),FALSE),0)</f>
        <v>0</v>
      </c>
      <c r="V12" s="42">
        <f>IF($A12=V$2,VLOOKUP($A12,D!$A$14:$J$33,COUNTA(D!$A$13:$J$13),FALSE),0)</f>
        <v>0</v>
      </c>
      <c r="W12" s="31"/>
      <c r="X12" s="36"/>
      <c r="Y12" s="30"/>
      <c r="Z12" s="35" t="s">
        <v>51</v>
      </c>
      <c r="AA12" s="31"/>
    </row>
    <row r="13" spans="1:27" ht="16.5" customHeight="1">
      <c r="A13" s="27">
        <f t="shared" si="0"/>
        <v>11</v>
      </c>
      <c r="B13" s="30"/>
      <c r="C13" s="42">
        <f>IF($A13=C$2,VLOOKUP($A13,D!$A$14:$J$33,COUNTA(D!$A$13:$J$13),FALSE),0)</f>
        <v>0</v>
      </c>
      <c r="D13" s="42">
        <f>IF($A13=D$2,VLOOKUP($A13,D!$A$14:$J$33,COUNTA(D!$A$13:$J$13),FALSE),0)</f>
        <v>0</v>
      </c>
      <c r="E13" s="42">
        <f>IF($A13=E$2,VLOOKUP($A13,D!$A$14:$J$33,COUNTA(D!$A$13:$J$13),FALSE),0)</f>
        <v>0</v>
      </c>
      <c r="F13" s="42">
        <f>IF($A13=F$2,VLOOKUP($A13,D!$A$14:$J$33,COUNTA(D!$A$13:$J$13),FALSE),0)</f>
        <v>0</v>
      </c>
      <c r="G13" s="42">
        <f>IF($A13=G$2,VLOOKUP($A13,D!$A$14:$J$33,COUNTA(D!$A$13:$J$13),FALSE),0)</f>
        <v>0</v>
      </c>
      <c r="H13" s="42">
        <f>IF($A13=H$2,VLOOKUP($A13,D!$A$14:$J$33,COUNTA(D!$A$13:$J$13),FALSE),0)</f>
        <v>0</v>
      </c>
      <c r="I13" s="42">
        <f>IF($A13=I$2,VLOOKUP($A13,D!$A$14:$J$33,COUNTA(D!$A$13:$J$13),FALSE),0)</f>
        <v>0</v>
      </c>
      <c r="J13" s="42">
        <f>IF($A13=J$2,VLOOKUP($A13,D!$A$14:$J$33,COUNTA(D!$A$13:$J$13),FALSE),0)</f>
        <v>0</v>
      </c>
      <c r="K13" s="42">
        <f>IF($A13=K$2,VLOOKUP($A13,D!$A$14:$J$33,COUNTA(D!$A$13:$J$13),FALSE),0)</f>
        <v>0</v>
      </c>
      <c r="L13" s="42">
        <f>IF($A13=L$2,VLOOKUP($A13,D!$A$14:$J$33,COUNTA(D!$A$13:$J$13),FALSE),0)</f>
        <v>0</v>
      </c>
      <c r="M13" s="42">
        <f>IF($A13=M$2,VLOOKUP($A13,D!$A$14:$J$33,COUNTA(D!$A$13:$J$13),FALSE),0)</f>
        <v>86.8</v>
      </c>
      <c r="N13" s="42">
        <f>IF($A13=N$2,VLOOKUP($A13,D!$A$14:$J$33,COUNTA(D!$A$13:$J$13),FALSE),0)</f>
        <v>0</v>
      </c>
      <c r="O13" s="42">
        <f>IF($A13=O$2,VLOOKUP($A13,D!$A$14:$J$33,COUNTA(D!$A$13:$J$13),FALSE),0)</f>
        <v>0</v>
      </c>
      <c r="P13" s="42">
        <f>IF($A13=P$2,VLOOKUP($A13,D!$A$14:$J$33,COUNTA(D!$A$13:$J$13),FALSE),0)</f>
        <v>0</v>
      </c>
      <c r="Q13" s="42">
        <f>IF($A13=Q$2,VLOOKUP($A13,D!$A$14:$J$33,COUNTA(D!$A$13:$J$13),FALSE),0)</f>
        <v>0</v>
      </c>
      <c r="R13" s="42">
        <f>IF($A13=R$2,VLOOKUP($A13,D!$A$14:$J$33,COUNTA(D!$A$13:$J$13),FALSE),0)</f>
        <v>0</v>
      </c>
      <c r="S13" s="42">
        <f>IF($A13=S$2,VLOOKUP($A13,D!$A$14:$J$33,COUNTA(D!$A$13:$J$13),FALSE),0)</f>
        <v>0</v>
      </c>
      <c r="T13" s="42">
        <f>IF($A13=T$2,VLOOKUP($A13,D!$A$14:$J$33,COUNTA(D!$A$13:$J$13),FALSE),0)</f>
        <v>0</v>
      </c>
      <c r="U13" s="42">
        <f>IF($A13=U$2,VLOOKUP($A13,D!$A$14:$J$33,COUNTA(D!$A$13:$J$13),FALSE),0)</f>
        <v>0</v>
      </c>
      <c r="V13" s="42">
        <f>IF($A13=V$2,VLOOKUP($A13,D!$A$14:$J$33,COUNTA(D!$A$13:$J$13),FALSE),0)</f>
        <v>0</v>
      </c>
      <c r="W13" s="31"/>
      <c r="X13" s="36"/>
      <c r="Y13" s="30"/>
      <c r="Z13" s="35" t="s">
        <v>52</v>
      </c>
      <c r="AA13" s="31"/>
    </row>
    <row r="14" spans="1:27" ht="16.5" customHeight="1">
      <c r="A14" s="27">
        <f t="shared" si="0"/>
        <v>12</v>
      </c>
      <c r="B14" s="30"/>
      <c r="C14" s="42">
        <f>IF($A14=C$2,VLOOKUP($A14,D!$A$14:$J$33,COUNTA(D!$A$13:$J$13),FALSE),0)</f>
        <v>0</v>
      </c>
      <c r="D14" s="42">
        <f>IF($A14=D$2,VLOOKUP($A14,D!$A$14:$J$33,COUNTA(D!$A$13:$J$13),FALSE),0)</f>
        <v>0</v>
      </c>
      <c r="E14" s="42">
        <f>IF($A14=E$2,VLOOKUP($A14,D!$A$14:$J$33,COUNTA(D!$A$13:$J$13),FALSE),0)</f>
        <v>0</v>
      </c>
      <c r="F14" s="42">
        <f>IF($A14=F$2,VLOOKUP($A14,D!$A$14:$J$33,COUNTA(D!$A$13:$J$13),FALSE),0)</f>
        <v>0</v>
      </c>
      <c r="G14" s="42">
        <f>IF($A14=G$2,VLOOKUP($A14,D!$A$14:$J$33,COUNTA(D!$A$13:$J$13),FALSE),0)</f>
        <v>0</v>
      </c>
      <c r="H14" s="42">
        <f>IF($A14=H$2,VLOOKUP($A14,D!$A$14:$J$33,COUNTA(D!$A$13:$J$13),FALSE),0)</f>
        <v>0</v>
      </c>
      <c r="I14" s="42">
        <f>IF($A14=I$2,VLOOKUP($A14,D!$A$14:$J$33,COUNTA(D!$A$13:$J$13),FALSE),0)</f>
        <v>0</v>
      </c>
      <c r="J14" s="42">
        <f>IF($A14=J$2,VLOOKUP($A14,D!$A$14:$J$33,COUNTA(D!$A$13:$J$13),FALSE),0)</f>
        <v>0</v>
      </c>
      <c r="K14" s="42">
        <f>IF($A14=K$2,VLOOKUP($A14,D!$A$14:$J$33,COUNTA(D!$A$13:$J$13),FALSE),0)</f>
        <v>0</v>
      </c>
      <c r="L14" s="42">
        <f>IF($A14=L$2,VLOOKUP($A14,D!$A$14:$J$33,COUNTA(D!$A$13:$J$13),FALSE),0)</f>
        <v>0</v>
      </c>
      <c r="M14" s="42">
        <f>IF($A14=M$2,VLOOKUP($A14,D!$A$14:$J$33,COUNTA(D!$A$13:$J$13),FALSE),0)</f>
        <v>0</v>
      </c>
      <c r="N14" s="42">
        <f>IF($A14=N$2,VLOOKUP($A14,D!$A$14:$J$33,COUNTA(D!$A$13:$J$13),FALSE),0)</f>
        <v>86.8</v>
      </c>
      <c r="O14" s="42">
        <f>IF($A14=O$2,VLOOKUP($A14,D!$A$14:$J$33,COUNTA(D!$A$13:$J$13),FALSE),0)</f>
        <v>0</v>
      </c>
      <c r="P14" s="42">
        <f>IF($A14=P$2,VLOOKUP($A14,D!$A$14:$J$33,COUNTA(D!$A$13:$J$13),FALSE),0)</f>
        <v>0</v>
      </c>
      <c r="Q14" s="42">
        <f>IF($A14=Q$2,VLOOKUP($A14,D!$A$14:$J$33,COUNTA(D!$A$13:$J$13),FALSE),0)</f>
        <v>0</v>
      </c>
      <c r="R14" s="42">
        <f>IF($A14=R$2,VLOOKUP($A14,D!$A$14:$J$33,COUNTA(D!$A$13:$J$13),FALSE),0)</f>
        <v>0</v>
      </c>
      <c r="S14" s="42">
        <f>IF($A14=S$2,VLOOKUP($A14,D!$A$14:$J$33,COUNTA(D!$A$13:$J$13),FALSE),0)</f>
        <v>0</v>
      </c>
      <c r="T14" s="42">
        <f>IF($A14=T$2,VLOOKUP($A14,D!$A$14:$J$33,COUNTA(D!$A$13:$J$13),FALSE),0)</f>
        <v>0</v>
      </c>
      <c r="U14" s="42">
        <f>IF($A14=U$2,VLOOKUP($A14,D!$A$14:$J$33,COUNTA(D!$A$13:$J$13),FALSE),0)</f>
        <v>0</v>
      </c>
      <c r="V14" s="42">
        <f>IF($A14=V$2,VLOOKUP($A14,D!$A$14:$J$33,COUNTA(D!$A$13:$J$13),FALSE),0)</f>
        <v>0</v>
      </c>
      <c r="W14" s="31"/>
      <c r="X14" s="36"/>
      <c r="Y14" s="30"/>
      <c r="Z14" s="35" t="s">
        <v>53</v>
      </c>
      <c r="AA14" s="31"/>
    </row>
    <row r="15" spans="1:27" ht="16.5" customHeight="1">
      <c r="A15" s="27">
        <f t="shared" si="0"/>
        <v>13</v>
      </c>
      <c r="B15" s="30"/>
      <c r="C15" s="42">
        <f>IF($A15=C$2,VLOOKUP($A15,D!$A$14:$J$33,COUNTA(D!$A$13:$J$13),FALSE),0)</f>
        <v>0</v>
      </c>
      <c r="D15" s="42">
        <f>IF($A15=D$2,VLOOKUP($A15,D!$A$14:$J$33,COUNTA(D!$A$13:$J$13),FALSE),0)</f>
        <v>0</v>
      </c>
      <c r="E15" s="42">
        <f>IF($A15=E$2,VLOOKUP($A15,D!$A$14:$J$33,COUNTA(D!$A$13:$J$13),FALSE),0)</f>
        <v>0</v>
      </c>
      <c r="F15" s="42">
        <f>IF($A15=F$2,VLOOKUP($A15,D!$A$14:$J$33,COUNTA(D!$A$13:$J$13),FALSE),0)</f>
        <v>0</v>
      </c>
      <c r="G15" s="42">
        <f>IF($A15=G$2,VLOOKUP($A15,D!$A$14:$J$33,COUNTA(D!$A$13:$J$13),FALSE),0)</f>
        <v>0</v>
      </c>
      <c r="H15" s="42">
        <f>IF($A15=H$2,VLOOKUP($A15,D!$A$14:$J$33,COUNTA(D!$A$13:$J$13),FALSE),0)</f>
        <v>0</v>
      </c>
      <c r="I15" s="42">
        <f>IF($A15=I$2,VLOOKUP($A15,D!$A$14:$J$33,COUNTA(D!$A$13:$J$13),FALSE),0)</f>
        <v>0</v>
      </c>
      <c r="J15" s="42">
        <f>IF($A15=J$2,VLOOKUP($A15,D!$A$14:$J$33,COUNTA(D!$A$13:$J$13),FALSE),0)</f>
        <v>0</v>
      </c>
      <c r="K15" s="42">
        <f>IF($A15=K$2,VLOOKUP($A15,D!$A$14:$J$33,COUNTA(D!$A$13:$J$13),FALSE),0)</f>
        <v>0</v>
      </c>
      <c r="L15" s="42">
        <f>IF($A15=L$2,VLOOKUP($A15,D!$A$14:$J$33,COUNTA(D!$A$13:$J$13),FALSE),0)</f>
        <v>0</v>
      </c>
      <c r="M15" s="42">
        <f>IF($A15=M$2,VLOOKUP($A15,D!$A$14:$J$33,COUNTA(D!$A$13:$J$13),FALSE),0)</f>
        <v>0</v>
      </c>
      <c r="N15" s="42">
        <f>IF($A15=N$2,VLOOKUP($A15,D!$A$14:$J$33,COUNTA(D!$A$13:$J$13),FALSE),0)</f>
        <v>0</v>
      </c>
      <c r="O15" s="42">
        <f>IF($A15=O$2,VLOOKUP($A15,D!$A$14:$J$33,COUNTA(D!$A$13:$J$13),FALSE),0)</f>
        <v>86.8</v>
      </c>
      <c r="P15" s="42">
        <f>IF($A15=P$2,VLOOKUP($A15,D!$A$14:$J$33,COUNTA(D!$A$13:$J$13),FALSE),0)</f>
        <v>0</v>
      </c>
      <c r="Q15" s="42">
        <f>IF($A15=Q$2,VLOOKUP($A15,D!$A$14:$J$33,COUNTA(D!$A$13:$J$13),FALSE),0)</f>
        <v>0</v>
      </c>
      <c r="R15" s="42">
        <f>IF($A15=R$2,VLOOKUP($A15,D!$A$14:$J$33,COUNTA(D!$A$13:$J$13),FALSE),0)</f>
        <v>0</v>
      </c>
      <c r="S15" s="42">
        <f>IF($A15=S$2,VLOOKUP($A15,D!$A$14:$J$33,COUNTA(D!$A$13:$J$13),FALSE),0)</f>
        <v>0</v>
      </c>
      <c r="T15" s="42">
        <f>IF($A15=T$2,VLOOKUP($A15,D!$A$14:$J$33,COUNTA(D!$A$13:$J$13),FALSE),0)</f>
        <v>0</v>
      </c>
      <c r="U15" s="42">
        <f>IF($A15=U$2,VLOOKUP($A15,D!$A$14:$J$33,COUNTA(D!$A$13:$J$13),FALSE),0)</f>
        <v>0</v>
      </c>
      <c r="V15" s="42">
        <f>IF($A15=V$2,VLOOKUP($A15,D!$A$14:$J$33,COUNTA(D!$A$13:$J$13),FALSE),0)</f>
        <v>0</v>
      </c>
      <c r="W15" s="31"/>
      <c r="X15" s="36"/>
      <c r="Y15" s="30"/>
      <c r="Z15" s="35" t="s">
        <v>54</v>
      </c>
      <c r="AA15" s="31"/>
    </row>
    <row r="16" spans="1:27" ht="16.5" customHeight="1">
      <c r="A16" s="27">
        <f t="shared" si="0"/>
        <v>14</v>
      </c>
      <c r="B16" s="30"/>
      <c r="C16" s="42">
        <f>IF($A16=C$2,VLOOKUP($A16,D!$A$14:$J$33,COUNTA(D!$A$13:$J$13),FALSE),0)</f>
        <v>0</v>
      </c>
      <c r="D16" s="42">
        <f>IF($A16=D$2,VLOOKUP($A16,D!$A$14:$J$33,COUNTA(D!$A$13:$J$13),FALSE),0)</f>
        <v>0</v>
      </c>
      <c r="E16" s="42">
        <f>IF($A16=E$2,VLOOKUP($A16,D!$A$14:$J$33,COUNTA(D!$A$13:$J$13),FALSE),0)</f>
        <v>0</v>
      </c>
      <c r="F16" s="42">
        <f>IF($A16=F$2,VLOOKUP($A16,D!$A$14:$J$33,COUNTA(D!$A$13:$J$13),FALSE),0)</f>
        <v>0</v>
      </c>
      <c r="G16" s="42">
        <f>IF($A16=G$2,VLOOKUP($A16,D!$A$14:$J$33,COUNTA(D!$A$13:$J$13),FALSE),0)</f>
        <v>0</v>
      </c>
      <c r="H16" s="42">
        <f>IF($A16=H$2,VLOOKUP($A16,D!$A$14:$J$33,COUNTA(D!$A$13:$J$13),FALSE),0)</f>
        <v>0</v>
      </c>
      <c r="I16" s="42">
        <f>IF($A16=I$2,VLOOKUP($A16,D!$A$14:$J$33,COUNTA(D!$A$13:$J$13),FALSE),0)</f>
        <v>0</v>
      </c>
      <c r="J16" s="42">
        <f>IF($A16=J$2,VLOOKUP($A16,D!$A$14:$J$33,COUNTA(D!$A$13:$J$13),FALSE),0)</f>
        <v>0</v>
      </c>
      <c r="K16" s="42">
        <f>IF($A16=K$2,VLOOKUP($A16,D!$A$14:$J$33,COUNTA(D!$A$13:$J$13),FALSE),0)</f>
        <v>0</v>
      </c>
      <c r="L16" s="42">
        <f>IF($A16=L$2,VLOOKUP($A16,D!$A$14:$J$33,COUNTA(D!$A$13:$J$13),FALSE),0)</f>
        <v>0</v>
      </c>
      <c r="M16" s="42">
        <f>IF($A16=M$2,VLOOKUP($A16,D!$A$14:$J$33,COUNTA(D!$A$13:$J$13),FALSE),0)</f>
        <v>0</v>
      </c>
      <c r="N16" s="42">
        <f>IF($A16=N$2,VLOOKUP($A16,D!$A$14:$J$33,COUNTA(D!$A$13:$J$13),FALSE),0)</f>
        <v>0</v>
      </c>
      <c r="O16" s="42">
        <f>IF($A16=O$2,VLOOKUP($A16,D!$A$14:$J$33,COUNTA(D!$A$13:$J$13),FALSE),0)</f>
        <v>0</v>
      </c>
      <c r="P16" s="42">
        <f>IF($A16=P$2,VLOOKUP($A16,D!$A$14:$J$33,COUNTA(D!$A$13:$J$13),FALSE),0)</f>
        <v>86.8</v>
      </c>
      <c r="Q16" s="42">
        <f>IF($A16=Q$2,VLOOKUP($A16,D!$A$14:$J$33,COUNTA(D!$A$13:$J$13),FALSE),0)</f>
        <v>0</v>
      </c>
      <c r="R16" s="42">
        <f>IF($A16=R$2,VLOOKUP($A16,D!$A$14:$J$33,COUNTA(D!$A$13:$J$13),FALSE),0)</f>
        <v>0</v>
      </c>
      <c r="S16" s="42">
        <f>IF($A16=S$2,VLOOKUP($A16,D!$A$14:$J$33,COUNTA(D!$A$13:$J$13),FALSE),0)</f>
        <v>0</v>
      </c>
      <c r="T16" s="42">
        <f>IF($A16=T$2,VLOOKUP($A16,D!$A$14:$J$33,COUNTA(D!$A$13:$J$13),FALSE),0)</f>
        <v>0</v>
      </c>
      <c r="U16" s="42">
        <f>IF($A16=U$2,VLOOKUP($A16,D!$A$14:$J$33,COUNTA(D!$A$13:$J$13),FALSE),0)</f>
        <v>0</v>
      </c>
      <c r="V16" s="42">
        <f>IF($A16=V$2,VLOOKUP($A16,D!$A$14:$J$33,COUNTA(D!$A$13:$J$13),FALSE),0)</f>
        <v>0</v>
      </c>
      <c r="W16" s="31"/>
      <c r="X16" s="36"/>
      <c r="Y16" s="30"/>
      <c r="Z16" s="35" t="s">
        <v>55</v>
      </c>
      <c r="AA16" s="31"/>
    </row>
    <row r="17" spans="1:27" ht="16.5" customHeight="1">
      <c r="A17" s="27">
        <f t="shared" si="0"/>
        <v>15</v>
      </c>
      <c r="B17" s="30"/>
      <c r="C17" s="42">
        <f>IF($A17=C$2,VLOOKUP($A17,D!$A$14:$J$33,COUNTA(D!$A$13:$J$13),FALSE),0)</f>
        <v>0</v>
      </c>
      <c r="D17" s="42">
        <f>IF($A17=D$2,VLOOKUP($A17,D!$A$14:$J$33,COUNTA(D!$A$13:$J$13),FALSE),0)</f>
        <v>0</v>
      </c>
      <c r="E17" s="42">
        <f>IF($A17=E$2,VLOOKUP($A17,D!$A$14:$J$33,COUNTA(D!$A$13:$J$13),FALSE),0)</f>
        <v>0</v>
      </c>
      <c r="F17" s="42">
        <f>IF($A17=F$2,VLOOKUP($A17,D!$A$14:$J$33,COUNTA(D!$A$13:$J$13),FALSE),0)</f>
        <v>0</v>
      </c>
      <c r="G17" s="42">
        <f>IF($A17=G$2,VLOOKUP($A17,D!$A$14:$J$33,COUNTA(D!$A$13:$J$13),FALSE),0)</f>
        <v>0</v>
      </c>
      <c r="H17" s="42">
        <f>IF($A17=H$2,VLOOKUP($A17,D!$A$14:$J$33,COUNTA(D!$A$13:$J$13),FALSE),0)</f>
        <v>0</v>
      </c>
      <c r="I17" s="42">
        <f>IF($A17=I$2,VLOOKUP($A17,D!$A$14:$J$33,COUNTA(D!$A$13:$J$13),FALSE),0)</f>
        <v>0</v>
      </c>
      <c r="J17" s="42">
        <f>IF($A17=J$2,VLOOKUP($A17,D!$A$14:$J$33,COUNTA(D!$A$13:$J$13),FALSE),0)</f>
        <v>0</v>
      </c>
      <c r="K17" s="42">
        <f>IF($A17=K$2,VLOOKUP($A17,D!$A$14:$J$33,COUNTA(D!$A$13:$J$13),FALSE),0)</f>
        <v>0</v>
      </c>
      <c r="L17" s="42">
        <f>IF($A17=L$2,VLOOKUP($A17,D!$A$14:$J$33,COUNTA(D!$A$13:$J$13),FALSE),0)</f>
        <v>0</v>
      </c>
      <c r="M17" s="42">
        <f>IF($A17=M$2,VLOOKUP($A17,D!$A$14:$J$33,COUNTA(D!$A$13:$J$13),FALSE),0)</f>
        <v>0</v>
      </c>
      <c r="N17" s="42">
        <f>IF($A17=N$2,VLOOKUP($A17,D!$A$14:$J$33,COUNTA(D!$A$13:$J$13),FALSE),0)</f>
        <v>0</v>
      </c>
      <c r="O17" s="42">
        <f>IF($A17=O$2,VLOOKUP($A17,D!$A$14:$J$33,COUNTA(D!$A$13:$J$13),FALSE),0)</f>
        <v>0</v>
      </c>
      <c r="P17" s="42">
        <f>IF($A17=P$2,VLOOKUP($A17,D!$A$14:$J$33,COUNTA(D!$A$13:$J$13),FALSE),0)</f>
        <v>0</v>
      </c>
      <c r="Q17" s="42">
        <f>IF($A17=Q$2,VLOOKUP($A17,D!$A$14:$J$33,COUNTA(D!$A$13:$J$13),FALSE),0)</f>
        <v>86.8</v>
      </c>
      <c r="R17" s="42">
        <f>IF($A17=R$2,VLOOKUP($A17,D!$A$14:$J$33,COUNTA(D!$A$13:$J$13),FALSE),0)</f>
        <v>0</v>
      </c>
      <c r="S17" s="42">
        <f>IF($A17=S$2,VLOOKUP($A17,D!$A$14:$J$33,COUNTA(D!$A$13:$J$13),FALSE),0)</f>
        <v>0</v>
      </c>
      <c r="T17" s="42">
        <f>IF($A17=T$2,VLOOKUP($A17,D!$A$14:$J$33,COUNTA(D!$A$13:$J$13),FALSE),0)</f>
        <v>0</v>
      </c>
      <c r="U17" s="42">
        <f>IF($A17=U$2,VLOOKUP($A17,D!$A$14:$J$33,COUNTA(D!$A$13:$J$13),FALSE),0)</f>
        <v>0</v>
      </c>
      <c r="V17" s="42">
        <f>IF($A17=V$2,VLOOKUP($A17,D!$A$14:$J$33,COUNTA(D!$A$13:$J$13),FALSE),0)</f>
        <v>0</v>
      </c>
      <c r="W17" s="31"/>
      <c r="X17" s="36"/>
      <c r="Y17" s="30"/>
      <c r="Z17" s="35" t="s">
        <v>56</v>
      </c>
      <c r="AA17" s="31"/>
    </row>
    <row r="18" spans="1:27" ht="16.5" customHeight="1">
      <c r="A18" s="27">
        <f t="shared" si="0"/>
        <v>16</v>
      </c>
      <c r="B18" s="30"/>
      <c r="C18" s="42">
        <f>IF($A18=C$2,VLOOKUP($A18,D!$A$14:$J$33,COUNTA(D!$A$13:$J$13),FALSE),0)</f>
        <v>0</v>
      </c>
      <c r="D18" s="42">
        <f>IF($A18=D$2,VLOOKUP($A18,D!$A$14:$J$33,COUNTA(D!$A$13:$J$13),FALSE),0)</f>
        <v>0</v>
      </c>
      <c r="E18" s="42">
        <f>IF($A18=E$2,VLOOKUP($A18,D!$A$14:$J$33,COUNTA(D!$A$13:$J$13),FALSE),0)</f>
        <v>0</v>
      </c>
      <c r="F18" s="42">
        <f>IF($A18=F$2,VLOOKUP($A18,D!$A$14:$J$33,COUNTA(D!$A$13:$J$13),FALSE),0)</f>
        <v>0</v>
      </c>
      <c r="G18" s="42">
        <f>IF($A18=G$2,VLOOKUP($A18,D!$A$14:$J$33,COUNTA(D!$A$13:$J$13),FALSE),0)</f>
        <v>0</v>
      </c>
      <c r="H18" s="42">
        <f>IF($A18=H$2,VLOOKUP($A18,D!$A$14:$J$33,COUNTA(D!$A$13:$J$13),FALSE),0)</f>
        <v>0</v>
      </c>
      <c r="I18" s="42">
        <f>IF($A18=I$2,VLOOKUP($A18,D!$A$14:$J$33,COUNTA(D!$A$13:$J$13),FALSE),0)</f>
        <v>0</v>
      </c>
      <c r="J18" s="42">
        <f>IF($A18=J$2,VLOOKUP($A18,D!$A$14:$J$33,COUNTA(D!$A$13:$J$13),FALSE),0)</f>
        <v>0</v>
      </c>
      <c r="K18" s="42">
        <f>IF($A18=K$2,VLOOKUP($A18,D!$A$14:$J$33,COUNTA(D!$A$13:$J$13),FALSE),0)</f>
        <v>0</v>
      </c>
      <c r="L18" s="42">
        <f>IF($A18=L$2,VLOOKUP($A18,D!$A$14:$J$33,COUNTA(D!$A$13:$J$13),FALSE),0)</f>
        <v>0</v>
      </c>
      <c r="M18" s="42">
        <f>IF($A18=M$2,VLOOKUP($A18,D!$A$14:$J$33,COUNTA(D!$A$13:$J$13),FALSE),0)</f>
        <v>0</v>
      </c>
      <c r="N18" s="42">
        <f>IF($A18=N$2,VLOOKUP($A18,D!$A$14:$J$33,COUNTA(D!$A$13:$J$13),FALSE),0)</f>
        <v>0</v>
      </c>
      <c r="O18" s="42">
        <f>IF($A18=O$2,VLOOKUP($A18,D!$A$14:$J$33,COUNTA(D!$A$13:$J$13),FALSE),0)</f>
        <v>0</v>
      </c>
      <c r="P18" s="42">
        <f>IF($A18=P$2,VLOOKUP($A18,D!$A$14:$J$33,COUNTA(D!$A$13:$J$13),FALSE),0)</f>
        <v>0</v>
      </c>
      <c r="Q18" s="42">
        <f>IF($A18=Q$2,VLOOKUP($A18,D!$A$14:$J$33,COUNTA(D!$A$13:$J$13),FALSE),0)</f>
        <v>0</v>
      </c>
      <c r="R18" s="42">
        <f>IF($A18=R$2,VLOOKUP($A18,D!$A$14:$J$33,COUNTA(D!$A$13:$J$13),FALSE),0)</f>
        <v>86.8</v>
      </c>
      <c r="S18" s="42">
        <f>IF($A18=S$2,VLOOKUP($A18,D!$A$14:$J$33,COUNTA(D!$A$13:$J$13),FALSE),0)</f>
        <v>0</v>
      </c>
      <c r="T18" s="42">
        <f>IF($A18=T$2,VLOOKUP($A18,D!$A$14:$J$33,COUNTA(D!$A$13:$J$13),FALSE),0)</f>
        <v>0</v>
      </c>
      <c r="U18" s="42">
        <f>IF($A18=U$2,VLOOKUP($A18,D!$A$14:$J$33,COUNTA(D!$A$13:$J$13),FALSE),0)</f>
        <v>0</v>
      </c>
      <c r="V18" s="42">
        <f>IF($A18=V$2,VLOOKUP($A18,D!$A$14:$J$33,COUNTA(D!$A$13:$J$13),FALSE),0)</f>
        <v>0</v>
      </c>
      <c r="W18" s="31"/>
      <c r="X18" s="36"/>
      <c r="Y18" s="30"/>
      <c r="Z18" s="35" t="s">
        <v>57</v>
      </c>
      <c r="AA18" s="31"/>
    </row>
    <row r="19" spans="1:27" ht="16.5" customHeight="1">
      <c r="A19" s="27">
        <f t="shared" si="0"/>
        <v>17</v>
      </c>
      <c r="B19" s="30"/>
      <c r="C19" s="42">
        <f>IF($A19=C$2,VLOOKUP($A19,D!$A$14:$J$33,COUNTA(D!$A$13:$J$13),FALSE),0)</f>
        <v>0</v>
      </c>
      <c r="D19" s="42">
        <f>IF($A19=D$2,VLOOKUP($A19,D!$A$14:$J$33,COUNTA(D!$A$13:$J$13),FALSE),0)</f>
        <v>0</v>
      </c>
      <c r="E19" s="42">
        <f>IF($A19=E$2,VLOOKUP($A19,D!$A$14:$J$33,COUNTA(D!$A$13:$J$13),FALSE),0)</f>
        <v>0</v>
      </c>
      <c r="F19" s="42">
        <f>IF($A19=F$2,VLOOKUP($A19,D!$A$14:$J$33,COUNTA(D!$A$13:$J$13),FALSE),0)</f>
        <v>0</v>
      </c>
      <c r="G19" s="42">
        <f>IF($A19=G$2,VLOOKUP($A19,D!$A$14:$J$33,COUNTA(D!$A$13:$J$13),FALSE),0)</f>
        <v>0</v>
      </c>
      <c r="H19" s="42">
        <f>IF($A19=H$2,VLOOKUP($A19,D!$A$14:$J$33,COUNTA(D!$A$13:$J$13),FALSE),0)</f>
        <v>0</v>
      </c>
      <c r="I19" s="42">
        <f>IF($A19=I$2,VLOOKUP($A19,D!$A$14:$J$33,COUNTA(D!$A$13:$J$13),FALSE),0)</f>
        <v>0</v>
      </c>
      <c r="J19" s="42">
        <f>IF($A19=J$2,VLOOKUP($A19,D!$A$14:$J$33,COUNTA(D!$A$13:$J$13),FALSE),0)</f>
        <v>0</v>
      </c>
      <c r="K19" s="42">
        <f>IF($A19=K$2,VLOOKUP($A19,D!$A$14:$J$33,COUNTA(D!$A$13:$J$13),FALSE),0)</f>
        <v>0</v>
      </c>
      <c r="L19" s="42">
        <f>IF($A19=L$2,VLOOKUP($A19,D!$A$14:$J$33,COUNTA(D!$A$13:$J$13),FALSE),0)</f>
        <v>0</v>
      </c>
      <c r="M19" s="42">
        <f>IF($A19=M$2,VLOOKUP($A19,D!$A$14:$J$33,COUNTA(D!$A$13:$J$13),FALSE),0)</f>
        <v>0</v>
      </c>
      <c r="N19" s="42">
        <f>IF($A19=N$2,VLOOKUP($A19,D!$A$14:$J$33,COUNTA(D!$A$13:$J$13),FALSE),0)</f>
        <v>0</v>
      </c>
      <c r="O19" s="42">
        <f>IF($A19=O$2,VLOOKUP($A19,D!$A$14:$J$33,COUNTA(D!$A$13:$J$13),FALSE),0)</f>
        <v>0</v>
      </c>
      <c r="P19" s="42">
        <f>IF($A19=P$2,VLOOKUP($A19,D!$A$14:$J$33,COUNTA(D!$A$13:$J$13),FALSE),0)</f>
        <v>0</v>
      </c>
      <c r="Q19" s="42">
        <f>IF($A19=Q$2,VLOOKUP($A19,D!$A$14:$J$33,COUNTA(D!$A$13:$J$13),FALSE),0)</f>
        <v>0</v>
      </c>
      <c r="R19" s="42">
        <f>IF($A19=R$2,VLOOKUP($A19,D!$A$14:$J$33,COUNTA(D!$A$13:$J$13),FALSE),0)</f>
        <v>0</v>
      </c>
      <c r="S19" s="42">
        <f>IF($A19=S$2,VLOOKUP($A19,D!$A$14:$J$33,COUNTA(D!$A$13:$J$13),FALSE),0)</f>
        <v>86.8</v>
      </c>
      <c r="T19" s="42">
        <f>IF($A19=T$2,VLOOKUP($A19,D!$A$14:$J$33,COUNTA(D!$A$13:$J$13),FALSE),0)</f>
        <v>0</v>
      </c>
      <c r="U19" s="42">
        <f>IF($A19=U$2,VLOOKUP($A19,D!$A$14:$J$33,COUNTA(D!$A$13:$J$13),FALSE),0)</f>
        <v>0</v>
      </c>
      <c r="V19" s="42">
        <f>IF($A19=V$2,VLOOKUP($A19,D!$A$14:$J$33,COUNTA(D!$A$13:$J$13),FALSE),0)</f>
        <v>0</v>
      </c>
      <c r="W19" s="31"/>
      <c r="X19" s="36"/>
      <c r="Y19" s="30"/>
      <c r="Z19" s="35" t="s">
        <v>58</v>
      </c>
      <c r="AA19" s="31"/>
    </row>
    <row r="20" spans="1:27" ht="16.5" customHeight="1">
      <c r="A20" s="27">
        <f t="shared" si="0"/>
        <v>18</v>
      </c>
      <c r="B20" s="30"/>
      <c r="C20" s="42">
        <f>IF($A20=C$2,VLOOKUP($A20,D!$A$14:$J$33,COUNTA(D!$A$13:$J$13),FALSE),0)</f>
        <v>0</v>
      </c>
      <c r="D20" s="42">
        <f>IF($A20=D$2,VLOOKUP($A20,D!$A$14:$J$33,COUNTA(D!$A$13:$J$13),FALSE),0)</f>
        <v>0</v>
      </c>
      <c r="E20" s="42">
        <f>IF($A20=E$2,VLOOKUP($A20,D!$A$14:$J$33,COUNTA(D!$A$13:$J$13),FALSE),0)</f>
        <v>0</v>
      </c>
      <c r="F20" s="42">
        <f>IF($A20=F$2,VLOOKUP($A20,D!$A$14:$J$33,COUNTA(D!$A$13:$J$13),FALSE),0)</f>
        <v>0</v>
      </c>
      <c r="G20" s="42">
        <f>IF($A20=G$2,VLOOKUP($A20,D!$A$14:$J$33,COUNTA(D!$A$13:$J$13),FALSE),0)</f>
        <v>0</v>
      </c>
      <c r="H20" s="42">
        <f>IF($A20=H$2,VLOOKUP($A20,D!$A$14:$J$33,COUNTA(D!$A$13:$J$13),FALSE),0)</f>
        <v>0</v>
      </c>
      <c r="I20" s="42">
        <f>IF($A20=I$2,VLOOKUP($A20,D!$A$14:$J$33,COUNTA(D!$A$13:$J$13),FALSE),0)</f>
        <v>0</v>
      </c>
      <c r="J20" s="42">
        <f>IF($A20=J$2,VLOOKUP($A20,D!$A$14:$J$33,COUNTA(D!$A$13:$J$13),FALSE),0)</f>
        <v>0</v>
      </c>
      <c r="K20" s="42">
        <f>IF($A20=K$2,VLOOKUP($A20,D!$A$14:$J$33,COUNTA(D!$A$13:$J$13),FALSE),0)</f>
        <v>0</v>
      </c>
      <c r="L20" s="42">
        <f>IF($A20=L$2,VLOOKUP($A20,D!$A$14:$J$33,COUNTA(D!$A$13:$J$13),FALSE),0)</f>
        <v>0</v>
      </c>
      <c r="M20" s="42">
        <f>IF($A20=M$2,VLOOKUP($A20,D!$A$14:$J$33,COUNTA(D!$A$13:$J$13),FALSE),0)</f>
        <v>0</v>
      </c>
      <c r="N20" s="42">
        <f>IF($A20=N$2,VLOOKUP($A20,D!$A$14:$J$33,COUNTA(D!$A$13:$J$13),FALSE),0)</f>
        <v>0</v>
      </c>
      <c r="O20" s="42">
        <f>IF($A20=O$2,VLOOKUP($A20,D!$A$14:$J$33,COUNTA(D!$A$13:$J$13),FALSE),0)</f>
        <v>0</v>
      </c>
      <c r="P20" s="42">
        <f>IF($A20=P$2,VLOOKUP($A20,D!$A$14:$J$33,COUNTA(D!$A$13:$J$13),FALSE),0)</f>
        <v>0</v>
      </c>
      <c r="Q20" s="42">
        <f>IF($A20=Q$2,VLOOKUP($A20,D!$A$14:$J$33,COUNTA(D!$A$13:$J$13),FALSE),0)</f>
        <v>0</v>
      </c>
      <c r="R20" s="42">
        <f>IF($A20=R$2,VLOOKUP($A20,D!$A$14:$J$33,COUNTA(D!$A$13:$J$13),FALSE),0)</f>
        <v>0</v>
      </c>
      <c r="S20" s="42">
        <f>IF($A20=S$2,VLOOKUP($A20,D!$A$14:$J$33,COUNTA(D!$A$13:$J$13),FALSE),0)</f>
        <v>0</v>
      </c>
      <c r="T20" s="42">
        <f>IF($A20=T$2,VLOOKUP($A20,D!$A$14:$J$33,COUNTA(D!$A$13:$J$13),FALSE),0)</f>
        <v>86.8</v>
      </c>
      <c r="U20" s="42">
        <f>IF($A20=U$2,VLOOKUP($A20,D!$A$14:$J$33,COUNTA(D!$A$13:$J$13),FALSE),0)</f>
        <v>0</v>
      </c>
      <c r="V20" s="42">
        <f>IF($A20=V$2,VLOOKUP($A20,D!$A$14:$J$33,COUNTA(D!$A$13:$J$13),FALSE),0)</f>
        <v>0</v>
      </c>
      <c r="W20" s="31"/>
      <c r="X20" s="36"/>
      <c r="Y20" s="30"/>
      <c r="Z20" s="35" t="s">
        <v>59</v>
      </c>
      <c r="AA20" s="31"/>
    </row>
    <row r="21" spans="1:27" ht="16.5" customHeight="1">
      <c r="A21" s="27">
        <f t="shared" si="0"/>
        <v>19</v>
      </c>
      <c r="B21" s="30"/>
      <c r="C21" s="42">
        <f>IF($A21=C$2,VLOOKUP($A21,D!$A$14:$J$33,COUNTA(D!$A$13:$J$13),FALSE),0)</f>
        <v>0</v>
      </c>
      <c r="D21" s="42">
        <f>IF($A21=D$2,VLOOKUP($A21,D!$A$14:$J$33,COUNTA(D!$A$13:$J$13),FALSE),0)</f>
        <v>0</v>
      </c>
      <c r="E21" s="42">
        <f>IF($A21=E$2,VLOOKUP($A21,D!$A$14:$J$33,COUNTA(D!$A$13:$J$13),FALSE),0)</f>
        <v>0</v>
      </c>
      <c r="F21" s="42">
        <f>IF($A21=F$2,VLOOKUP($A21,D!$A$14:$J$33,COUNTA(D!$A$13:$J$13),FALSE),0)</f>
        <v>0</v>
      </c>
      <c r="G21" s="42">
        <f>IF($A21=G$2,VLOOKUP($A21,D!$A$14:$J$33,COUNTA(D!$A$13:$J$13),FALSE),0)</f>
        <v>0</v>
      </c>
      <c r="H21" s="42">
        <f>IF($A21=H$2,VLOOKUP($A21,D!$A$14:$J$33,COUNTA(D!$A$13:$J$13),FALSE),0)</f>
        <v>0</v>
      </c>
      <c r="I21" s="42">
        <f>IF($A21=I$2,VLOOKUP($A21,D!$A$14:$J$33,COUNTA(D!$A$13:$J$13),FALSE),0)</f>
        <v>0</v>
      </c>
      <c r="J21" s="42">
        <f>IF($A21=J$2,VLOOKUP($A21,D!$A$14:$J$33,COUNTA(D!$A$13:$J$13),FALSE),0)</f>
        <v>0</v>
      </c>
      <c r="K21" s="42">
        <f>IF($A21=K$2,VLOOKUP($A21,D!$A$14:$J$33,COUNTA(D!$A$13:$J$13),FALSE),0)</f>
        <v>0</v>
      </c>
      <c r="L21" s="42">
        <f>IF($A21=L$2,VLOOKUP($A21,D!$A$14:$J$33,COUNTA(D!$A$13:$J$13),FALSE),0)</f>
        <v>0</v>
      </c>
      <c r="M21" s="42">
        <f>IF($A21=M$2,VLOOKUP($A21,D!$A$14:$J$33,COUNTA(D!$A$13:$J$13),FALSE),0)</f>
        <v>0</v>
      </c>
      <c r="N21" s="42">
        <f>IF($A21=N$2,VLOOKUP($A21,D!$A$14:$J$33,COUNTA(D!$A$13:$J$13),FALSE),0)</f>
        <v>0</v>
      </c>
      <c r="O21" s="42">
        <f>IF($A21=O$2,VLOOKUP($A21,D!$A$14:$J$33,COUNTA(D!$A$13:$J$13),FALSE),0)</f>
        <v>0</v>
      </c>
      <c r="P21" s="42">
        <f>IF($A21=P$2,VLOOKUP($A21,D!$A$14:$J$33,COUNTA(D!$A$13:$J$13),FALSE),0)</f>
        <v>0</v>
      </c>
      <c r="Q21" s="42">
        <f>IF($A21=Q$2,VLOOKUP($A21,D!$A$14:$J$33,COUNTA(D!$A$13:$J$13),FALSE),0)</f>
        <v>0</v>
      </c>
      <c r="R21" s="42">
        <f>IF($A21=R$2,VLOOKUP($A21,D!$A$14:$J$33,COUNTA(D!$A$13:$J$13),FALSE),0)</f>
        <v>0</v>
      </c>
      <c r="S21" s="42">
        <f>IF($A21=S$2,VLOOKUP($A21,D!$A$14:$J$33,COUNTA(D!$A$13:$J$13),FALSE),0)</f>
        <v>0</v>
      </c>
      <c r="T21" s="42">
        <f>IF($A21=T$2,VLOOKUP($A21,D!$A$14:$J$33,COUNTA(D!$A$13:$J$13),FALSE),0)</f>
        <v>0</v>
      </c>
      <c r="U21" s="42">
        <f>IF($A21=U$2,VLOOKUP($A21,D!$A$14:$J$33,COUNTA(D!$A$13:$J$13),FALSE),0)</f>
        <v>86.8</v>
      </c>
      <c r="V21" s="42">
        <f>IF($A21=V$2,VLOOKUP($A21,D!$A$14:$J$33,COUNTA(D!$A$13:$J$13),FALSE),0)</f>
        <v>0</v>
      </c>
      <c r="W21" s="31"/>
      <c r="X21" s="36"/>
      <c r="Y21" s="30"/>
      <c r="Z21" s="35" t="s">
        <v>60</v>
      </c>
      <c r="AA21" s="31"/>
    </row>
    <row r="22" spans="1:27" ht="17.25" customHeight="1" thickBot="1">
      <c r="A22" s="27">
        <f t="shared" si="0"/>
        <v>20</v>
      </c>
      <c r="B22" s="32"/>
      <c r="C22" s="42">
        <f>IF($A22=C$2,VLOOKUP($A22,D!$A$14:$J$33,COUNTA(D!$A$13:$J$13),FALSE),0)</f>
        <v>0</v>
      </c>
      <c r="D22" s="42">
        <f>IF($A22=D$2,VLOOKUP($A22,D!$A$14:$J$33,COUNTA(D!$A$13:$J$13),FALSE),0)</f>
        <v>0</v>
      </c>
      <c r="E22" s="42">
        <f>IF($A22=E$2,VLOOKUP($A22,D!$A$14:$J$33,COUNTA(D!$A$13:$J$13),FALSE),0)</f>
        <v>0</v>
      </c>
      <c r="F22" s="42">
        <f>IF($A22=F$2,VLOOKUP($A22,D!$A$14:$J$33,COUNTA(D!$A$13:$J$13),FALSE),0)</f>
        <v>0</v>
      </c>
      <c r="G22" s="42">
        <f>IF($A22=G$2,VLOOKUP($A22,D!$A$14:$J$33,COUNTA(D!$A$13:$J$13),FALSE),0)</f>
        <v>0</v>
      </c>
      <c r="H22" s="42">
        <f>IF($A22=H$2,VLOOKUP($A22,D!$A$14:$J$33,COUNTA(D!$A$13:$J$13),FALSE),0)</f>
        <v>0</v>
      </c>
      <c r="I22" s="42">
        <f>IF($A22=I$2,VLOOKUP($A22,D!$A$14:$J$33,COUNTA(D!$A$13:$J$13),FALSE),0)</f>
        <v>0</v>
      </c>
      <c r="J22" s="42">
        <f>IF($A22=J$2,VLOOKUP($A22,D!$A$14:$J$33,COUNTA(D!$A$13:$J$13),FALSE),0)</f>
        <v>0</v>
      </c>
      <c r="K22" s="42">
        <f>IF($A22=K$2,VLOOKUP($A22,D!$A$14:$J$33,COUNTA(D!$A$13:$J$13),FALSE),0)</f>
        <v>0</v>
      </c>
      <c r="L22" s="42">
        <f>IF($A22=L$2,VLOOKUP($A22,D!$A$14:$J$33,COUNTA(D!$A$13:$J$13),FALSE),0)</f>
        <v>0</v>
      </c>
      <c r="M22" s="42">
        <f>IF($A22=M$2,VLOOKUP($A22,D!$A$14:$J$33,COUNTA(D!$A$13:$J$13),FALSE),0)</f>
        <v>0</v>
      </c>
      <c r="N22" s="42">
        <f>IF($A22=N$2,VLOOKUP($A22,D!$A$14:$J$33,COUNTA(D!$A$13:$J$13),FALSE),0)</f>
        <v>0</v>
      </c>
      <c r="O22" s="42">
        <f>IF($A22=O$2,VLOOKUP($A22,D!$A$14:$J$33,COUNTA(D!$A$13:$J$13),FALSE),0)</f>
        <v>0</v>
      </c>
      <c r="P22" s="42">
        <f>IF($A22=P$2,VLOOKUP($A22,D!$A$14:$J$33,COUNTA(D!$A$13:$J$13),FALSE),0)</f>
        <v>0</v>
      </c>
      <c r="Q22" s="42">
        <f>IF($A22=Q$2,VLOOKUP($A22,D!$A$14:$J$33,COUNTA(D!$A$13:$J$13),FALSE),0)</f>
        <v>0</v>
      </c>
      <c r="R22" s="42">
        <f>IF($A22=R$2,VLOOKUP($A22,D!$A$14:$J$33,COUNTA(D!$A$13:$J$13),FALSE),0)</f>
        <v>0</v>
      </c>
      <c r="S22" s="42">
        <f>IF($A22=S$2,VLOOKUP($A22,D!$A$14:$J$33,COUNTA(D!$A$13:$J$13),FALSE),0)</f>
        <v>0</v>
      </c>
      <c r="T22" s="42">
        <f>IF($A22=T$2,VLOOKUP($A22,D!$A$14:$J$33,COUNTA(D!$A$13:$J$13),FALSE),0)</f>
        <v>0</v>
      </c>
      <c r="U22" s="42">
        <f>IF($A22=U$2,VLOOKUP($A22,D!$A$14:$J$33,COUNTA(D!$A$13:$J$13),FALSE),0)</f>
        <v>0</v>
      </c>
      <c r="V22" s="42">
        <f>IF($A22=V$2,VLOOKUP($A22,D!$A$14:$J$33,COUNTA(D!$A$13:$J$13),FALSE),0)</f>
        <v>86.8</v>
      </c>
      <c r="W22" s="33"/>
      <c r="X22" s="36"/>
      <c r="Y22" s="32"/>
      <c r="Z22" s="35" t="s">
        <v>61</v>
      </c>
      <c r="AA22" s="33"/>
    </row>
  </sheetData>
  <mergeCells count="2">
    <mergeCell ref="B1:V1"/>
    <mergeCell ref="X3:X22"/>
  </mergeCells>
  <conditionalFormatting sqref="C3:V22">
    <cfRule type="expression" dxfId="2" priority="1">
      <formula>C3=0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C04-439A-463E-8DC8-6669ABDC3B86}">
  <sheetPr>
    <pageSetUpPr fitToPage="1"/>
  </sheetPr>
  <dimension ref="A1:AA22"/>
  <sheetViews>
    <sheetView showGridLines="0" zoomScale="130" zoomScaleNormal="130" workbookViewId="0">
      <selection activeCell="B1" sqref="B1:V1"/>
    </sheetView>
  </sheetViews>
  <sheetFormatPr baseColWidth="10" defaultRowHeight="16.5"/>
  <cols>
    <col min="1" max="1" width="5.7109375" style="26" customWidth="1"/>
    <col min="2" max="2" width="0.85546875" style="26" customWidth="1"/>
    <col min="3" max="22" width="8.7109375" style="26" customWidth="1"/>
    <col min="23" max="23" width="0.85546875" style="26" customWidth="1"/>
    <col min="24" max="24" width="3.7109375" style="26" customWidth="1"/>
    <col min="25" max="25" width="0.85546875" style="26" customWidth="1"/>
    <col min="26" max="26" width="5.7109375" style="26" customWidth="1"/>
    <col min="27" max="27" width="0.85546875" style="26" customWidth="1"/>
    <col min="28" max="16384" width="11.42578125" style="26"/>
  </cols>
  <sheetData>
    <row r="1" spans="1:27" ht="18">
      <c r="B1" s="37" t="s">
        <v>85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Z1" s="38" t="s">
        <v>64</v>
      </c>
    </row>
    <row r="2" spans="1:27" ht="17.25" thickBot="1">
      <c r="C2" s="34">
        <f t="array" ref="C2:V2">TRANSPOSE(A3:A22)</f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4">
        <v>12</v>
      </c>
      <c r="O2" s="34">
        <v>13</v>
      </c>
      <c r="P2" s="34">
        <v>14</v>
      </c>
      <c r="Q2" s="34">
        <v>15</v>
      </c>
      <c r="R2" s="34">
        <v>16</v>
      </c>
      <c r="S2" s="34">
        <v>17</v>
      </c>
      <c r="T2" s="34">
        <v>18</v>
      </c>
      <c r="U2" s="34">
        <v>19</v>
      </c>
      <c r="V2" s="34">
        <v>20</v>
      </c>
      <c r="Z2" s="38"/>
    </row>
    <row r="3" spans="1:27" ht="16.5" customHeight="1">
      <c r="A3" s="27">
        <v>1</v>
      </c>
      <c r="B3" s="28"/>
      <c r="C3" s="42">
        <f>ROUND(IF($A3&gt;=C$2+2,0,IF($A3=C$2+1,-VLOOKUP($A3,D!$A$14:$K$33,COUNTA(D!$A$13:$K$13),FALSE),IF(C$2=$A3,VLOOKUP(C$2,D!$A$14:$K$33,COUNTA(D!$A$13:$K$13),FALSE)+_xlfn.IFNA(VLOOKUP($A3+1,D!$A$14:$K$33,COUNTA(D!$A$13:$K$13),FALSE),0),IF($A3=C$2-1,-VLOOKUP(C$2,D!$A$14:$K$33,COUNTA(D!$A$13:$K$13),FALSE),IF($A3&lt;=C$2-2,0))))),2)</f>
        <v>101.8</v>
      </c>
      <c r="D3" s="42">
        <f>ROUND(IF($A3&gt;=D$2+2,0,IF($A3=D$2+1,-VLOOKUP($A3,D!$A$14:$K$33,COUNTA(D!$A$13:$K$13),FALSE),IF(D$2=$A3,VLOOKUP(D$2,D!$A$14:$K$33,COUNTA(D!$A$13:$K$13),FALSE)+_xlfn.IFNA(VLOOKUP($A3+1,D!$A$14:$K$33,COUNTA(D!$A$13:$K$13),FALSE),0),IF($A3=D$2-1,-VLOOKUP(D$2,D!$A$14:$K$33,COUNTA(D!$A$13:$K$13),FALSE),IF($A3&lt;=D$2-2,0))))),2)</f>
        <v>-64.2</v>
      </c>
      <c r="E3" s="42">
        <f>ROUND(IF($A3&gt;=E$2+2,0,IF($A3=E$2+1,-VLOOKUP($A3,D!$A$14:$K$33,COUNTA(D!$A$13:$K$13),FALSE),IF(E$2=$A3,VLOOKUP(E$2,D!$A$14:$K$33,COUNTA(D!$A$13:$K$13),FALSE)+_xlfn.IFNA(VLOOKUP($A3+1,D!$A$14:$K$33,COUNTA(D!$A$13:$K$13),FALSE),0),IF($A3=E$2-1,-VLOOKUP(E$2,D!$A$14:$K$33,COUNTA(D!$A$13:$K$13),FALSE),IF($A3&lt;=E$2-2,0))))),2)</f>
        <v>0</v>
      </c>
      <c r="F3" s="42">
        <f>ROUND(IF($A3&gt;=F$2+2,0,IF($A3=F$2+1,-VLOOKUP($A3,D!$A$14:$K$33,COUNTA(D!$A$13:$K$13),FALSE),IF(F$2=$A3,VLOOKUP(F$2,D!$A$14:$K$33,COUNTA(D!$A$13:$K$13),FALSE)+_xlfn.IFNA(VLOOKUP($A3+1,D!$A$14:$K$33,COUNTA(D!$A$13:$K$13),FALSE),0),IF($A3=F$2-1,-VLOOKUP(F$2,D!$A$14:$K$33,COUNTA(D!$A$13:$K$13),FALSE),IF($A3&lt;=F$2-2,0))))),2)</f>
        <v>0</v>
      </c>
      <c r="G3" s="42">
        <f>ROUND(IF($A3&gt;=G$2+2,0,IF($A3=G$2+1,-VLOOKUP($A3,D!$A$14:$K$33,COUNTA(D!$A$13:$K$13),FALSE),IF(G$2=$A3,VLOOKUP(G$2,D!$A$14:$K$33,COUNTA(D!$A$13:$K$13),FALSE)+_xlfn.IFNA(VLOOKUP($A3+1,D!$A$14:$K$33,COUNTA(D!$A$13:$K$13),FALSE),0),IF($A3=G$2-1,-VLOOKUP(G$2,D!$A$14:$K$33,COUNTA(D!$A$13:$K$13),FALSE),IF($A3&lt;=G$2-2,0))))),2)</f>
        <v>0</v>
      </c>
      <c r="H3" s="42">
        <f>ROUND(IF($A3&gt;=H$2+2,0,IF($A3=H$2+1,-VLOOKUP($A3,D!$A$14:$K$33,COUNTA(D!$A$13:$K$13),FALSE),IF(H$2=$A3,VLOOKUP(H$2,D!$A$14:$K$33,COUNTA(D!$A$13:$K$13),FALSE)+_xlfn.IFNA(VLOOKUP($A3+1,D!$A$14:$K$33,COUNTA(D!$A$13:$K$13),FALSE),0),IF($A3=H$2-1,-VLOOKUP(H$2,D!$A$14:$K$33,COUNTA(D!$A$13:$K$13),FALSE),IF($A3&lt;=H$2-2,0))))),2)</f>
        <v>0</v>
      </c>
      <c r="I3" s="42">
        <f>ROUND(IF($A3&gt;=I$2+2,0,IF($A3=I$2+1,-VLOOKUP($A3,D!$A$14:$K$33,COUNTA(D!$A$13:$K$13),FALSE),IF(I$2=$A3,VLOOKUP(I$2,D!$A$14:$K$33,COUNTA(D!$A$13:$K$13),FALSE)+_xlfn.IFNA(VLOOKUP($A3+1,D!$A$14:$K$33,COUNTA(D!$A$13:$K$13),FALSE),0),IF($A3=I$2-1,-VLOOKUP(I$2,D!$A$14:$K$33,COUNTA(D!$A$13:$K$13),FALSE),IF($A3&lt;=I$2-2,0))))),2)</f>
        <v>0</v>
      </c>
      <c r="J3" s="42">
        <f>ROUND(IF($A3&gt;=J$2+2,0,IF($A3=J$2+1,-VLOOKUP($A3,D!$A$14:$K$33,COUNTA(D!$A$13:$K$13),FALSE),IF(J$2=$A3,VLOOKUP(J$2,D!$A$14:$K$33,COUNTA(D!$A$13:$K$13),FALSE)+_xlfn.IFNA(VLOOKUP($A3+1,D!$A$14:$K$33,COUNTA(D!$A$13:$K$13),FALSE),0),IF($A3=J$2-1,-VLOOKUP(J$2,D!$A$14:$K$33,COUNTA(D!$A$13:$K$13),FALSE),IF($A3&lt;=J$2-2,0))))),2)</f>
        <v>0</v>
      </c>
      <c r="K3" s="42">
        <f>ROUND(IF($A3&gt;=K$2+2,0,IF($A3=K$2+1,-VLOOKUP($A3,D!$A$14:$K$33,COUNTA(D!$A$13:$K$13),FALSE),IF(K$2=$A3,VLOOKUP(K$2,D!$A$14:$K$33,COUNTA(D!$A$13:$K$13),FALSE)+_xlfn.IFNA(VLOOKUP($A3+1,D!$A$14:$K$33,COUNTA(D!$A$13:$K$13),FALSE),0),IF($A3=K$2-1,-VLOOKUP(K$2,D!$A$14:$K$33,COUNTA(D!$A$13:$K$13),FALSE),IF($A3&lt;=K$2-2,0))))),2)</f>
        <v>0</v>
      </c>
      <c r="L3" s="42">
        <f>ROUND(IF($A3&gt;=L$2+2,0,IF($A3=L$2+1,-VLOOKUP($A3,D!$A$14:$K$33,COUNTA(D!$A$13:$K$13),FALSE),IF(L$2=$A3,VLOOKUP(L$2,D!$A$14:$K$33,COUNTA(D!$A$13:$K$13),FALSE)+_xlfn.IFNA(VLOOKUP($A3+1,D!$A$14:$K$33,COUNTA(D!$A$13:$K$13),FALSE),0),IF($A3=L$2-1,-VLOOKUP(L$2,D!$A$14:$K$33,COUNTA(D!$A$13:$K$13),FALSE),IF($A3&lt;=L$2-2,0))))),2)</f>
        <v>0</v>
      </c>
      <c r="M3" s="42">
        <f>ROUND(IF($A3&gt;=M$2+2,0,IF($A3=M$2+1,-VLOOKUP($A3,D!$A$14:$K$33,COUNTA(D!$A$13:$K$13),FALSE),IF(M$2=$A3,VLOOKUP(M$2,D!$A$14:$K$33,COUNTA(D!$A$13:$K$13),FALSE)+_xlfn.IFNA(VLOOKUP($A3+1,D!$A$14:$K$33,COUNTA(D!$A$13:$K$13),FALSE),0),IF($A3=M$2-1,-VLOOKUP(M$2,D!$A$14:$K$33,COUNTA(D!$A$13:$K$13),FALSE),IF($A3&lt;=M$2-2,0))))),2)</f>
        <v>0</v>
      </c>
      <c r="N3" s="42">
        <f>ROUND(IF($A3&gt;=N$2+2,0,IF($A3=N$2+1,-VLOOKUP($A3,D!$A$14:$K$33,COUNTA(D!$A$13:$K$13),FALSE),IF(N$2=$A3,VLOOKUP(N$2,D!$A$14:$K$33,COUNTA(D!$A$13:$K$13),FALSE)+_xlfn.IFNA(VLOOKUP($A3+1,D!$A$14:$K$33,COUNTA(D!$A$13:$K$13),FALSE),0),IF($A3=N$2-1,-VLOOKUP(N$2,D!$A$14:$K$33,COUNTA(D!$A$13:$K$13),FALSE),IF($A3&lt;=N$2-2,0))))),2)</f>
        <v>0</v>
      </c>
      <c r="O3" s="42">
        <f>ROUND(IF($A3&gt;=O$2+2,0,IF($A3=O$2+1,-VLOOKUP($A3,D!$A$14:$K$33,COUNTA(D!$A$13:$K$13),FALSE),IF(O$2=$A3,VLOOKUP(O$2,D!$A$14:$K$33,COUNTA(D!$A$13:$K$13),FALSE)+_xlfn.IFNA(VLOOKUP($A3+1,D!$A$14:$K$33,COUNTA(D!$A$13:$K$13),FALSE),0),IF($A3=O$2-1,-VLOOKUP(O$2,D!$A$14:$K$33,COUNTA(D!$A$13:$K$13),FALSE),IF($A3&lt;=O$2-2,0))))),2)</f>
        <v>0</v>
      </c>
      <c r="P3" s="42">
        <f>ROUND(IF($A3&gt;=P$2+2,0,IF($A3=P$2+1,-VLOOKUP($A3,D!$A$14:$K$33,COUNTA(D!$A$13:$K$13),FALSE),IF(P$2=$A3,VLOOKUP(P$2,D!$A$14:$K$33,COUNTA(D!$A$13:$K$13),FALSE)+_xlfn.IFNA(VLOOKUP($A3+1,D!$A$14:$K$33,COUNTA(D!$A$13:$K$13),FALSE),0),IF($A3=P$2-1,-VLOOKUP(P$2,D!$A$14:$K$33,COUNTA(D!$A$13:$K$13),FALSE),IF($A3&lt;=P$2-2,0))))),2)</f>
        <v>0</v>
      </c>
      <c r="Q3" s="42">
        <f>ROUND(IF($A3&gt;=Q$2+2,0,IF($A3=Q$2+1,-VLOOKUP($A3,D!$A$14:$K$33,COUNTA(D!$A$13:$K$13),FALSE),IF(Q$2=$A3,VLOOKUP(Q$2,D!$A$14:$K$33,COUNTA(D!$A$13:$K$13),FALSE)+_xlfn.IFNA(VLOOKUP($A3+1,D!$A$14:$K$33,COUNTA(D!$A$13:$K$13),FALSE),0),IF($A3=Q$2-1,-VLOOKUP(Q$2,D!$A$14:$K$33,COUNTA(D!$A$13:$K$13),FALSE),IF($A3&lt;=Q$2-2,0))))),2)</f>
        <v>0</v>
      </c>
      <c r="R3" s="42">
        <f>ROUND(IF($A3&gt;=R$2+2,0,IF($A3=R$2+1,-VLOOKUP($A3,D!$A$14:$K$33,COUNTA(D!$A$13:$K$13),FALSE),IF(R$2=$A3,VLOOKUP(R$2,D!$A$14:$K$33,COUNTA(D!$A$13:$K$13),FALSE)+_xlfn.IFNA(VLOOKUP($A3+1,D!$A$14:$K$33,COUNTA(D!$A$13:$K$13),FALSE),0),IF($A3=R$2-1,-VLOOKUP(R$2,D!$A$14:$K$33,COUNTA(D!$A$13:$K$13),FALSE),IF($A3&lt;=R$2-2,0))))),2)</f>
        <v>0</v>
      </c>
      <c r="S3" s="42">
        <f>ROUND(IF($A3&gt;=S$2+2,0,IF($A3=S$2+1,-VLOOKUP($A3,D!$A$14:$K$33,COUNTA(D!$A$13:$K$13),FALSE),IF(S$2=$A3,VLOOKUP(S$2,D!$A$14:$K$33,COUNTA(D!$A$13:$K$13),FALSE)+_xlfn.IFNA(VLOOKUP($A3+1,D!$A$14:$K$33,COUNTA(D!$A$13:$K$13),FALSE),0),IF($A3=S$2-1,-VLOOKUP(S$2,D!$A$14:$K$33,COUNTA(D!$A$13:$K$13),FALSE),IF($A3&lt;=S$2-2,0))))),2)</f>
        <v>0</v>
      </c>
      <c r="T3" s="42">
        <f>ROUND(IF($A3&gt;=T$2+2,0,IF($A3=T$2+1,-VLOOKUP($A3,D!$A$14:$K$33,COUNTA(D!$A$13:$K$13),FALSE),IF(T$2=$A3,VLOOKUP(T$2,D!$A$14:$K$33,COUNTA(D!$A$13:$K$13),FALSE)+_xlfn.IFNA(VLOOKUP($A3+1,D!$A$14:$K$33,COUNTA(D!$A$13:$K$13),FALSE),0),IF($A3=T$2-1,-VLOOKUP(T$2,D!$A$14:$K$33,COUNTA(D!$A$13:$K$13),FALSE),IF($A3&lt;=T$2-2,0))))),2)</f>
        <v>0</v>
      </c>
      <c r="U3" s="42">
        <f>ROUND(IF($A3&gt;=U$2+2,0,IF($A3=U$2+1,-VLOOKUP($A3,D!$A$14:$K$33,COUNTA(D!$A$13:$K$13),FALSE),IF(U$2=$A3,VLOOKUP(U$2,D!$A$14:$K$33,COUNTA(D!$A$13:$K$13),FALSE)+_xlfn.IFNA(VLOOKUP($A3+1,D!$A$14:$K$33,COUNTA(D!$A$13:$K$13),FALSE),0),IF($A3=U$2-1,-VLOOKUP(U$2,D!$A$14:$K$33,COUNTA(D!$A$13:$K$13),FALSE),IF($A3&lt;=U$2-2,0))))),2)</f>
        <v>0</v>
      </c>
      <c r="V3" s="42">
        <f>ROUND(IF($A3&gt;=V$2+2,0,IF($A3=V$2+1,-VLOOKUP($A3,D!$A$14:$K$33,COUNTA(D!$A$13:$K$13),FALSE),IF(V$2=$A3,VLOOKUP(V$2,D!$A$14:$K$33,COUNTA(D!$A$13:$K$13),FALSE)+_xlfn.IFNA(VLOOKUP($A3+1,D!$A$14:$K$33,COUNTA(D!$A$13:$K$13),FALSE),0),IF($A3=V$2-1,-VLOOKUP(V$2,D!$A$14:$K$33,COUNTA(D!$A$13:$K$13),FALSE),IF($A3&lt;=V$2-2,0))))),2)</f>
        <v>0</v>
      </c>
      <c r="W3" s="29"/>
      <c r="X3" s="36" t="s">
        <v>29</v>
      </c>
      <c r="Y3" s="28"/>
      <c r="Z3" s="35" t="s">
        <v>65</v>
      </c>
      <c r="AA3" s="29"/>
    </row>
    <row r="4" spans="1:27" ht="16.5" customHeight="1">
      <c r="A4" s="27">
        <f>A3+1</f>
        <v>2</v>
      </c>
      <c r="B4" s="30"/>
      <c r="C4" s="42">
        <f>ROUND(IF($A4&gt;=C$2+2,0,IF($A4=C$2+1,-VLOOKUP($A4,D!$A$14:$K$33,COUNTA(D!$A$13:$K$13),FALSE),IF(C$2=$A4,VLOOKUP(C$2,D!$A$14:$K$33,COUNTA(D!$A$13:$K$13),FALSE)+_xlfn.IFNA(VLOOKUP($A4+1,D!$A$14:$K$33,COUNTA(D!$A$13:$K$13),FALSE),0),IF($A4=C$2-1,-VLOOKUP(C$2,D!$A$14:$K$33,COUNTA(D!$A$13:$K$13),FALSE),IF($A4&lt;=C$2-2,0))))),2)</f>
        <v>-64.2</v>
      </c>
      <c r="D4" s="42">
        <f>ROUND(IF($A4&gt;=D$2+2,0,IF($A4=D$2+1,-VLOOKUP($A4,D!$A$14:$K$33,COUNTA(D!$A$13:$K$13),FALSE),IF(D$2=$A4,VLOOKUP(D$2,D!$A$14:$K$33,COUNTA(D!$A$13:$K$13),FALSE)+_xlfn.IFNA(VLOOKUP($A4+1,D!$A$14:$K$33,COUNTA(D!$A$13:$K$13),FALSE),0),IF($A4=D$2-1,-VLOOKUP(D$2,D!$A$14:$K$33,COUNTA(D!$A$13:$K$13),FALSE),IF($A4&lt;=D$2-2,0))))),2)</f>
        <v>128.4</v>
      </c>
      <c r="E4" s="42">
        <f>ROUND(IF($A4&gt;=E$2+2,0,IF($A4=E$2+1,-VLOOKUP($A4,D!$A$14:$K$33,COUNTA(D!$A$13:$K$13),FALSE),IF(E$2=$A4,VLOOKUP(E$2,D!$A$14:$K$33,COUNTA(D!$A$13:$K$13),FALSE)+_xlfn.IFNA(VLOOKUP($A4+1,D!$A$14:$K$33,COUNTA(D!$A$13:$K$13),FALSE),0),IF($A4=E$2-1,-VLOOKUP(E$2,D!$A$14:$K$33,COUNTA(D!$A$13:$K$13),FALSE),IF($A4&lt;=E$2-2,0))))),2)</f>
        <v>-64.2</v>
      </c>
      <c r="F4" s="42">
        <f>ROUND(IF($A4&gt;=F$2+2,0,IF($A4=F$2+1,-VLOOKUP($A4,D!$A$14:$K$33,COUNTA(D!$A$13:$K$13),FALSE),IF(F$2=$A4,VLOOKUP(F$2,D!$A$14:$K$33,COUNTA(D!$A$13:$K$13),FALSE)+_xlfn.IFNA(VLOOKUP($A4+1,D!$A$14:$K$33,COUNTA(D!$A$13:$K$13),FALSE),0),IF($A4=F$2-1,-VLOOKUP(F$2,D!$A$14:$K$33,COUNTA(D!$A$13:$K$13),FALSE),IF($A4&lt;=F$2-2,0))))),2)</f>
        <v>0</v>
      </c>
      <c r="G4" s="42">
        <f>ROUND(IF($A4&gt;=G$2+2,0,IF($A4=G$2+1,-VLOOKUP($A4,D!$A$14:$K$33,COUNTA(D!$A$13:$K$13),FALSE),IF(G$2=$A4,VLOOKUP(G$2,D!$A$14:$K$33,COUNTA(D!$A$13:$K$13),FALSE)+_xlfn.IFNA(VLOOKUP($A4+1,D!$A$14:$K$33,COUNTA(D!$A$13:$K$13),FALSE),0),IF($A4=G$2-1,-VLOOKUP(G$2,D!$A$14:$K$33,COUNTA(D!$A$13:$K$13),FALSE),IF($A4&lt;=G$2-2,0))))),2)</f>
        <v>0</v>
      </c>
      <c r="H4" s="42">
        <f>ROUND(IF($A4&gt;=H$2+2,0,IF($A4=H$2+1,-VLOOKUP($A4,D!$A$14:$K$33,COUNTA(D!$A$13:$K$13),FALSE),IF(H$2=$A4,VLOOKUP(H$2,D!$A$14:$K$33,COUNTA(D!$A$13:$K$13),FALSE)+_xlfn.IFNA(VLOOKUP($A4+1,D!$A$14:$K$33,COUNTA(D!$A$13:$K$13),FALSE),0),IF($A4=H$2-1,-VLOOKUP(H$2,D!$A$14:$K$33,COUNTA(D!$A$13:$K$13),FALSE),IF($A4&lt;=H$2-2,0))))),2)</f>
        <v>0</v>
      </c>
      <c r="I4" s="42">
        <f>ROUND(IF($A4&gt;=I$2+2,0,IF($A4=I$2+1,-VLOOKUP($A4,D!$A$14:$K$33,COUNTA(D!$A$13:$K$13),FALSE),IF(I$2=$A4,VLOOKUP(I$2,D!$A$14:$K$33,COUNTA(D!$A$13:$K$13),FALSE)+_xlfn.IFNA(VLOOKUP($A4+1,D!$A$14:$K$33,COUNTA(D!$A$13:$K$13),FALSE),0),IF($A4=I$2-1,-VLOOKUP(I$2,D!$A$14:$K$33,COUNTA(D!$A$13:$K$13),FALSE),IF($A4&lt;=I$2-2,0))))),2)</f>
        <v>0</v>
      </c>
      <c r="J4" s="42">
        <f>ROUND(IF($A4&gt;=J$2+2,0,IF($A4=J$2+1,-VLOOKUP($A4,D!$A$14:$K$33,COUNTA(D!$A$13:$K$13),FALSE),IF(J$2=$A4,VLOOKUP(J$2,D!$A$14:$K$33,COUNTA(D!$A$13:$K$13),FALSE)+_xlfn.IFNA(VLOOKUP($A4+1,D!$A$14:$K$33,COUNTA(D!$A$13:$K$13),FALSE),0),IF($A4=J$2-1,-VLOOKUP(J$2,D!$A$14:$K$33,COUNTA(D!$A$13:$K$13),FALSE),IF($A4&lt;=J$2-2,0))))),2)</f>
        <v>0</v>
      </c>
      <c r="K4" s="42">
        <f>ROUND(IF($A4&gt;=K$2+2,0,IF($A4=K$2+1,-VLOOKUP($A4,D!$A$14:$K$33,COUNTA(D!$A$13:$K$13),FALSE),IF(K$2=$A4,VLOOKUP(K$2,D!$A$14:$K$33,COUNTA(D!$A$13:$K$13),FALSE)+_xlfn.IFNA(VLOOKUP($A4+1,D!$A$14:$K$33,COUNTA(D!$A$13:$K$13),FALSE),0),IF($A4=K$2-1,-VLOOKUP(K$2,D!$A$14:$K$33,COUNTA(D!$A$13:$K$13),FALSE),IF($A4&lt;=K$2-2,0))))),2)</f>
        <v>0</v>
      </c>
      <c r="L4" s="42">
        <f>ROUND(IF($A4&gt;=L$2+2,0,IF($A4=L$2+1,-VLOOKUP($A4,D!$A$14:$K$33,COUNTA(D!$A$13:$K$13),FALSE),IF(L$2=$A4,VLOOKUP(L$2,D!$A$14:$K$33,COUNTA(D!$A$13:$K$13),FALSE)+_xlfn.IFNA(VLOOKUP($A4+1,D!$A$14:$K$33,COUNTA(D!$A$13:$K$13),FALSE),0),IF($A4=L$2-1,-VLOOKUP(L$2,D!$A$14:$K$33,COUNTA(D!$A$13:$K$13),FALSE),IF($A4&lt;=L$2-2,0))))),2)</f>
        <v>0</v>
      </c>
      <c r="M4" s="42">
        <f>ROUND(IF($A4&gt;=M$2+2,0,IF($A4=M$2+1,-VLOOKUP($A4,D!$A$14:$K$33,COUNTA(D!$A$13:$K$13),FALSE),IF(M$2=$A4,VLOOKUP(M$2,D!$A$14:$K$33,COUNTA(D!$A$13:$K$13),FALSE)+_xlfn.IFNA(VLOOKUP($A4+1,D!$A$14:$K$33,COUNTA(D!$A$13:$K$13),FALSE),0),IF($A4=M$2-1,-VLOOKUP(M$2,D!$A$14:$K$33,COUNTA(D!$A$13:$K$13),FALSE),IF($A4&lt;=M$2-2,0))))),2)</f>
        <v>0</v>
      </c>
      <c r="N4" s="42">
        <f>ROUND(IF($A4&gt;=N$2+2,0,IF($A4=N$2+1,-VLOOKUP($A4,D!$A$14:$K$33,COUNTA(D!$A$13:$K$13),FALSE),IF(N$2=$A4,VLOOKUP(N$2,D!$A$14:$K$33,COUNTA(D!$A$13:$K$13),FALSE)+_xlfn.IFNA(VLOOKUP($A4+1,D!$A$14:$K$33,COUNTA(D!$A$13:$K$13),FALSE),0),IF($A4=N$2-1,-VLOOKUP(N$2,D!$A$14:$K$33,COUNTA(D!$A$13:$K$13),FALSE),IF($A4&lt;=N$2-2,0))))),2)</f>
        <v>0</v>
      </c>
      <c r="O4" s="42">
        <f>ROUND(IF($A4&gt;=O$2+2,0,IF($A4=O$2+1,-VLOOKUP($A4,D!$A$14:$K$33,COUNTA(D!$A$13:$K$13),FALSE),IF(O$2=$A4,VLOOKUP(O$2,D!$A$14:$K$33,COUNTA(D!$A$13:$K$13),FALSE)+_xlfn.IFNA(VLOOKUP($A4+1,D!$A$14:$K$33,COUNTA(D!$A$13:$K$13),FALSE),0),IF($A4=O$2-1,-VLOOKUP(O$2,D!$A$14:$K$33,COUNTA(D!$A$13:$K$13),FALSE),IF($A4&lt;=O$2-2,0))))),2)</f>
        <v>0</v>
      </c>
      <c r="P4" s="42">
        <f>ROUND(IF($A4&gt;=P$2+2,0,IF($A4=P$2+1,-VLOOKUP($A4,D!$A$14:$K$33,COUNTA(D!$A$13:$K$13),FALSE),IF(P$2=$A4,VLOOKUP(P$2,D!$A$14:$K$33,COUNTA(D!$A$13:$K$13),FALSE)+_xlfn.IFNA(VLOOKUP($A4+1,D!$A$14:$K$33,COUNTA(D!$A$13:$K$13),FALSE),0),IF($A4=P$2-1,-VLOOKUP(P$2,D!$A$14:$K$33,COUNTA(D!$A$13:$K$13),FALSE),IF($A4&lt;=P$2-2,0))))),2)</f>
        <v>0</v>
      </c>
      <c r="Q4" s="42">
        <f>ROUND(IF($A4&gt;=Q$2+2,0,IF($A4=Q$2+1,-VLOOKUP($A4,D!$A$14:$K$33,COUNTA(D!$A$13:$K$13),FALSE),IF(Q$2=$A4,VLOOKUP(Q$2,D!$A$14:$K$33,COUNTA(D!$A$13:$K$13),FALSE)+_xlfn.IFNA(VLOOKUP($A4+1,D!$A$14:$K$33,COUNTA(D!$A$13:$K$13),FALSE),0),IF($A4=Q$2-1,-VLOOKUP(Q$2,D!$A$14:$K$33,COUNTA(D!$A$13:$K$13),FALSE),IF($A4&lt;=Q$2-2,0))))),2)</f>
        <v>0</v>
      </c>
      <c r="R4" s="42">
        <f>ROUND(IF($A4&gt;=R$2+2,0,IF($A4=R$2+1,-VLOOKUP($A4,D!$A$14:$K$33,COUNTA(D!$A$13:$K$13),FALSE),IF(R$2=$A4,VLOOKUP(R$2,D!$A$14:$K$33,COUNTA(D!$A$13:$K$13),FALSE)+_xlfn.IFNA(VLOOKUP($A4+1,D!$A$14:$K$33,COUNTA(D!$A$13:$K$13),FALSE),0),IF($A4=R$2-1,-VLOOKUP(R$2,D!$A$14:$K$33,COUNTA(D!$A$13:$K$13),FALSE),IF($A4&lt;=R$2-2,0))))),2)</f>
        <v>0</v>
      </c>
      <c r="S4" s="42">
        <f>ROUND(IF($A4&gt;=S$2+2,0,IF($A4=S$2+1,-VLOOKUP($A4,D!$A$14:$K$33,COUNTA(D!$A$13:$K$13),FALSE),IF(S$2=$A4,VLOOKUP(S$2,D!$A$14:$K$33,COUNTA(D!$A$13:$K$13),FALSE)+_xlfn.IFNA(VLOOKUP($A4+1,D!$A$14:$K$33,COUNTA(D!$A$13:$K$13),FALSE),0),IF($A4=S$2-1,-VLOOKUP(S$2,D!$A$14:$K$33,COUNTA(D!$A$13:$K$13),FALSE),IF($A4&lt;=S$2-2,0))))),2)</f>
        <v>0</v>
      </c>
      <c r="T4" s="42">
        <f>ROUND(IF($A4&gt;=T$2+2,0,IF($A4=T$2+1,-VLOOKUP($A4,D!$A$14:$K$33,COUNTA(D!$A$13:$K$13),FALSE),IF(T$2=$A4,VLOOKUP(T$2,D!$A$14:$K$33,COUNTA(D!$A$13:$K$13),FALSE)+_xlfn.IFNA(VLOOKUP($A4+1,D!$A$14:$K$33,COUNTA(D!$A$13:$K$13),FALSE),0),IF($A4=T$2-1,-VLOOKUP(T$2,D!$A$14:$K$33,COUNTA(D!$A$13:$K$13),FALSE),IF($A4&lt;=T$2-2,0))))),2)</f>
        <v>0</v>
      </c>
      <c r="U4" s="42">
        <f>ROUND(IF($A4&gt;=U$2+2,0,IF($A4=U$2+1,-VLOOKUP($A4,D!$A$14:$K$33,COUNTA(D!$A$13:$K$13),FALSE),IF(U$2=$A4,VLOOKUP(U$2,D!$A$14:$K$33,COUNTA(D!$A$13:$K$13),FALSE)+_xlfn.IFNA(VLOOKUP($A4+1,D!$A$14:$K$33,COUNTA(D!$A$13:$K$13),FALSE),0),IF($A4=U$2-1,-VLOOKUP(U$2,D!$A$14:$K$33,COUNTA(D!$A$13:$K$13),FALSE),IF($A4&lt;=U$2-2,0))))),2)</f>
        <v>0</v>
      </c>
      <c r="V4" s="42">
        <f>ROUND(IF($A4&gt;=V$2+2,0,IF($A4=V$2+1,-VLOOKUP($A4,D!$A$14:$K$33,COUNTA(D!$A$13:$K$13),FALSE),IF(V$2=$A4,VLOOKUP(V$2,D!$A$14:$K$33,COUNTA(D!$A$13:$K$13),FALSE)+_xlfn.IFNA(VLOOKUP($A4+1,D!$A$14:$K$33,COUNTA(D!$A$13:$K$13),FALSE),0),IF($A4=V$2-1,-VLOOKUP(V$2,D!$A$14:$K$33,COUNTA(D!$A$13:$K$13),FALSE),IF($A4&lt;=V$2-2,0))))),2)</f>
        <v>0</v>
      </c>
      <c r="W4" s="31"/>
      <c r="X4" s="36"/>
      <c r="Y4" s="30"/>
      <c r="Z4" s="35" t="s">
        <v>66</v>
      </c>
      <c r="AA4" s="31"/>
    </row>
    <row r="5" spans="1:27" ht="16.5" customHeight="1">
      <c r="A5" s="27">
        <f t="shared" ref="A5:A28" si="0">A4+1</f>
        <v>3</v>
      </c>
      <c r="B5" s="30"/>
      <c r="C5" s="42">
        <f>ROUND(IF($A5&gt;=C$2+2,0,IF($A5=C$2+1,-VLOOKUP($A5,D!$A$14:$K$33,COUNTA(D!$A$13:$K$13),FALSE),IF(C$2=$A5,VLOOKUP(C$2,D!$A$14:$K$33,COUNTA(D!$A$13:$K$13),FALSE)+_xlfn.IFNA(VLOOKUP($A5+1,D!$A$14:$K$33,COUNTA(D!$A$13:$K$13),FALSE),0),IF($A5=C$2-1,-VLOOKUP(C$2,D!$A$14:$K$33,COUNTA(D!$A$13:$K$13),FALSE),IF($A5&lt;=C$2-2,0))))),2)</f>
        <v>0</v>
      </c>
      <c r="D5" s="42">
        <f>ROUND(IF($A5&gt;=D$2+2,0,IF($A5=D$2+1,-VLOOKUP($A5,D!$A$14:$K$33,COUNTA(D!$A$13:$K$13),FALSE),IF(D$2=$A5,VLOOKUP(D$2,D!$A$14:$K$33,COUNTA(D!$A$13:$K$13),FALSE)+_xlfn.IFNA(VLOOKUP($A5+1,D!$A$14:$K$33,COUNTA(D!$A$13:$K$13),FALSE),0),IF($A5=D$2-1,-VLOOKUP(D$2,D!$A$14:$K$33,COUNTA(D!$A$13:$K$13),FALSE),IF($A5&lt;=D$2-2,0))))),2)</f>
        <v>-64.2</v>
      </c>
      <c r="E5" s="42">
        <f>ROUND(IF($A5&gt;=E$2+2,0,IF($A5=E$2+1,-VLOOKUP($A5,D!$A$14:$K$33,COUNTA(D!$A$13:$K$13),FALSE),IF(E$2=$A5,VLOOKUP(E$2,D!$A$14:$K$33,COUNTA(D!$A$13:$K$13),FALSE)+_xlfn.IFNA(VLOOKUP($A5+1,D!$A$14:$K$33,COUNTA(D!$A$13:$K$13),FALSE),0),IF($A5=E$2-1,-VLOOKUP(E$2,D!$A$14:$K$33,COUNTA(D!$A$13:$K$13),FALSE),IF($A5&lt;=E$2-2,0))))),2)</f>
        <v>128.4</v>
      </c>
      <c r="F5" s="42">
        <f>ROUND(IF($A5&gt;=F$2+2,0,IF($A5=F$2+1,-VLOOKUP($A5,D!$A$14:$K$33,COUNTA(D!$A$13:$K$13),FALSE),IF(F$2=$A5,VLOOKUP(F$2,D!$A$14:$K$33,COUNTA(D!$A$13:$K$13),FALSE)+_xlfn.IFNA(VLOOKUP($A5+1,D!$A$14:$K$33,COUNTA(D!$A$13:$K$13),FALSE),0),IF($A5=F$2-1,-VLOOKUP(F$2,D!$A$14:$K$33,COUNTA(D!$A$13:$K$13),FALSE),IF($A5&lt;=F$2-2,0))))),2)</f>
        <v>-64.2</v>
      </c>
      <c r="G5" s="42">
        <f>ROUND(IF($A5&gt;=G$2+2,0,IF($A5=G$2+1,-VLOOKUP($A5,D!$A$14:$K$33,COUNTA(D!$A$13:$K$13),FALSE),IF(G$2=$A5,VLOOKUP(G$2,D!$A$14:$K$33,COUNTA(D!$A$13:$K$13),FALSE)+_xlfn.IFNA(VLOOKUP($A5+1,D!$A$14:$K$33,COUNTA(D!$A$13:$K$13),FALSE),0),IF($A5=G$2-1,-VLOOKUP(G$2,D!$A$14:$K$33,COUNTA(D!$A$13:$K$13),FALSE),IF($A5&lt;=G$2-2,0))))),2)</f>
        <v>0</v>
      </c>
      <c r="H5" s="42">
        <f>ROUND(IF($A5&gt;=H$2+2,0,IF($A5=H$2+1,-VLOOKUP($A5,D!$A$14:$K$33,COUNTA(D!$A$13:$K$13),FALSE),IF(H$2=$A5,VLOOKUP(H$2,D!$A$14:$K$33,COUNTA(D!$A$13:$K$13),FALSE)+_xlfn.IFNA(VLOOKUP($A5+1,D!$A$14:$K$33,COUNTA(D!$A$13:$K$13),FALSE),0),IF($A5=H$2-1,-VLOOKUP(H$2,D!$A$14:$K$33,COUNTA(D!$A$13:$K$13),FALSE),IF($A5&lt;=H$2-2,0))))),2)</f>
        <v>0</v>
      </c>
      <c r="I5" s="42">
        <f>ROUND(IF($A5&gt;=I$2+2,0,IF($A5=I$2+1,-VLOOKUP($A5,D!$A$14:$K$33,COUNTA(D!$A$13:$K$13),FALSE),IF(I$2=$A5,VLOOKUP(I$2,D!$A$14:$K$33,COUNTA(D!$A$13:$K$13),FALSE)+_xlfn.IFNA(VLOOKUP($A5+1,D!$A$14:$K$33,COUNTA(D!$A$13:$K$13),FALSE),0),IF($A5=I$2-1,-VLOOKUP(I$2,D!$A$14:$K$33,COUNTA(D!$A$13:$K$13),FALSE),IF($A5&lt;=I$2-2,0))))),2)</f>
        <v>0</v>
      </c>
      <c r="J5" s="42">
        <f>ROUND(IF($A5&gt;=J$2+2,0,IF($A5=J$2+1,-VLOOKUP($A5,D!$A$14:$K$33,COUNTA(D!$A$13:$K$13),FALSE),IF(J$2=$A5,VLOOKUP(J$2,D!$A$14:$K$33,COUNTA(D!$A$13:$K$13),FALSE)+_xlfn.IFNA(VLOOKUP($A5+1,D!$A$14:$K$33,COUNTA(D!$A$13:$K$13),FALSE),0),IF($A5=J$2-1,-VLOOKUP(J$2,D!$A$14:$K$33,COUNTA(D!$A$13:$K$13),FALSE),IF($A5&lt;=J$2-2,0))))),2)</f>
        <v>0</v>
      </c>
      <c r="K5" s="42">
        <f>ROUND(IF($A5&gt;=K$2+2,0,IF($A5=K$2+1,-VLOOKUP($A5,D!$A$14:$K$33,COUNTA(D!$A$13:$K$13),FALSE),IF(K$2=$A5,VLOOKUP(K$2,D!$A$14:$K$33,COUNTA(D!$A$13:$K$13),FALSE)+_xlfn.IFNA(VLOOKUP($A5+1,D!$A$14:$K$33,COUNTA(D!$A$13:$K$13),FALSE),0),IF($A5=K$2-1,-VLOOKUP(K$2,D!$A$14:$K$33,COUNTA(D!$A$13:$K$13),FALSE),IF($A5&lt;=K$2-2,0))))),2)</f>
        <v>0</v>
      </c>
      <c r="L5" s="42">
        <f>ROUND(IF($A5&gt;=L$2+2,0,IF($A5=L$2+1,-VLOOKUP($A5,D!$A$14:$K$33,COUNTA(D!$A$13:$K$13),FALSE),IF(L$2=$A5,VLOOKUP(L$2,D!$A$14:$K$33,COUNTA(D!$A$13:$K$13),FALSE)+_xlfn.IFNA(VLOOKUP($A5+1,D!$A$14:$K$33,COUNTA(D!$A$13:$K$13),FALSE),0),IF($A5=L$2-1,-VLOOKUP(L$2,D!$A$14:$K$33,COUNTA(D!$A$13:$K$13),FALSE),IF($A5&lt;=L$2-2,0))))),2)</f>
        <v>0</v>
      </c>
      <c r="M5" s="42">
        <f>ROUND(IF($A5&gt;=M$2+2,0,IF($A5=M$2+1,-VLOOKUP($A5,D!$A$14:$K$33,COUNTA(D!$A$13:$K$13),FALSE),IF(M$2=$A5,VLOOKUP(M$2,D!$A$14:$K$33,COUNTA(D!$A$13:$K$13),FALSE)+_xlfn.IFNA(VLOOKUP($A5+1,D!$A$14:$K$33,COUNTA(D!$A$13:$K$13),FALSE),0),IF($A5=M$2-1,-VLOOKUP(M$2,D!$A$14:$K$33,COUNTA(D!$A$13:$K$13),FALSE),IF($A5&lt;=M$2-2,0))))),2)</f>
        <v>0</v>
      </c>
      <c r="N5" s="42">
        <f>ROUND(IF($A5&gt;=N$2+2,0,IF($A5=N$2+1,-VLOOKUP($A5,D!$A$14:$K$33,COUNTA(D!$A$13:$K$13),FALSE),IF(N$2=$A5,VLOOKUP(N$2,D!$A$14:$K$33,COUNTA(D!$A$13:$K$13),FALSE)+_xlfn.IFNA(VLOOKUP($A5+1,D!$A$14:$K$33,COUNTA(D!$A$13:$K$13),FALSE),0),IF($A5=N$2-1,-VLOOKUP(N$2,D!$A$14:$K$33,COUNTA(D!$A$13:$K$13),FALSE),IF($A5&lt;=N$2-2,0))))),2)</f>
        <v>0</v>
      </c>
      <c r="O5" s="42">
        <f>ROUND(IF($A5&gt;=O$2+2,0,IF($A5=O$2+1,-VLOOKUP($A5,D!$A$14:$K$33,COUNTA(D!$A$13:$K$13),FALSE),IF(O$2=$A5,VLOOKUP(O$2,D!$A$14:$K$33,COUNTA(D!$A$13:$K$13),FALSE)+_xlfn.IFNA(VLOOKUP($A5+1,D!$A$14:$K$33,COUNTA(D!$A$13:$K$13),FALSE),0),IF($A5=O$2-1,-VLOOKUP(O$2,D!$A$14:$K$33,COUNTA(D!$A$13:$K$13),FALSE),IF($A5&lt;=O$2-2,0))))),2)</f>
        <v>0</v>
      </c>
      <c r="P5" s="42">
        <f>ROUND(IF($A5&gt;=P$2+2,0,IF($A5=P$2+1,-VLOOKUP($A5,D!$A$14:$K$33,COUNTA(D!$A$13:$K$13),FALSE),IF(P$2=$A5,VLOOKUP(P$2,D!$A$14:$K$33,COUNTA(D!$A$13:$K$13),FALSE)+_xlfn.IFNA(VLOOKUP($A5+1,D!$A$14:$K$33,COUNTA(D!$A$13:$K$13),FALSE),0),IF($A5=P$2-1,-VLOOKUP(P$2,D!$A$14:$K$33,COUNTA(D!$A$13:$K$13),FALSE),IF($A5&lt;=P$2-2,0))))),2)</f>
        <v>0</v>
      </c>
      <c r="Q5" s="42">
        <f>ROUND(IF($A5&gt;=Q$2+2,0,IF($A5=Q$2+1,-VLOOKUP($A5,D!$A$14:$K$33,COUNTA(D!$A$13:$K$13),FALSE),IF(Q$2=$A5,VLOOKUP(Q$2,D!$A$14:$K$33,COUNTA(D!$A$13:$K$13),FALSE)+_xlfn.IFNA(VLOOKUP($A5+1,D!$A$14:$K$33,COUNTA(D!$A$13:$K$13),FALSE),0),IF($A5=Q$2-1,-VLOOKUP(Q$2,D!$A$14:$K$33,COUNTA(D!$A$13:$K$13),FALSE),IF($A5&lt;=Q$2-2,0))))),2)</f>
        <v>0</v>
      </c>
      <c r="R5" s="42">
        <f>ROUND(IF($A5&gt;=R$2+2,0,IF($A5=R$2+1,-VLOOKUP($A5,D!$A$14:$K$33,COUNTA(D!$A$13:$K$13),FALSE),IF(R$2=$A5,VLOOKUP(R$2,D!$A$14:$K$33,COUNTA(D!$A$13:$K$13),FALSE)+_xlfn.IFNA(VLOOKUP($A5+1,D!$A$14:$K$33,COUNTA(D!$A$13:$K$13),FALSE),0),IF($A5=R$2-1,-VLOOKUP(R$2,D!$A$14:$K$33,COUNTA(D!$A$13:$K$13),FALSE),IF($A5&lt;=R$2-2,0))))),2)</f>
        <v>0</v>
      </c>
      <c r="S5" s="42">
        <f>ROUND(IF($A5&gt;=S$2+2,0,IF($A5=S$2+1,-VLOOKUP($A5,D!$A$14:$K$33,COUNTA(D!$A$13:$K$13),FALSE),IF(S$2=$A5,VLOOKUP(S$2,D!$A$14:$K$33,COUNTA(D!$A$13:$K$13),FALSE)+_xlfn.IFNA(VLOOKUP($A5+1,D!$A$14:$K$33,COUNTA(D!$A$13:$K$13),FALSE),0),IF($A5=S$2-1,-VLOOKUP(S$2,D!$A$14:$K$33,COUNTA(D!$A$13:$K$13),FALSE),IF($A5&lt;=S$2-2,0))))),2)</f>
        <v>0</v>
      </c>
      <c r="T5" s="42">
        <f>ROUND(IF($A5&gt;=T$2+2,0,IF($A5=T$2+1,-VLOOKUP($A5,D!$A$14:$K$33,COUNTA(D!$A$13:$K$13),FALSE),IF(T$2=$A5,VLOOKUP(T$2,D!$A$14:$K$33,COUNTA(D!$A$13:$K$13),FALSE)+_xlfn.IFNA(VLOOKUP($A5+1,D!$A$14:$K$33,COUNTA(D!$A$13:$K$13),FALSE),0),IF($A5=T$2-1,-VLOOKUP(T$2,D!$A$14:$K$33,COUNTA(D!$A$13:$K$13),FALSE),IF($A5&lt;=T$2-2,0))))),2)</f>
        <v>0</v>
      </c>
      <c r="U5" s="42">
        <f>ROUND(IF($A5&gt;=U$2+2,0,IF($A5=U$2+1,-VLOOKUP($A5,D!$A$14:$K$33,COUNTA(D!$A$13:$K$13),FALSE),IF(U$2=$A5,VLOOKUP(U$2,D!$A$14:$K$33,COUNTA(D!$A$13:$K$13),FALSE)+_xlfn.IFNA(VLOOKUP($A5+1,D!$A$14:$K$33,COUNTA(D!$A$13:$K$13),FALSE),0),IF($A5=U$2-1,-VLOOKUP(U$2,D!$A$14:$K$33,COUNTA(D!$A$13:$K$13),FALSE),IF($A5&lt;=U$2-2,0))))),2)</f>
        <v>0</v>
      </c>
      <c r="V5" s="42">
        <f>ROUND(IF($A5&gt;=V$2+2,0,IF($A5=V$2+1,-VLOOKUP($A5,D!$A$14:$K$33,COUNTA(D!$A$13:$K$13),FALSE),IF(V$2=$A5,VLOOKUP(V$2,D!$A$14:$K$33,COUNTA(D!$A$13:$K$13),FALSE)+_xlfn.IFNA(VLOOKUP($A5+1,D!$A$14:$K$33,COUNTA(D!$A$13:$K$13),FALSE),0),IF($A5=V$2-1,-VLOOKUP(V$2,D!$A$14:$K$33,COUNTA(D!$A$13:$K$13),FALSE),IF($A5&lt;=V$2-2,0))))),2)</f>
        <v>0</v>
      </c>
      <c r="W5" s="31"/>
      <c r="X5" s="36"/>
      <c r="Y5" s="30"/>
      <c r="Z5" s="35" t="s">
        <v>67</v>
      </c>
      <c r="AA5" s="31"/>
    </row>
    <row r="6" spans="1:27" ht="16.5" customHeight="1">
      <c r="A6" s="27">
        <f t="shared" si="0"/>
        <v>4</v>
      </c>
      <c r="B6" s="30"/>
      <c r="C6" s="42">
        <f>ROUND(IF($A6&gt;=C$2+2,0,IF($A6=C$2+1,-VLOOKUP($A6,D!$A$14:$K$33,COUNTA(D!$A$13:$K$13),FALSE),IF(C$2=$A6,VLOOKUP(C$2,D!$A$14:$K$33,COUNTA(D!$A$13:$K$13),FALSE)+_xlfn.IFNA(VLOOKUP($A6+1,D!$A$14:$K$33,COUNTA(D!$A$13:$K$13),FALSE),0),IF($A6=C$2-1,-VLOOKUP(C$2,D!$A$14:$K$33,COUNTA(D!$A$13:$K$13),FALSE),IF($A6&lt;=C$2-2,0))))),2)</f>
        <v>0</v>
      </c>
      <c r="D6" s="42">
        <f>ROUND(IF($A6&gt;=D$2+2,0,IF($A6=D$2+1,-VLOOKUP($A6,D!$A$14:$K$33,COUNTA(D!$A$13:$K$13),FALSE),IF(D$2=$A6,VLOOKUP(D$2,D!$A$14:$K$33,COUNTA(D!$A$13:$K$13),FALSE)+_xlfn.IFNA(VLOOKUP($A6+1,D!$A$14:$K$33,COUNTA(D!$A$13:$K$13),FALSE),0),IF($A6=D$2-1,-VLOOKUP(D$2,D!$A$14:$K$33,COUNTA(D!$A$13:$K$13),FALSE),IF($A6&lt;=D$2-2,0))))),2)</f>
        <v>0</v>
      </c>
      <c r="E6" s="42">
        <f>ROUND(IF($A6&gt;=E$2+2,0,IF($A6=E$2+1,-VLOOKUP($A6,D!$A$14:$K$33,COUNTA(D!$A$13:$K$13),FALSE),IF(E$2=$A6,VLOOKUP(E$2,D!$A$14:$K$33,COUNTA(D!$A$13:$K$13),FALSE)+_xlfn.IFNA(VLOOKUP($A6+1,D!$A$14:$K$33,COUNTA(D!$A$13:$K$13),FALSE),0),IF($A6=E$2-1,-VLOOKUP(E$2,D!$A$14:$K$33,COUNTA(D!$A$13:$K$13),FALSE),IF($A6&lt;=E$2-2,0))))),2)</f>
        <v>-64.2</v>
      </c>
      <c r="F6" s="42">
        <f>ROUND(IF($A6&gt;=F$2+2,0,IF($A6=F$2+1,-VLOOKUP($A6,D!$A$14:$K$33,COUNTA(D!$A$13:$K$13),FALSE),IF(F$2=$A6,VLOOKUP(F$2,D!$A$14:$K$33,COUNTA(D!$A$13:$K$13),FALSE)+_xlfn.IFNA(VLOOKUP($A6+1,D!$A$14:$K$33,COUNTA(D!$A$13:$K$13),FALSE),0),IF($A6=F$2-1,-VLOOKUP(F$2,D!$A$14:$K$33,COUNTA(D!$A$13:$K$13),FALSE),IF($A6&lt;=F$2-2,0))))),2)</f>
        <v>118.45</v>
      </c>
      <c r="G6" s="42">
        <f>ROUND(IF($A6&gt;=G$2+2,0,IF($A6=G$2+1,-VLOOKUP($A6,D!$A$14:$K$33,COUNTA(D!$A$13:$K$13),FALSE),IF(G$2=$A6,VLOOKUP(G$2,D!$A$14:$K$33,COUNTA(D!$A$13:$K$13),FALSE)+_xlfn.IFNA(VLOOKUP($A6+1,D!$A$14:$K$33,COUNTA(D!$A$13:$K$13),FALSE),0),IF($A6=G$2-1,-VLOOKUP(G$2,D!$A$14:$K$33,COUNTA(D!$A$13:$K$13),FALSE),IF($A6&lt;=G$2-2,0))))),2)</f>
        <v>-54.26</v>
      </c>
      <c r="H6" s="42">
        <f>ROUND(IF($A6&gt;=H$2+2,0,IF($A6=H$2+1,-VLOOKUP($A6,D!$A$14:$K$33,COUNTA(D!$A$13:$K$13),FALSE),IF(H$2=$A6,VLOOKUP(H$2,D!$A$14:$K$33,COUNTA(D!$A$13:$K$13),FALSE)+_xlfn.IFNA(VLOOKUP($A6+1,D!$A$14:$K$33,COUNTA(D!$A$13:$K$13),FALSE),0),IF($A6=H$2-1,-VLOOKUP(H$2,D!$A$14:$K$33,COUNTA(D!$A$13:$K$13),FALSE),IF($A6&lt;=H$2-2,0))))),2)</f>
        <v>0</v>
      </c>
      <c r="I6" s="42">
        <f>ROUND(IF($A6&gt;=I$2+2,0,IF($A6=I$2+1,-VLOOKUP($A6,D!$A$14:$K$33,COUNTA(D!$A$13:$K$13),FALSE),IF(I$2=$A6,VLOOKUP(I$2,D!$A$14:$K$33,COUNTA(D!$A$13:$K$13),FALSE)+_xlfn.IFNA(VLOOKUP($A6+1,D!$A$14:$K$33,COUNTA(D!$A$13:$K$13),FALSE),0),IF($A6=I$2-1,-VLOOKUP(I$2,D!$A$14:$K$33,COUNTA(D!$A$13:$K$13),FALSE),IF($A6&lt;=I$2-2,0))))),2)</f>
        <v>0</v>
      </c>
      <c r="J6" s="42">
        <f>ROUND(IF($A6&gt;=J$2+2,0,IF($A6=J$2+1,-VLOOKUP($A6,D!$A$14:$K$33,COUNTA(D!$A$13:$K$13),FALSE),IF(J$2=$A6,VLOOKUP(J$2,D!$A$14:$K$33,COUNTA(D!$A$13:$K$13),FALSE)+_xlfn.IFNA(VLOOKUP($A6+1,D!$A$14:$K$33,COUNTA(D!$A$13:$K$13),FALSE),0),IF($A6=J$2-1,-VLOOKUP(J$2,D!$A$14:$K$33,COUNTA(D!$A$13:$K$13),FALSE),IF($A6&lt;=J$2-2,0))))),2)</f>
        <v>0</v>
      </c>
      <c r="K6" s="42">
        <f>ROUND(IF($A6&gt;=K$2+2,0,IF($A6=K$2+1,-VLOOKUP($A6,D!$A$14:$K$33,COUNTA(D!$A$13:$K$13),FALSE),IF(K$2=$A6,VLOOKUP(K$2,D!$A$14:$K$33,COUNTA(D!$A$13:$K$13),FALSE)+_xlfn.IFNA(VLOOKUP($A6+1,D!$A$14:$K$33,COUNTA(D!$A$13:$K$13),FALSE),0),IF($A6=K$2-1,-VLOOKUP(K$2,D!$A$14:$K$33,COUNTA(D!$A$13:$K$13),FALSE),IF($A6&lt;=K$2-2,0))))),2)</f>
        <v>0</v>
      </c>
      <c r="L6" s="42">
        <f>ROUND(IF($A6&gt;=L$2+2,0,IF($A6=L$2+1,-VLOOKUP($A6,D!$A$14:$K$33,COUNTA(D!$A$13:$K$13),FALSE),IF(L$2=$A6,VLOOKUP(L$2,D!$A$14:$K$33,COUNTA(D!$A$13:$K$13),FALSE)+_xlfn.IFNA(VLOOKUP($A6+1,D!$A$14:$K$33,COUNTA(D!$A$13:$K$13),FALSE),0),IF($A6=L$2-1,-VLOOKUP(L$2,D!$A$14:$K$33,COUNTA(D!$A$13:$K$13),FALSE),IF($A6&lt;=L$2-2,0))))),2)</f>
        <v>0</v>
      </c>
      <c r="M6" s="42">
        <f>ROUND(IF($A6&gt;=M$2+2,0,IF($A6=M$2+1,-VLOOKUP($A6,D!$A$14:$K$33,COUNTA(D!$A$13:$K$13),FALSE),IF(M$2=$A6,VLOOKUP(M$2,D!$A$14:$K$33,COUNTA(D!$A$13:$K$13),FALSE)+_xlfn.IFNA(VLOOKUP($A6+1,D!$A$14:$K$33,COUNTA(D!$A$13:$K$13),FALSE),0),IF($A6=M$2-1,-VLOOKUP(M$2,D!$A$14:$K$33,COUNTA(D!$A$13:$K$13),FALSE),IF($A6&lt;=M$2-2,0))))),2)</f>
        <v>0</v>
      </c>
      <c r="N6" s="42">
        <f>ROUND(IF($A6&gt;=N$2+2,0,IF($A6=N$2+1,-VLOOKUP($A6,D!$A$14:$K$33,COUNTA(D!$A$13:$K$13),FALSE),IF(N$2=$A6,VLOOKUP(N$2,D!$A$14:$K$33,COUNTA(D!$A$13:$K$13),FALSE)+_xlfn.IFNA(VLOOKUP($A6+1,D!$A$14:$K$33,COUNTA(D!$A$13:$K$13),FALSE),0),IF($A6=N$2-1,-VLOOKUP(N$2,D!$A$14:$K$33,COUNTA(D!$A$13:$K$13),FALSE),IF($A6&lt;=N$2-2,0))))),2)</f>
        <v>0</v>
      </c>
      <c r="O6" s="42">
        <f>ROUND(IF($A6&gt;=O$2+2,0,IF($A6=O$2+1,-VLOOKUP($A6,D!$A$14:$K$33,COUNTA(D!$A$13:$K$13),FALSE),IF(O$2=$A6,VLOOKUP(O$2,D!$A$14:$K$33,COUNTA(D!$A$13:$K$13),FALSE)+_xlfn.IFNA(VLOOKUP($A6+1,D!$A$14:$K$33,COUNTA(D!$A$13:$K$13),FALSE),0),IF($A6=O$2-1,-VLOOKUP(O$2,D!$A$14:$K$33,COUNTA(D!$A$13:$K$13),FALSE),IF($A6&lt;=O$2-2,0))))),2)</f>
        <v>0</v>
      </c>
      <c r="P6" s="42">
        <f>ROUND(IF($A6&gt;=P$2+2,0,IF($A6=P$2+1,-VLOOKUP($A6,D!$A$14:$K$33,COUNTA(D!$A$13:$K$13),FALSE),IF(P$2=$A6,VLOOKUP(P$2,D!$A$14:$K$33,COUNTA(D!$A$13:$K$13),FALSE)+_xlfn.IFNA(VLOOKUP($A6+1,D!$A$14:$K$33,COUNTA(D!$A$13:$K$13),FALSE),0),IF($A6=P$2-1,-VLOOKUP(P$2,D!$A$14:$K$33,COUNTA(D!$A$13:$K$13),FALSE),IF($A6&lt;=P$2-2,0))))),2)</f>
        <v>0</v>
      </c>
      <c r="Q6" s="42">
        <f>ROUND(IF($A6&gt;=Q$2+2,0,IF($A6=Q$2+1,-VLOOKUP($A6,D!$A$14:$K$33,COUNTA(D!$A$13:$K$13),FALSE),IF(Q$2=$A6,VLOOKUP(Q$2,D!$A$14:$K$33,COUNTA(D!$A$13:$K$13),FALSE)+_xlfn.IFNA(VLOOKUP($A6+1,D!$A$14:$K$33,COUNTA(D!$A$13:$K$13),FALSE),0),IF($A6=Q$2-1,-VLOOKUP(Q$2,D!$A$14:$K$33,COUNTA(D!$A$13:$K$13),FALSE),IF($A6&lt;=Q$2-2,0))))),2)</f>
        <v>0</v>
      </c>
      <c r="R6" s="42">
        <f>ROUND(IF($A6&gt;=R$2+2,0,IF($A6=R$2+1,-VLOOKUP($A6,D!$A$14:$K$33,COUNTA(D!$A$13:$K$13),FALSE),IF(R$2=$A6,VLOOKUP(R$2,D!$A$14:$K$33,COUNTA(D!$A$13:$K$13),FALSE)+_xlfn.IFNA(VLOOKUP($A6+1,D!$A$14:$K$33,COUNTA(D!$A$13:$K$13),FALSE),0),IF($A6=R$2-1,-VLOOKUP(R$2,D!$A$14:$K$33,COUNTA(D!$A$13:$K$13),FALSE),IF($A6&lt;=R$2-2,0))))),2)</f>
        <v>0</v>
      </c>
      <c r="S6" s="42">
        <f>ROUND(IF($A6&gt;=S$2+2,0,IF($A6=S$2+1,-VLOOKUP($A6,D!$A$14:$K$33,COUNTA(D!$A$13:$K$13),FALSE),IF(S$2=$A6,VLOOKUP(S$2,D!$A$14:$K$33,COUNTA(D!$A$13:$K$13),FALSE)+_xlfn.IFNA(VLOOKUP($A6+1,D!$A$14:$K$33,COUNTA(D!$A$13:$K$13),FALSE),0),IF($A6=S$2-1,-VLOOKUP(S$2,D!$A$14:$K$33,COUNTA(D!$A$13:$K$13),FALSE),IF($A6&lt;=S$2-2,0))))),2)</f>
        <v>0</v>
      </c>
      <c r="T6" s="42">
        <f>ROUND(IF($A6&gt;=T$2+2,0,IF($A6=T$2+1,-VLOOKUP($A6,D!$A$14:$K$33,COUNTA(D!$A$13:$K$13),FALSE),IF(T$2=$A6,VLOOKUP(T$2,D!$A$14:$K$33,COUNTA(D!$A$13:$K$13),FALSE)+_xlfn.IFNA(VLOOKUP($A6+1,D!$A$14:$K$33,COUNTA(D!$A$13:$K$13),FALSE),0),IF($A6=T$2-1,-VLOOKUP(T$2,D!$A$14:$K$33,COUNTA(D!$A$13:$K$13),FALSE),IF($A6&lt;=T$2-2,0))))),2)</f>
        <v>0</v>
      </c>
      <c r="U6" s="42">
        <f>ROUND(IF($A6&gt;=U$2+2,0,IF($A6=U$2+1,-VLOOKUP($A6,D!$A$14:$K$33,COUNTA(D!$A$13:$K$13),FALSE),IF(U$2=$A6,VLOOKUP(U$2,D!$A$14:$K$33,COUNTA(D!$A$13:$K$13),FALSE)+_xlfn.IFNA(VLOOKUP($A6+1,D!$A$14:$K$33,COUNTA(D!$A$13:$K$13),FALSE),0),IF($A6=U$2-1,-VLOOKUP(U$2,D!$A$14:$K$33,COUNTA(D!$A$13:$K$13),FALSE),IF($A6&lt;=U$2-2,0))))),2)</f>
        <v>0</v>
      </c>
      <c r="V6" s="42">
        <f>ROUND(IF($A6&gt;=V$2+2,0,IF($A6=V$2+1,-VLOOKUP($A6,D!$A$14:$K$33,COUNTA(D!$A$13:$K$13),FALSE),IF(V$2=$A6,VLOOKUP(V$2,D!$A$14:$K$33,COUNTA(D!$A$13:$K$13),FALSE)+_xlfn.IFNA(VLOOKUP($A6+1,D!$A$14:$K$33,COUNTA(D!$A$13:$K$13),FALSE),0),IF($A6=V$2-1,-VLOOKUP(V$2,D!$A$14:$K$33,COUNTA(D!$A$13:$K$13),FALSE),IF($A6&lt;=V$2-2,0))))),2)</f>
        <v>0</v>
      </c>
      <c r="W6" s="31"/>
      <c r="X6" s="36"/>
      <c r="Y6" s="30"/>
      <c r="Z6" s="35" t="s">
        <v>68</v>
      </c>
      <c r="AA6" s="31"/>
    </row>
    <row r="7" spans="1:27" ht="16.5" customHeight="1">
      <c r="A7" s="27">
        <f t="shared" si="0"/>
        <v>5</v>
      </c>
      <c r="B7" s="30"/>
      <c r="C7" s="42">
        <f>ROUND(IF($A7&gt;=C$2+2,0,IF($A7=C$2+1,-VLOOKUP($A7,D!$A$14:$K$33,COUNTA(D!$A$13:$K$13),FALSE),IF(C$2=$A7,VLOOKUP(C$2,D!$A$14:$K$33,COUNTA(D!$A$13:$K$13),FALSE)+_xlfn.IFNA(VLOOKUP($A7+1,D!$A$14:$K$33,COUNTA(D!$A$13:$K$13),FALSE),0),IF($A7=C$2-1,-VLOOKUP(C$2,D!$A$14:$K$33,COUNTA(D!$A$13:$K$13),FALSE),IF($A7&lt;=C$2-2,0))))),2)</f>
        <v>0</v>
      </c>
      <c r="D7" s="42">
        <f>ROUND(IF($A7&gt;=D$2+2,0,IF($A7=D$2+1,-VLOOKUP($A7,D!$A$14:$K$33,COUNTA(D!$A$13:$K$13),FALSE),IF(D$2=$A7,VLOOKUP(D$2,D!$A$14:$K$33,COUNTA(D!$A$13:$K$13),FALSE)+_xlfn.IFNA(VLOOKUP($A7+1,D!$A$14:$K$33,COUNTA(D!$A$13:$K$13),FALSE),0),IF($A7=D$2-1,-VLOOKUP(D$2,D!$A$14:$K$33,COUNTA(D!$A$13:$K$13),FALSE),IF($A7&lt;=D$2-2,0))))),2)</f>
        <v>0</v>
      </c>
      <c r="E7" s="42">
        <f>ROUND(IF($A7&gt;=E$2+2,0,IF($A7=E$2+1,-VLOOKUP($A7,D!$A$14:$K$33,COUNTA(D!$A$13:$K$13),FALSE),IF(E$2=$A7,VLOOKUP(E$2,D!$A$14:$K$33,COUNTA(D!$A$13:$K$13),FALSE)+_xlfn.IFNA(VLOOKUP($A7+1,D!$A$14:$K$33,COUNTA(D!$A$13:$K$13),FALSE),0),IF($A7=E$2-1,-VLOOKUP(E$2,D!$A$14:$K$33,COUNTA(D!$A$13:$K$13),FALSE),IF($A7&lt;=E$2-2,0))))),2)</f>
        <v>0</v>
      </c>
      <c r="F7" s="42">
        <f>ROUND(IF($A7&gt;=F$2+2,0,IF($A7=F$2+1,-VLOOKUP($A7,D!$A$14:$K$33,COUNTA(D!$A$13:$K$13),FALSE),IF(F$2=$A7,VLOOKUP(F$2,D!$A$14:$K$33,COUNTA(D!$A$13:$K$13),FALSE)+_xlfn.IFNA(VLOOKUP($A7+1,D!$A$14:$K$33,COUNTA(D!$A$13:$K$13),FALSE),0),IF($A7=F$2-1,-VLOOKUP(F$2,D!$A$14:$K$33,COUNTA(D!$A$13:$K$13),FALSE),IF($A7&lt;=F$2-2,0))))),2)</f>
        <v>-54.26</v>
      </c>
      <c r="G7" s="42">
        <f>ROUND(IF($A7&gt;=G$2+2,0,IF($A7=G$2+1,-VLOOKUP($A7,D!$A$14:$K$33,COUNTA(D!$A$13:$K$13),FALSE),IF(G$2=$A7,VLOOKUP(G$2,D!$A$14:$K$33,COUNTA(D!$A$13:$K$13),FALSE)+_xlfn.IFNA(VLOOKUP($A7+1,D!$A$14:$K$33,COUNTA(D!$A$13:$K$13),FALSE),0),IF($A7=G$2-1,-VLOOKUP(G$2,D!$A$14:$K$33,COUNTA(D!$A$13:$K$13),FALSE),IF($A7&lt;=G$2-2,0))))),2)</f>
        <v>108.51</v>
      </c>
      <c r="H7" s="42">
        <f>ROUND(IF($A7&gt;=H$2+2,0,IF($A7=H$2+1,-VLOOKUP($A7,D!$A$14:$K$33,COUNTA(D!$A$13:$K$13),FALSE),IF(H$2=$A7,VLOOKUP(H$2,D!$A$14:$K$33,COUNTA(D!$A$13:$K$13),FALSE)+_xlfn.IFNA(VLOOKUP($A7+1,D!$A$14:$K$33,COUNTA(D!$A$13:$K$13),FALSE),0),IF($A7=H$2-1,-VLOOKUP(H$2,D!$A$14:$K$33,COUNTA(D!$A$13:$K$13),FALSE),IF($A7&lt;=H$2-2,0))))),2)</f>
        <v>-54.26</v>
      </c>
      <c r="I7" s="42">
        <f>ROUND(IF($A7&gt;=I$2+2,0,IF($A7=I$2+1,-VLOOKUP($A7,D!$A$14:$K$33,COUNTA(D!$A$13:$K$13),FALSE),IF(I$2=$A7,VLOOKUP(I$2,D!$A$14:$K$33,COUNTA(D!$A$13:$K$13),FALSE)+_xlfn.IFNA(VLOOKUP($A7+1,D!$A$14:$K$33,COUNTA(D!$A$13:$K$13),FALSE),0),IF($A7=I$2-1,-VLOOKUP(I$2,D!$A$14:$K$33,COUNTA(D!$A$13:$K$13),FALSE),IF($A7&lt;=I$2-2,0))))),2)</f>
        <v>0</v>
      </c>
      <c r="J7" s="42">
        <f>ROUND(IF($A7&gt;=J$2+2,0,IF($A7=J$2+1,-VLOOKUP($A7,D!$A$14:$K$33,COUNTA(D!$A$13:$K$13),FALSE),IF(J$2=$A7,VLOOKUP(J$2,D!$A$14:$K$33,COUNTA(D!$A$13:$K$13),FALSE)+_xlfn.IFNA(VLOOKUP($A7+1,D!$A$14:$K$33,COUNTA(D!$A$13:$K$13),FALSE),0),IF($A7=J$2-1,-VLOOKUP(J$2,D!$A$14:$K$33,COUNTA(D!$A$13:$K$13),FALSE),IF($A7&lt;=J$2-2,0))))),2)</f>
        <v>0</v>
      </c>
      <c r="K7" s="42">
        <f>ROUND(IF($A7&gt;=K$2+2,0,IF($A7=K$2+1,-VLOOKUP($A7,D!$A$14:$K$33,COUNTA(D!$A$13:$K$13),FALSE),IF(K$2=$A7,VLOOKUP(K$2,D!$A$14:$K$33,COUNTA(D!$A$13:$K$13),FALSE)+_xlfn.IFNA(VLOOKUP($A7+1,D!$A$14:$K$33,COUNTA(D!$A$13:$K$13),FALSE),0),IF($A7=K$2-1,-VLOOKUP(K$2,D!$A$14:$K$33,COUNTA(D!$A$13:$K$13),FALSE),IF($A7&lt;=K$2-2,0))))),2)</f>
        <v>0</v>
      </c>
      <c r="L7" s="42">
        <f>ROUND(IF($A7&gt;=L$2+2,0,IF($A7=L$2+1,-VLOOKUP($A7,D!$A$14:$K$33,COUNTA(D!$A$13:$K$13),FALSE),IF(L$2=$A7,VLOOKUP(L$2,D!$A$14:$K$33,COUNTA(D!$A$13:$K$13),FALSE)+_xlfn.IFNA(VLOOKUP($A7+1,D!$A$14:$K$33,COUNTA(D!$A$13:$K$13),FALSE),0),IF($A7=L$2-1,-VLOOKUP(L$2,D!$A$14:$K$33,COUNTA(D!$A$13:$K$13),FALSE),IF($A7&lt;=L$2-2,0))))),2)</f>
        <v>0</v>
      </c>
      <c r="M7" s="42">
        <f>ROUND(IF($A7&gt;=M$2+2,0,IF($A7=M$2+1,-VLOOKUP($A7,D!$A$14:$K$33,COUNTA(D!$A$13:$K$13),FALSE),IF(M$2=$A7,VLOOKUP(M$2,D!$A$14:$K$33,COUNTA(D!$A$13:$K$13),FALSE)+_xlfn.IFNA(VLOOKUP($A7+1,D!$A$14:$K$33,COUNTA(D!$A$13:$K$13),FALSE),0),IF($A7=M$2-1,-VLOOKUP(M$2,D!$A$14:$K$33,COUNTA(D!$A$13:$K$13),FALSE),IF($A7&lt;=M$2-2,0))))),2)</f>
        <v>0</v>
      </c>
      <c r="N7" s="42">
        <f>ROUND(IF($A7&gt;=N$2+2,0,IF($A7=N$2+1,-VLOOKUP($A7,D!$A$14:$K$33,COUNTA(D!$A$13:$K$13),FALSE),IF(N$2=$A7,VLOOKUP(N$2,D!$A$14:$K$33,COUNTA(D!$A$13:$K$13),FALSE)+_xlfn.IFNA(VLOOKUP($A7+1,D!$A$14:$K$33,COUNTA(D!$A$13:$K$13),FALSE),0),IF($A7=N$2-1,-VLOOKUP(N$2,D!$A$14:$K$33,COUNTA(D!$A$13:$K$13),FALSE),IF($A7&lt;=N$2-2,0))))),2)</f>
        <v>0</v>
      </c>
      <c r="O7" s="42">
        <f>ROUND(IF($A7&gt;=O$2+2,0,IF($A7=O$2+1,-VLOOKUP($A7,D!$A$14:$K$33,COUNTA(D!$A$13:$K$13),FALSE),IF(O$2=$A7,VLOOKUP(O$2,D!$A$14:$K$33,COUNTA(D!$A$13:$K$13),FALSE)+_xlfn.IFNA(VLOOKUP($A7+1,D!$A$14:$K$33,COUNTA(D!$A$13:$K$13),FALSE),0),IF($A7=O$2-1,-VLOOKUP(O$2,D!$A$14:$K$33,COUNTA(D!$A$13:$K$13),FALSE),IF($A7&lt;=O$2-2,0))))),2)</f>
        <v>0</v>
      </c>
      <c r="P7" s="42">
        <f>ROUND(IF($A7&gt;=P$2+2,0,IF($A7=P$2+1,-VLOOKUP($A7,D!$A$14:$K$33,COUNTA(D!$A$13:$K$13),FALSE),IF(P$2=$A7,VLOOKUP(P$2,D!$A$14:$K$33,COUNTA(D!$A$13:$K$13),FALSE)+_xlfn.IFNA(VLOOKUP($A7+1,D!$A$14:$K$33,COUNTA(D!$A$13:$K$13),FALSE),0),IF($A7=P$2-1,-VLOOKUP(P$2,D!$A$14:$K$33,COUNTA(D!$A$13:$K$13),FALSE),IF($A7&lt;=P$2-2,0))))),2)</f>
        <v>0</v>
      </c>
      <c r="Q7" s="42">
        <f>ROUND(IF($A7&gt;=Q$2+2,0,IF($A7=Q$2+1,-VLOOKUP($A7,D!$A$14:$K$33,COUNTA(D!$A$13:$K$13),FALSE),IF(Q$2=$A7,VLOOKUP(Q$2,D!$A$14:$K$33,COUNTA(D!$A$13:$K$13),FALSE)+_xlfn.IFNA(VLOOKUP($A7+1,D!$A$14:$K$33,COUNTA(D!$A$13:$K$13),FALSE),0),IF($A7=Q$2-1,-VLOOKUP(Q$2,D!$A$14:$K$33,COUNTA(D!$A$13:$K$13),FALSE),IF($A7&lt;=Q$2-2,0))))),2)</f>
        <v>0</v>
      </c>
      <c r="R7" s="42">
        <f>ROUND(IF($A7&gt;=R$2+2,0,IF($A7=R$2+1,-VLOOKUP($A7,D!$A$14:$K$33,COUNTA(D!$A$13:$K$13),FALSE),IF(R$2=$A7,VLOOKUP(R$2,D!$A$14:$K$33,COUNTA(D!$A$13:$K$13),FALSE)+_xlfn.IFNA(VLOOKUP($A7+1,D!$A$14:$K$33,COUNTA(D!$A$13:$K$13),FALSE),0),IF($A7=R$2-1,-VLOOKUP(R$2,D!$A$14:$K$33,COUNTA(D!$A$13:$K$13),FALSE),IF($A7&lt;=R$2-2,0))))),2)</f>
        <v>0</v>
      </c>
      <c r="S7" s="42">
        <f>ROUND(IF($A7&gt;=S$2+2,0,IF($A7=S$2+1,-VLOOKUP($A7,D!$A$14:$K$33,COUNTA(D!$A$13:$K$13),FALSE),IF(S$2=$A7,VLOOKUP(S$2,D!$A$14:$K$33,COUNTA(D!$A$13:$K$13),FALSE)+_xlfn.IFNA(VLOOKUP($A7+1,D!$A$14:$K$33,COUNTA(D!$A$13:$K$13),FALSE),0),IF($A7=S$2-1,-VLOOKUP(S$2,D!$A$14:$K$33,COUNTA(D!$A$13:$K$13),FALSE),IF($A7&lt;=S$2-2,0))))),2)</f>
        <v>0</v>
      </c>
      <c r="T7" s="42">
        <f>ROUND(IF($A7&gt;=T$2+2,0,IF($A7=T$2+1,-VLOOKUP($A7,D!$A$14:$K$33,COUNTA(D!$A$13:$K$13),FALSE),IF(T$2=$A7,VLOOKUP(T$2,D!$A$14:$K$33,COUNTA(D!$A$13:$K$13),FALSE)+_xlfn.IFNA(VLOOKUP($A7+1,D!$A$14:$K$33,COUNTA(D!$A$13:$K$13),FALSE),0),IF($A7=T$2-1,-VLOOKUP(T$2,D!$A$14:$K$33,COUNTA(D!$A$13:$K$13),FALSE),IF($A7&lt;=T$2-2,0))))),2)</f>
        <v>0</v>
      </c>
      <c r="U7" s="42">
        <f>ROUND(IF($A7&gt;=U$2+2,0,IF($A7=U$2+1,-VLOOKUP($A7,D!$A$14:$K$33,COUNTA(D!$A$13:$K$13),FALSE),IF(U$2=$A7,VLOOKUP(U$2,D!$A$14:$K$33,COUNTA(D!$A$13:$K$13),FALSE)+_xlfn.IFNA(VLOOKUP($A7+1,D!$A$14:$K$33,COUNTA(D!$A$13:$K$13),FALSE),0),IF($A7=U$2-1,-VLOOKUP(U$2,D!$A$14:$K$33,COUNTA(D!$A$13:$K$13),FALSE),IF($A7&lt;=U$2-2,0))))),2)</f>
        <v>0</v>
      </c>
      <c r="V7" s="42">
        <f>ROUND(IF($A7&gt;=V$2+2,0,IF($A7=V$2+1,-VLOOKUP($A7,D!$A$14:$K$33,COUNTA(D!$A$13:$K$13),FALSE),IF(V$2=$A7,VLOOKUP(V$2,D!$A$14:$K$33,COUNTA(D!$A$13:$K$13),FALSE)+_xlfn.IFNA(VLOOKUP($A7+1,D!$A$14:$K$33,COUNTA(D!$A$13:$K$13),FALSE),0),IF($A7=V$2-1,-VLOOKUP(V$2,D!$A$14:$K$33,COUNTA(D!$A$13:$K$13),FALSE),IF($A7&lt;=V$2-2,0))))),2)</f>
        <v>0</v>
      </c>
      <c r="W7" s="31"/>
      <c r="X7" s="36"/>
      <c r="Y7" s="30"/>
      <c r="Z7" s="35" t="s">
        <v>69</v>
      </c>
      <c r="AA7" s="31"/>
    </row>
    <row r="8" spans="1:27" ht="16.5" customHeight="1">
      <c r="A8" s="27">
        <f t="shared" si="0"/>
        <v>6</v>
      </c>
      <c r="B8" s="30"/>
      <c r="C8" s="42">
        <f>ROUND(IF($A8&gt;=C$2+2,0,IF($A8=C$2+1,-VLOOKUP($A8,D!$A$14:$K$33,COUNTA(D!$A$13:$K$13),FALSE),IF(C$2=$A8,VLOOKUP(C$2,D!$A$14:$K$33,COUNTA(D!$A$13:$K$13),FALSE)+_xlfn.IFNA(VLOOKUP($A8+1,D!$A$14:$K$33,COUNTA(D!$A$13:$K$13),FALSE),0),IF($A8=C$2-1,-VLOOKUP(C$2,D!$A$14:$K$33,COUNTA(D!$A$13:$K$13),FALSE),IF($A8&lt;=C$2-2,0))))),2)</f>
        <v>0</v>
      </c>
      <c r="D8" s="42">
        <f>ROUND(IF($A8&gt;=D$2+2,0,IF($A8=D$2+1,-VLOOKUP($A8,D!$A$14:$K$33,COUNTA(D!$A$13:$K$13),FALSE),IF(D$2=$A8,VLOOKUP(D$2,D!$A$14:$K$33,COUNTA(D!$A$13:$K$13),FALSE)+_xlfn.IFNA(VLOOKUP($A8+1,D!$A$14:$K$33,COUNTA(D!$A$13:$K$13),FALSE),0),IF($A8=D$2-1,-VLOOKUP(D$2,D!$A$14:$K$33,COUNTA(D!$A$13:$K$13),FALSE),IF($A8&lt;=D$2-2,0))))),2)</f>
        <v>0</v>
      </c>
      <c r="E8" s="42">
        <f>ROUND(IF($A8&gt;=E$2+2,0,IF($A8=E$2+1,-VLOOKUP($A8,D!$A$14:$K$33,COUNTA(D!$A$13:$K$13),FALSE),IF(E$2=$A8,VLOOKUP(E$2,D!$A$14:$K$33,COUNTA(D!$A$13:$K$13),FALSE)+_xlfn.IFNA(VLOOKUP($A8+1,D!$A$14:$K$33,COUNTA(D!$A$13:$K$13),FALSE),0),IF($A8=E$2-1,-VLOOKUP(E$2,D!$A$14:$K$33,COUNTA(D!$A$13:$K$13),FALSE),IF($A8&lt;=E$2-2,0))))),2)</f>
        <v>0</v>
      </c>
      <c r="F8" s="42">
        <f>ROUND(IF($A8&gt;=F$2+2,0,IF($A8=F$2+1,-VLOOKUP($A8,D!$A$14:$K$33,COUNTA(D!$A$13:$K$13),FALSE),IF(F$2=$A8,VLOOKUP(F$2,D!$A$14:$K$33,COUNTA(D!$A$13:$K$13),FALSE)+_xlfn.IFNA(VLOOKUP($A8+1,D!$A$14:$K$33,COUNTA(D!$A$13:$K$13),FALSE),0),IF($A8=F$2-1,-VLOOKUP(F$2,D!$A$14:$K$33,COUNTA(D!$A$13:$K$13),FALSE),IF($A8&lt;=F$2-2,0))))),2)</f>
        <v>0</v>
      </c>
      <c r="G8" s="42">
        <f>ROUND(IF($A8&gt;=G$2+2,0,IF($A8=G$2+1,-VLOOKUP($A8,D!$A$14:$K$33,COUNTA(D!$A$13:$K$13),FALSE),IF(G$2=$A8,VLOOKUP(G$2,D!$A$14:$K$33,COUNTA(D!$A$13:$K$13),FALSE)+_xlfn.IFNA(VLOOKUP($A8+1,D!$A$14:$K$33,COUNTA(D!$A$13:$K$13),FALSE),0),IF($A8=G$2-1,-VLOOKUP(G$2,D!$A$14:$K$33,COUNTA(D!$A$13:$K$13),FALSE),IF($A8&lt;=G$2-2,0))))),2)</f>
        <v>-54.26</v>
      </c>
      <c r="H8" s="42">
        <f>ROUND(IF($A8&gt;=H$2+2,0,IF($A8=H$2+1,-VLOOKUP($A8,D!$A$14:$K$33,COUNTA(D!$A$13:$K$13),FALSE),IF(H$2=$A8,VLOOKUP(H$2,D!$A$14:$K$33,COUNTA(D!$A$13:$K$13),FALSE)+_xlfn.IFNA(VLOOKUP($A8+1,D!$A$14:$K$33,COUNTA(D!$A$13:$K$13),FALSE),0),IF($A8=H$2-1,-VLOOKUP(H$2,D!$A$14:$K$33,COUNTA(D!$A$13:$K$13),FALSE),IF($A8&lt;=H$2-2,0))))),2)</f>
        <v>108.51</v>
      </c>
      <c r="I8" s="42">
        <f>ROUND(IF($A8&gt;=I$2+2,0,IF($A8=I$2+1,-VLOOKUP($A8,D!$A$14:$K$33,COUNTA(D!$A$13:$K$13),FALSE),IF(I$2=$A8,VLOOKUP(I$2,D!$A$14:$K$33,COUNTA(D!$A$13:$K$13),FALSE)+_xlfn.IFNA(VLOOKUP($A8+1,D!$A$14:$K$33,COUNTA(D!$A$13:$K$13),FALSE),0),IF($A8=I$2-1,-VLOOKUP(I$2,D!$A$14:$K$33,COUNTA(D!$A$13:$K$13),FALSE),IF($A8&lt;=I$2-2,0))))),2)</f>
        <v>-54.26</v>
      </c>
      <c r="J8" s="42">
        <f>ROUND(IF($A8&gt;=J$2+2,0,IF($A8=J$2+1,-VLOOKUP($A8,D!$A$14:$K$33,COUNTA(D!$A$13:$K$13),FALSE),IF(J$2=$A8,VLOOKUP(J$2,D!$A$14:$K$33,COUNTA(D!$A$13:$K$13),FALSE)+_xlfn.IFNA(VLOOKUP($A8+1,D!$A$14:$K$33,COUNTA(D!$A$13:$K$13),FALSE),0),IF($A8=J$2-1,-VLOOKUP(J$2,D!$A$14:$K$33,COUNTA(D!$A$13:$K$13),FALSE),IF($A8&lt;=J$2-2,0))))),2)</f>
        <v>0</v>
      </c>
      <c r="K8" s="42">
        <f>ROUND(IF($A8&gt;=K$2+2,0,IF($A8=K$2+1,-VLOOKUP($A8,D!$A$14:$K$33,COUNTA(D!$A$13:$K$13),FALSE),IF(K$2=$A8,VLOOKUP(K$2,D!$A$14:$K$33,COUNTA(D!$A$13:$K$13),FALSE)+_xlfn.IFNA(VLOOKUP($A8+1,D!$A$14:$K$33,COUNTA(D!$A$13:$K$13),FALSE),0),IF($A8=K$2-1,-VLOOKUP(K$2,D!$A$14:$K$33,COUNTA(D!$A$13:$K$13),FALSE),IF($A8&lt;=K$2-2,0))))),2)</f>
        <v>0</v>
      </c>
      <c r="L8" s="42">
        <f>ROUND(IF($A8&gt;=L$2+2,0,IF($A8=L$2+1,-VLOOKUP($A8,D!$A$14:$K$33,COUNTA(D!$A$13:$K$13),FALSE),IF(L$2=$A8,VLOOKUP(L$2,D!$A$14:$K$33,COUNTA(D!$A$13:$K$13),FALSE)+_xlfn.IFNA(VLOOKUP($A8+1,D!$A$14:$K$33,COUNTA(D!$A$13:$K$13),FALSE),0),IF($A8=L$2-1,-VLOOKUP(L$2,D!$A$14:$K$33,COUNTA(D!$A$13:$K$13),FALSE),IF($A8&lt;=L$2-2,0))))),2)</f>
        <v>0</v>
      </c>
      <c r="M8" s="42">
        <f>ROUND(IF($A8&gt;=M$2+2,0,IF($A8=M$2+1,-VLOOKUP($A8,D!$A$14:$K$33,COUNTA(D!$A$13:$K$13),FALSE),IF(M$2=$A8,VLOOKUP(M$2,D!$A$14:$K$33,COUNTA(D!$A$13:$K$13),FALSE)+_xlfn.IFNA(VLOOKUP($A8+1,D!$A$14:$K$33,COUNTA(D!$A$13:$K$13),FALSE),0),IF($A8=M$2-1,-VLOOKUP(M$2,D!$A$14:$K$33,COUNTA(D!$A$13:$K$13),FALSE),IF($A8&lt;=M$2-2,0))))),2)</f>
        <v>0</v>
      </c>
      <c r="N8" s="42">
        <f>ROUND(IF($A8&gt;=N$2+2,0,IF($A8=N$2+1,-VLOOKUP($A8,D!$A$14:$K$33,COUNTA(D!$A$13:$K$13),FALSE),IF(N$2=$A8,VLOOKUP(N$2,D!$A$14:$K$33,COUNTA(D!$A$13:$K$13),FALSE)+_xlfn.IFNA(VLOOKUP($A8+1,D!$A$14:$K$33,COUNTA(D!$A$13:$K$13),FALSE),0),IF($A8=N$2-1,-VLOOKUP(N$2,D!$A$14:$K$33,COUNTA(D!$A$13:$K$13),FALSE),IF($A8&lt;=N$2-2,0))))),2)</f>
        <v>0</v>
      </c>
      <c r="O8" s="42">
        <f>ROUND(IF($A8&gt;=O$2+2,0,IF($A8=O$2+1,-VLOOKUP($A8,D!$A$14:$K$33,COUNTA(D!$A$13:$K$13),FALSE),IF(O$2=$A8,VLOOKUP(O$2,D!$A$14:$K$33,COUNTA(D!$A$13:$K$13),FALSE)+_xlfn.IFNA(VLOOKUP($A8+1,D!$A$14:$K$33,COUNTA(D!$A$13:$K$13),FALSE),0),IF($A8=O$2-1,-VLOOKUP(O$2,D!$A$14:$K$33,COUNTA(D!$A$13:$K$13),FALSE),IF($A8&lt;=O$2-2,0))))),2)</f>
        <v>0</v>
      </c>
      <c r="P8" s="42">
        <f>ROUND(IF($A8&gt;=P$2+2,0,IF($A8=P$2+1,-VLOOKUP($A8,D!$A$14:$K$33,COUNTA(D!$A$13:$K$13),FALSE),IF(P$2=$A8,VLOOKUP(P$2,D!$A$14:$K$33,COUNTA(D!$A$13:$K$13),FALSE)+_xlfn.IFNA(VLOOKUP($A8+1,D!$A$14:$K$33,COUNTA(D!$A$13:$K$13),FALSE),0),IF($A8=P$2-1,-VLOOKUP(P$2,D!$A$14:$K$33,COUNTA(D!$A$13:$K$13),FALSE),IF($A8&lt;=P$2-2,0))))),2)</f>
        <v>0</v>
      </c>
      <c r="Q8" s="42">
        <f>ROUND(IF($A8&gt;=Q$2+2,0,IF($A8=Q$2+1,-VLOOKUP($A8,D!$A$14:$K$33,COUNTA(D!$A$13:$K$13),FALSE),IF(Q$2=$A8,VLOOKUP(Q$2,D!$A$14:$K$33,COUNTA(D!$A$13:$K$13),FALSE)+_xlfn.IFNA(VLOOKUP($A8+1,D!$A$14:$K$33,COUNTA(D!$A$13:$K$13),FALSE),0),IF($A8=Q$2-1,-VLOOKUP(Q$2,D!$A$14:$K$33,COUNTA(D!$A$13:$K$13),FALSE),IF($A8&lt;=Q$2-2,0))))),2)</f>
        <v>0</v>
      </c>
      <c r="R8" s="42">
        <f>ROUND(IF($A8&gt;=R$2+2,0,IF($A8=R$2+1,-VLOOKUP($A8,D!$A$14:$K$33,COUNTA(D!$A$13:$K$13),FALSE),IF(R$2=$A8,VLOOKUP(R$2,D!$A$14:$K$33,COUNTA(D!$A$13:$K$13),FALSE)+_xlfn.IFNA(VLOOKUP($A8+1,D!$A$14:$K$33,COUNTA(D!$A$13:$K$13),FALSE),0),IF($A8=R$2-1,-VLOOKUP(R$2,D!$A$14:$K$33,COUNTA(D!$A$13:$K$13),FALSE),IF($A8&lt;=R$2-2,0))))),2)</f>
        <v>0</v>
      </c>
      <c r="S8" s="42">
        <f>ROUND(IF($A8&gt;=S$2+2,0,IF($A8=S$2+1,-VLOOKUP($A8,D!$A$14:$K$33,COUNTA(D!$A$13:$K$13),FALSE),IF(S$2=$A8,VLOOKUP(S$2,D!$A$14:$K$33,COUNTA(D!$A$13:$K$13),FALSE)+_xlfn.IFNA(VLOOKUP($A8+1,D!$A$14:$K$33,COUNTA(D!$A$13:$K$13),FALSE),0),IF($A8=S$2-1,-VLOOKUP(S$2,D!$A$14:$K$33,COUNTA(D!$A$13:$K$13),FALSE),IF($A8&lt;=S$2-2,0))))),2)</f>
        <v>0</v>
      </c>
      <c r="T8" s="42">
        <f>ROUND(IF($A8&gt;=T$2+2,0,IF($A8=T$2+1,-VLOOKUP($A8,D!$A$14:$K$33,COUNTA(D!$A$13:$K$13),FALSE),IF(T$2=$A8,VLOOKUP(T$2,D!$A$14:$K$33,COUNTA(D!$A$13:$K$13),FALSE)+_xlfn.IFNA(VLOOKUP($A8+1,D!$A$14:$K$33,COUNTA(D!$A$13:$K$13),FALSE),0),IF($A8=T$2-1,-VLOOKUP(T$2,D!$A$14:$K$33,COUNTA(D!$A$13:$K$13),FALSE),IF($A8&lt;=T$2-2,0))))),2)</f>
        <v>0</v>
      </c>
      <c r="U8" s="42">
        <f>ROUND(IF($A8&gt;=U$2+2,0,IF($A8=U$2+1,-VLOOKUP($A8,D!$A$14:$K$33,COUNTA(D!$A$13:$K$13),FALSE),IF(U$2=$A8,VLOOKUP(U$2,D!$A$14:$K$33,COUNTA(D!$A$13:$K$13),FALSE)+_xlfn.IFNA(VLOOKUP($A8+1,D!$A$14:$K$33,COUNTA(D!$A$13:$K$13),FALSE),0),IF($A8=U$2-1,-VLOOKUP(U$2,D!$A$14:$K$33,COUNTA(D!$A$13:$K$13),FALSE),IF($A8&lt;=U$2-2,0))))),2)</f>
        <v>0</v>
      </c>
      <c r="V8" s="42">
        <f>ROUND(IF($A8&gt;=V$2+2,0,IF($A8=V$2+1,-VLOOKUP($A8,D!$A$14:$K$33,COUNTA(D!$A$13:$K$13),FALSE),IF(V$2=$A8,VLOOKUP(V$2,D!$A$14:$K$33,COUNTA(D!$A$13:$K$13),FALSE)+_xlfn.IFNA(VLOOKUP($A8+1,D!$A$14:$K$33,COUNTA(D!$A$13:$K$13),FALSE),0),IF($A8=V$2-1,-VLOOKUP(V$2,D!$A$14:$K$33,COUNTA(D!$A$13:$K$13),FALSE),IF($A8&lt;=V$2-2,0))))),2)</f>
        <v>0</v>
      </c>
      <c r="W8" s="31"/>
      <c r="X8" s="36"/>
      <c r="Y8" s="30"/>
      <c r="Z8" s="35" t="s">
        <v>70</v>
      </c>
      <c r="AA8" s="31"/>
    </row>
    <row r="9" spans="1:27" ht="16.5" customHeight="1">
      <c r="A9" s="27">
        <f t="shared" si="0"/>
        <v>7</v>
      </c>
      <c r="B9" s="30"/>
      <c r="C9" s="42">
        <f>ROUND(IF($A9&gt;=C$2+2,0,IF($A9=C$2+1,-VLOOKUP($A9,D!$A$14:$K$33,COUNTA(D!$A$13:$K$13),FALSE),IF(C$2=$A9,VLOOKUP(C$2,D!$A$14:$K$33,COUNTA(D!$A$13:$K$13),FALSE)+_xlfn.IFNA(VLOOKUP($A9+1,D!$A$14:$K$33,COUNTA(D!$A$13:$K$13),FALSE),0),IF($A9=C$2-1,-VLOOKUP(C$2,D!$A$14:$K$33,COUNTA(D!$A$13:$K$13),FALSE),IF($A9&lt;=C$2-2,0))))),2)</f>
        <v>0</v>
      </c>
      <c r="D9" s="42">
        <f>ROUND(IF($A9&gt;=D$2+2,0,IF($A9=D$2+1,-VLOOKUP($A9,D!$A$14:$K$33,COUNTA(D!$A$13:$K$13),FALSE),IF(D$2=$A9,VLOOKUP(D$2,D!$A$14:$K$33,COUNTA(D!$A$13:$K$13),FALSE)+_xlfn.IFNA(VLOOKUP($A9+1,D!$A$14:$K$33,COUNTA(D!$A$13:$K$13),FALSE),0),IF($A9=D$2-1,-VLOOKUP(D$2,D!$A$14:$K$33,COUNTA(D!$A$13:$K$13),FALSE),IF($A9&lt;=D$2-2,0))))),2)</f>
        <v>0</v>
      </c>
      <c r="E9" s="42">
        <f>ROUND(IF($A9&gt;=E$2+2,0,IF($A9=E$2+1,-VLOOKUP($A9,D!$A$14:$K$33,COUNTA(D!$A$13:$K$13),FALSE),IF(E$2=$A9,VLOOKUP(E$2,D!$A$14:$K$33,COUNTA(D!$A$13:$K$13),FALSE)+_xlfn.IFNA(VLOOKUP($A9+1,D!$A$14:$K$33,COUNTA(D!$A$13:$K$13),FALSE),0),IF($A9=E$2-1,-VLOOKUP(E$2,D!$A$14:$K$33,COUNTA(D!$A$13:$K$13),FALSE),IF($A9&lt;=E$2-2,0))))),2)</f>
        <v>0</v>
      </c>
      <c r="F9" s="42">
        <f>ROUND(IF($A9&gt;=F$2+2,0,IF($A9=F$2+1,-VLOOKUP($A9,D!$A$14:$K$33,COUNTA(D!$A$13:$K$13),FALSE),IF(F$2=$A9,VLOOKUP(F$2,D!$A$14:$K$33,COUNTA(D!$A$13:$K$13),FALSE)+_xlfn.IFNA(VLOOKUP($A9+1,D!$A$14:$K$33,COUNTA(D!$A$13:$K$13),FALSE),0),IF($A9=F$2-1,-VLOOKUP(F$2,D!$A$14:$K$33,COUNTA(D!$A$13:$K$13),FALSE),IF($A9&lt;=F$2-2,0))))),2)</f>
        <v>0</v>
      </c>
      <c r="G9" s="42">
        <f>ROUND(IF($A9&gt;=G$2+2,0,IF($A9=G$2+1,-VLOOKUP($A9,D!$A$14:$K$33,COUNTA(D!$A$13:$K$13),FALSE),IF(G$2=$A9,VLOOKUP(G$2,D!$A$14:$K$33,COUNTA(D!$A$13:$K$13),FALSE)+_xlfn.IFNA(VLOOKUP($A9+1,D!$A$14:$K$33,COUNTA(D!$A$13:$K$13),FALSE),0),IF($A9=G$2-1,-VLOOKUP(G$2,D!$A$14:$K$33,COUNTA(D!$A$13:$K$13),FALSE),IF($A9&lt;=G$2-2,0))))),2)</f>
        <v>0</v>
      </c>
      <c r="H9" s="42">
        <f>ROUND(IF($A9&gt;=H$2+2,0,IF($A9=H$2+1,-VLOOKUP($A9,D!$A$14:$K$33,COUNTA(D!$A$13:$K$13),FALSE),IF(H$2=$A9,VLOOKUP(H$2,D!$A$14:$K$33,COUNTA(D!$A$13:$K$13),FALSE)+_xlfn.IFNA(VLOOKUP($A9+1,D!$A$14:$K$33,COUNTA(D!$A$13:$K$13),FALSE),0),IF($A9=H$2-1,-VLOOKUP(H$2,D!$A$14:$K$33,COUNTA(D!$A$13:$K$13),FALSE),IF($A9&lt;=H$2-2,0))))),2)</f>
        <v>-54.26</v>
      </c>
      <c r="I9" s="42">
        <f>ROUND(IF($A9&gt;=I$2+2,0,IF($A9=I$2+1,-VLOOKUP($A9,D!$A$14:$K$33,COUNTA(D!$A$13:$K$13),FALSE),IF(I$2=$A9,VLOOKUP(I$2,D!$A$14:$K$33,COUNTA(D!$A$13:$K$13),FALSE)+_xlfn.IFNA(VLOOKUP($A9+1,D!$A$14:$K$33,COUNTA(D!$A$13:$K$13),FALSE),0),IF($A9=I$2-1,-VLOOKUP(I$2,D!$A$14:$K$33,COUNTA(D!$A$13:$K$13),FALSE),IF($A9&lt;=I$2-2,0))))),2)</f>
        <v>108.51</v>
      </c>
      <c r="J9" s="42">
        <f>ROUND(IF($A9&gt;=J$2+2,0,IF($A9=J$2+1,-VLOOKUP($A9,D!$A$14:$K$33,COUNTA(D!$A$13:$K$13),FALSE),IF(J$2=$A9,VLOOKUP(J$2,D!$A$14:$K$33,COUNTA(D!$A$13:$K$13),FALSE)+_xlfn.IFNA(VLOOKUP($A9+1,D!$A$14:$K$33,COUNTA(D!$A$13:$K$13),FALSE),0),IF($A9=J$2-1,-VLOOKUP(J$2,D!$A$14:$K$33,COUNTA(D!$A$13:$K$13),FALSE),IF($A9&lt;=J$2-2,0))))),2)</f>
        <v>-54.26</v>
      </c>
      <c r="K9" s="42">
        <f>ROUND(IF($A9&gt;=K$2+2,0,IF($A9=K$2+1,-VLOOKUP($A9,D!$A$14:$K$33,COUNTA(D!$A$13:$K$13),FALSE),IF(K$2=$A9,VLOOKUP(K$2,D!$A$14:$K$33,COUNTA(D!$A$13:$K$13),FALSE)+_xlfn.IFNA(VLOOKUP($A9+1,D!$A$14:$K$33,COUNTA(D!$A$13:$K$13),FALSE),0),IF($A9=K$2-1,-VLOOKUP(K$2,D!$A$14:$K$33,COUNTA(D!$A$13:$K$13),FALSE),IF($A9&lt;=K$2-2,0))))),2)</f>
        <v>0</v>
      </c>
      <c r="L9" s="42">
        <f>ROUND(IF($A9&gt;=L$2+2,0,IF($A9=L$2+1,-VLOOKUP($A9,D!$A$14:$K$33,COUNTA(D!$A$13:$K$13),FALSE),IF(L$2=$A9,VLOOKUP(L$2,D!$A$14:$K$33,COUNTA(D!$A$13:$K$13),FALSE)+_xlfn.IFNA(VLOOKUP($A9+1,D!$A$14:$K$33,COUNTA(D!$A$13:$K$13),FALSE),0),IF($A9=L$2-1,-VLOOKUP(L$2,D!$A$14:$K$33,COUNTA(D!$A$13:$K$13),FALSE),IF($A9&lt;=L$2-2,0))))),2)</f>
        <v>0</v>
      </c>
      <c r="M9" s="42">
        <f>ROUND(IF($A9&gt;=M$2+2,0,IF($A9=M$2+1,-VLOOKUP($A9,D!$A$14:$K$33,COUNTA(D!$A$13:$K$13),FALSE),IF(M$2=$A9,VLOOKUP(M$2,D!$A$14:$K$33,COUNTA(D!$A$13:$K$13),FALSE)+_xlfn.IFNA(VLOOKUP($A9+1,D!$A$14:$K$33,COUNTA(D!$A$13:$K$13),FALSE),0),IF($A9=M$2-1,-VLOOKUP(M$2,D!$A$14:$K$33,COUNTA(D!$A$13:$K$13),FALSE),IF($A9&lt;=M$2-2,0))))),2)</f>
        <v>0</v>
      </c>
      <c r="N9" s="42">
        <f>ROUND(IF($A9&gt;=N$2+2,0,IF($A9=N$2+1,-VLOOKUP($A9,D!$A$14:$K$33,COUNTA(D!$A$13:$K$13),FALSE),IF(N$2=$A9,VLOOKUP(N$2,D!$A$14:$K$33,COUNTA(D!$A$13:$K$13),FALSE)+_xlfn.IFNA(VLOOKUP($A9+1,D!$A$14:$K$33,COUNTA(D!$A$13:$K$13),FALSE),0),IF($A9=N$2-1,-VLOOKUP(N$2,D!$A$14:$K$33,COUNTA(D!$A$13:$K$13),FALSE),IF($A9&lt;=N$2-2,0))))),2)</f>
        <v>0</v>
      </c>
      <c r="O9" s="42">
        <f>ROUND(IF($A9&gt;=O$2+2,0,IF($A9=O$2+1,-VLOOKUP($A9,D!$A$14:$K$33,COUNTA(D!$A$13:$K$13),FALSE),IF(O$2=$A9,VLOOKUP(O$2,D!$A$14:$K$33,COUNTA(D!$A$13:$K$13),FALSE)+_xlfn.IFNA(VLOOKUP($A9+1,D!$A$14:$K$33,COUNTA(D!$A$13:$K$13),FALSE),0),IF($A9=O$2-1,-VLOOKUP(O$2,D!$A$14:$K$33,COUNTA(D!$A$13:$K$13),FALSE),IF($A9&lt;=O$2-2,0))))),2)</f>
        <v>0</v>
      </c>
      <c r="P9" s="42">
        <f>ROUND(IF($A9&gt;=P$2+2,0,IF($A9=P$2+1,-VLOOKUP($A9,D!$A$14:$K$33,COUNTA(D!$A$13:$K$13),FALSE),IF(P$2=$A9,VLOOKUP(P$2,D!$A$14:$K$33,COUNTA(D!$A$13:$K$13),FALSE)+_xlfn.IFNA(VLOOKUP($A9+1,D!$A$14:$K$33,COUNTA(D!$A$13:$K$13),FALSE),0),IF($A9=P$2-1,-VLOOKUP(P$2,D!$A$14:$K$33,COUNTA(D!$A$13:$K$13),FALSE),IF($A9&lt;=P$2-2,0))))),2)</f>
        <v>0</v>
      </c>
      <c r="Q9" s="42">
        <f>ROUND(IF($A9&gt;=Q$2+2,0,IF($A9=Q$2+1,-VLOOKUP($A9,D!$A$14:$K$33,COUNTA(D!$A$13:$K$13),FALSE),IF(Q$2=$A9,VLOOKUP(Q$2,D!$A$14:$K$33,COUNTA(D!$A$13:$K$13),FALSE)+_xlfn.IFNA(VLOOKUP($A9+1,D!$A$14:$K$33,COUNTA(D!$A$13:$K$13),FALSE),0),IF($A9=Q$2-1,-VLOOKUP(Q$2,D!$A$14:$K$33,COUNTA(D!$A$13:$K$13),FALSE),IF($A9&lt;=Q$2-2,0))))),2)</f>
        <v>0</v>
      </c>
      <c r="R9" s="42">
        <f>ROUND(IF($A9&gt;=R$2+2,0,IF($A9=R$2+1,-VLOOKUP($A9,D!$A$14:$K$33,COUNTA(D!$A$13:$K$13),FALSE),IF(R$2=$A9,VLOOKUP(R$2,D!$A$14:$K$33,COUNTA(D!$A$13:$K$13),FALSE)+_xlfn.IFNA(VLOOKUP($A9+1,D!$A$14:$K$33,COUNTA(D!$A$13:$K$13),FALSE),0),IF($A9=R$2-1,-VLOOKUP(R$2,D!$A$14:$K$33,COUNTA(D!$A$13:$K$13),FALSE),IF($A9&lt;=R$2-2,0))))),2)</f>
        <v>0</v>
      </c>
      <c r="S9" s="42">
        <f>ROUND(IF($A9&gt;=S$2+2,0,IF($A9=S$2+1,-VLOOKUP($A9,D!$A$14:$K$33,COUNTA(D!$A$13:$K$13),FALSE),IF(S$2=$A9,VLOOKUP(S$2,D!$A$14:$K$33,COUNTA(D!$A$13:$K$13),FALSE)+_xlfn.IFNA(VLOOKUP($A9+1,D!$A$14:$K$33,COUNTA(D!$A$13:$K$13),FALSE),0),IF($A9=S$2-1,-VLOOKUP(S$2,D!$A$14:$K$33,COUNTA(D!$A$13:$K$13),FALSE),IF($A9&lt;=S$2-2,0))))),2)</f>
        <v>0</v>
      </c>
      <c r="T9" s="42">
        <f>ROUND(IF($A9&gt;=T$2+2,0,IF($A9=T$2+1,-VLOOKUP($A9,D!$A$14:$K$33,COUNTA(D!$A$13:$K$13),FALSE),IF(T$2=$A9,VLOOKUP(T$2,D!$A$14:$K$33,COUNTA(D!$A$13:$K$13),FALSE)+_xlfn.IFNA(VLOOKUP($A9+1,D!$A$14:$K$33,COUNTA(D!$A$13:$K$13),FALSE),0),IF($A9=T$2-1,-VLOOKUP(T$2,D!$A$14:$K$33,COUNTA(D!$A$13:$K$13),FALSE),IF($A9&lt;=T$2-2,0))))),2)</f>
        <v>0</v>
      </c>
      <c r="U9" s="42">
        <f>ROUND(IF($A9&gt;=U$2+2,0,IF($A9=U$2+1,-VLOOKUP($A9,D!$A$14:$K$33,COUNTA(D!$A$13:$K$13),FALSE),IF(U$2=$A9,VLOOKUP(U$2,D!$A$14:$K$33,COUNTA(D!$A$13:$K$13),FALSE)+_xlfn.IFNA(VLOOKUP($A9+1,D!$A$14:$K$33,COUNTA(D!$A$13:$K$13),FALSE),0),IF($A9=U$2-1,-VLOOKUP(U$2,D!$A$14:$K$33,COUNTA(D!$A$13:$K$13),FALSE),IF($A9&lt;=U$2-2,0))))),2)</f>
        <v>0</v>
      </c>
      <c r="V9" s="42">
        <f>ROUND(IF($A9&gt;=V$2+2,0,IF($A9=V$2+1,-VLOOKUP($A9,D!$A$14:$K$33,COUNTA(D!$A$13:$K$13),FALSE),IF(V$2=$A9,VLOOKUP(V$2,D!$A$14:$K$33,COUNTA(D!$A$13:$K$13),FALSE)+_xlfn.IFNA(VLOOKUP($A9+1,D!$A$14:$K$33,COUNTA(D!$A$13:$K$13),FALSE),0),IF($A9=V$2-1,-VLOOKUP(V$2,D!$A$14:$K$33,COUNTA(D!$A$13:$K$13),FALSE),IF($A9&lt;=V$2-2,0))))),2)</f>
        <v>0</v>
      </c>
      <c r="W9" s="31"/>
      <c r="X9" s="36"/>
      <c r="Y9" s="30"/>
      <c r="Z9" s="35" t="s">
        <v>71</v>
      </c>
      <c r="AA9" s="31"/>
    </row>
    <row r="10" spans="1:27" ht="16.5" customHeight="1">
      <c r="A10" s="27">
        <f t="shared" si="0"/>
        <v>8</v>
      </c>
      <c r="B10" s="30"/>
      <c r="C10" s="42">
        <f>ROUND(IF($A10&gt;=C$2+2,0,IF($A10=C$2+1,-VLOOKUP($A10,D!$A$14:$K$33,COUNTA(D!$A$13:$K$13),FALSE),IF(C$2=$A10,VLOOKUP(C$2,D!$A$14:$K$33,COUNTA(D!$A$13:$K$13),FALSE)+_xlfn.IFNA(VLOOKUP($A10+1,D!$A$14:$K$33,COUNTA(D!$A$13:$K$13),FALSE),0),IF($A10=C$2-1,-VLOOKUP(C$2,D!$A$14:$K$33,COUNTA(D!$A$13:$K$13),FALSE),IF($A10&lt;=C$2-2,0))))),2)</f>
        <v>0</v>
      </c>
      <c r="D10" s="42">
        <f>ROUND(IF($A10&gt;=D$2+2,0,IF($A10=D$2+1,-VLOOKUP($A10,D!$A$14:$K$33,COUNTA(D!$A$13:$K$13),FALSE),IF(D$2=$A10,VLOOKUP(D$2,D!$A$14:$K$33,COUNTA(D!$A$13:$K$13),FALSE)+_xlfn.IFNA(VLOOKUP($A10+1,D!$A$14:$K$33,COUNTA(D!$A$13:$K$13),FALSE),0),IF($A10=D$2-1,-VLOOKUP(D$2,D!$A$14:$K$33,COUNTA(D!$A$13:$K$13),FALSE),IF($A10&lt;=D$2-2,0))))),2)</f>
        <v>0</v>
      </c>
      <c r="E10" s="42">
        <f>ROUND(IF($A10&gt;=E$2+2,0,IF($A10=E$2+1,-VLOOKUP($A10,D!$A$14:$K$33,COUNTA(D!$A$13:$K$13),FALSE),IF(E$2=$A10,VLOOKUP(E$2,D!$A$14:$K$33,COUNTA(D!$A$13:$K$13),FALSE)+_xlfn.IFNA(VLOOKUP($A10+1,D!$A$14:$K$33,COUNTA(D!$A$13:$K$13),FALSE),0),IF($A10=E$2-1,-VLOOKUP(E$2,D!$A$14:$K$33,COUNTA(D!$A$13:$K$13),FALSE),IF($A10&lt;=E$2-2,0))))),2)</f>
        <v>0</v>
      </c>
      <c r="F10" s="42">
        <f>ROUND(IF($A10&gt;=F$2+2,0,IF($A10=F$2+1,-VLOOKUP($A10,D!$A$14:$K$33,COUNTA(D!$A$13:$K$13),FALSE),IF(F$2=$A10,VLOOKUP(F$2,D!$A$14:$K$33,COUNTA(D!$A$13:$K$13),FALSE)+_xlfn.IFNA(VLOOKUP($A10+1,D!$A$14:$K$33,COUNTA(D!$A$13:$K$13),FALSE),0),IF($A10=F$2-1,-VLOOKUP(F$2,D!$A$14:$K$33,COUNTA(D!$A$13:$K$13),FALSE),IF($A10&lt;=F$2-2,0))))),2)</f>
        <v>0</v>
      </c>
      <c r="G10" s="42">
        <f>ROUND(IF($A10&gt;=G$2+2,0,IF($A10=G$2+1,-VLOOKUP($A10,D!$A$14:$K$33,COUNTA(D!$A$13:$K$13),FALSE),IF(G$2=$A10,VLOOKUP(G$2,D!$A$14:$K$33,COUNTA(D!$A$13:$K$13),FALSE)+_xlfn.IFNA(VLOOKUP($A10+1,D!$A$14:$K$33,COUNTA(D!$A$13:$K$13),FALSE),0),IF($A10=G$2-1,-VLOOKUP(G$2,D!$A$14:$K$33,COUNTA(D!$A$13:$K$13),FALSE),IF($A10&lt;=G$2-2,0))))),2)</f>
        <v>0</v>
      </c>
      <c r="H10" s="42">
        <f>ROUND(IF($A10&gt;=H$2+2,0,IF($A10=H$2+1,-VLOOKUP($A10,D!$A$14:$K$33,COUNTA(D!$A$13:$K$13),FALSE),IF(H$2=$A10,VLOOKUP(H$2,D!$A$14:$K$33,COUNTA(D!$A$13:$K$13),FALSE)+_xlfn.IFNA(VLOOKUP($A10+1,D!$A$14:$K$33,COUNTA(D!$A$13:$K$13),FALSE),0),IF($A10=H$2-1,-VLOOKUP(H$2,D!$A$14:$K$33,COUNTA(D!$A$13:$K$13),FALSE),IF($A10&lt;=H$2-2,0))))),2)</f>
        <v>0</v>
      </c>
      <c r="I10" s="42">
        <f>ROUND(IF($A10&gt;=I$2+2,0,IF($A10=I$2+1,-VLOOKUP($A10,D!$A$14:$K$33,COUNTA(D!$A$13:$K$13),FALSE),IF(I$2=$A10,VLOOKUP(I$2,D!$A$14:$K$33,COUNTA(D!$A$13:$K$13),FALSE)+_xlfn.IFNA(VLOOKUP($A10+1,D!$A$14:$K$33,COUNTA(D!$A$13:$K$13),FALSE),0),IF($A10=I$2-1,-VLOOKUP(I$2,D!$A$14:$K$33,COUNTA(D!$A$13:$K$13),FALSE),IF($A10&lt;=I$2-2,0))))),2)</f>
        <v>-54.26</v>
      </c>
      <c r="J10" s="42">
        <f>ROUND(IF($A10&gt;=J$2+2,0,IF($A10=J$2+1,-VLOOKUP($A10,D!$A$14:$K$33,COUNTA(D!$A$13:$K$13),FALSE),IF(J$2=$A10,VLOOKUP(J$2,D!$A$14:$K$33,COUNTA(D!$A$13:$K$13),FALSE)+_xlfn.IFNA(VLOOKUP($A10+1,D!$A$14:$K$33,COUNTA(D!$A$13:$K$13),FALSE),0),IF($A10=J$2-1,-VLOOKUP(J$2,D!$A$14:$K$33,COUNTA(D!$A$13:$K$13),FALSE),IF($A10&lt;=J$2-2,0))))),2)</f>
        <v>80.8</v>
      </c>
      <c r="K10" s="42">
        <f>ROUND(IF($A10&gt;=K$2+2,0,IF($A10=K$2+1,-VLOOKUP($A10,D!$A$14:$K$33,COUNTA(D!$A$13:$K$13),FALSE),IF(K$2=$A10,VLOOKUP(K$2,D!$A$14:$K$33,COUNTA(D!$A$13:$K$13),FALSE)+_xlfn.IFNA(VLOOKUP($A10+1,D!$A$14:$K$33,COUNTA(D!$A$13:$K$13),FALSE),0),IF($A10=K$2-1,-VLOOKUP(K$2,D!$A$14:$K$33,COUNTA(D!$A$13:$K$13),FALSE),IF($A10&lt;=K$2-2,0))))),2)</f>
        <v>-26.55</v>
      </c>
      <c r="L10" s="42">
        <f>ROUND(IF($A10&gt;=L$2+2,0,IF($A10=L$2+1,-VLOOKUP($A10,D!$A$14:$K$33,COUNTA(D!$A$13:$K$13),FALSE),IF(L$2=$A10,VLOOKUP(L$2,D!$A$14:$K$33,COUNTA(D!$A$13:$K$13),FALSE)+_xlfn.IFNA(VLOOKUP($A10+1,D!$A$14:$K$33,COUNTA(D!$A$13:$K$13),FALSE),0),IF($A10=L$2-1,-VLOOKUP(L$2,D!$A$14:$K$33,COUNTA(D!$A$13:$K$13),FALSE),IF($A10&lt;=L$2-2,0))))),2)</f>
        <v>0</v>
      </c>
      <c r="M10" s="42">
        <f>ROUND(IF($A10&gt;=M$2+2,0,IF($A10=M$2+1,-VLOOKUP($A10,D!$A$14:$K$33,COUNTA(D!$A$13:$K$13),FALSE),IF(M$2=$A10,VLOOKUP(M$2,D!$A$14:$K$33,COUNTA(D!$A$13:$K$13),FALSE)+_xlfn.IFNA(VLOOKUP($A10+1,D!$A$14:$K$33,COUNTA(D!$A$13:$K$13),FALSE),0),IF($A10=M$2-1,-VLOOKUP(M$2,D!$A$14:$K$33,COUNTA(D!$A$13:$K$13),FALSE),IF($A10&lt;=M$2-2,0))))),2)</f>
        <v>0</v>
      </c>
      <c r="N10" s="42">
        <f>ROUND(IF($A10&gt;=N$2+2,0,IF($A10=N$2+1,-VLOOKUP($A10,D!$A$14:$K$33,COUNTA(D!$A$13:$K$13),FALSE),IF(N$2=$A10,VLOOKUP(N$2,D!$A$14:$K$33,COUNTA(D!$A$13:$K$13),FALSE)+_xlfn.IFNA(VLOOKUP($A10+1,D!$A$14:$K$33,COUNTA(D!$A$13:$K$13),FALSE),0),IF($A10=N$2-1,-VLOOKUP(N$2,D!$A$14:$K$33,COUNTA(D!$A$13:$K$13),FALSE),IF($A10&lt;=N$2-2,0))))),2)</f>
        <v>0</v>
      </c>
      <c r="O10" s="42">
        <f>ROUND(IF($A10&gt;=O$2+2,0,IF($A10=O$2+1,-VLOOKUP($A10,D!$A$14:$K$33,COUNTA(D!$A$13:$K$13),FALSE),IF(O$2=$A10,VLOOKUP(O$2,D!$A$14:$K$33,COUNTA(D!$A$13:$K$13),FALSE)+_xlfn.IFNA(VLOOKUP($A10+1,D!$A$14:$K$33,COUNTA(D!$A$13:$K$13),FALSE),0),IF($A10=O$2-1,-VLOOKUP(O$2,D!$A$14:$K$33,COUNTA(D!$A$13:$K$13),FALSE),IF($A10&lt;=O$2-2,0))))),2)</f>
        <v>0</v>
      </c>
      <c r="P10" s="42">
        <f>ROUND(IF($A10&gt;=P$2+2,0,IF($A10=P$2+1,-VLOOKUP($A10,D!$A$14:$K$33,COUNTA(D!$A$13:$K$13),FALSE),IF(P$2=$A10,VLOOKUP(P$2,D!$A$14:$K$33,COUNTA(D!$A$13:$K$13),FALSE)+_xlfn.IFNA(VLOOKUP($A10+1,D!$A$14:$K$33,COUNTA(D!$A$13:$K$13),FALSE),0),IF($A10=P$2-1,-VLOOKUP(P$2,D!$A$14:$K$33,COUNTA(D!$A$13:$K$13),FALSE),IF($A10&lt;=P$2-2,0))))),2)</f>
        <v>0</v>
      </c>
      <c r="Q10" s="42">
        <f>ROUND(IF($A10&gt;=Q$2+2,0,IF($A10=Q$2+1,-VLOOKUP($A10,D!$A$14:$K$33,COUNTA(D!$A$13:$K$13),FALSE),IF(Q$2=$A10,VLOOKUP(Q$2,D!$A$14:$K$33,COUNTA(D!$A$13:$K$13),FALSE)+_xlfn.IFNA(VLOOKUP($A10+1,D!$A$14:$K$33,COUNTA(D!$A$13:$K$13),FALSE),0),IF($A10=Q$2-1,-VLOOKUP(Q$2,D!$A$14:$K$33,COUNTA(D!$A$13:$K$13),FALSE),IF($A10&lt;=Q$2-2,0))))),2)</f>
        <v>0</v>
      </c>
      <c r="R10" s="42">
        <f>ROUND(IF($A10&gt;=R$2+2,0,IF($A10=R$2+1,-VLOOKUP($A10,D!$A$14:$K$33,COUNTA(D!$A$13:$K$13),FALSE),IF(R$2=$A10,VLOOKUP(R$2,D!$A$14:$K$33,COUNTA(D!$A$13:$K$13),FALSE)+_xlfn.IFNA(VLOOKUP($A10+1,D!$A$14:$K$33,COUNTA(D!$A$13:$K$13),FALSE),0),IF($A10=R$2-1,-VLOOKUP(R$2,D!$A$14:$K$33,COUNTA(D!$A$13:$K$13),FALSE),IF($A10&lt;=R$2-2,0))))),2)</f>
        <v>0</v>
      </c>
      <c r="S10" s="42">
        <f>ROUND(IF($A10&gt;=S$2+2,0,IF($A10=S$2+1,-VLOOKUP($A10,D!$A$14:$K$33,COUNTA(D!$A$13:$K$13),FALSE),IF(S$2=$A10,VLOOKUP(S$2,D!$A$14:$K$33,COUNTA(D!$A$13:$K$13),FALSE)+_xlfn.IFNA(VLOOKUP($A10+1,D!$A$14:$K$33,COUNTA(D!$A$13:$K$13),FALSE),0),IF($A10=S$2-1,-VLOOKUP(S$2,D!$A$14:$K$33,COUNTA(D!$A$13:$K$13),FALSE),IF($A10&lt;=S$2-2,0))))),2)</f>
        <v>0</v>
      </c>
      <c r="T10" s="42">
        <f>ROUND(IF($A10&gt;=T$2+2,0,IF($A10=T$2+1,-VLOOKUP($A10,D!$A$14:$K$33,COUNTA(D!$A$13:$K$13),FALSE),IF(T$2=$A10,VLOOKUP(T$2,D!$A$14:$K$33,COUNTA(D!$A$13:$K$13),FALSE)+_xlfn.IFNA(VLOOKUP($A10+1,D!$A$14:$K$33,COUNTA(D!$A$13:$K$13),FALSE),0),IF($A10=T$2-1,-VLOOKUP(T$2,D!$A$14:$K$33,COUNTA(D!$A$13:$K$13),FALSE),IF($A10&lt;=T$2-2,0))))),2)</f>
        <v>0</v>
      </c>
      <c r="U10" s="42">
        <f>ROUND(IF($A10&gt;=U$2+2,0,IF($A10=U$2+1,-VLOOKUP($A10,D!$A$14:$K$33,COUNTA(D!$A$13:$K$13),FALSE),IF(U$2=$A10,VLOOKUP(U$2,D!$A$14:$K$33,COUNTA(D!$A$13:$K$13),FALSE)+_xlfn.IFNA(VLOOKUP($A10+1,D!$A$14:$K$33,COUNTA(D!$A$13:$K$13),FALSE),0),IF($A10=U$2-1,-VLOOKUP(U$2,D!$A$14:$K$33,COUNTA(D!$A$13:$K$13),FALSE),IF($A10&lt;=U$2-2,0))))),2)</f>
        <v>0</v>
      </c>
      <c r="V10" s="42">
        <f>ROUND(IF($A10&gt;=V$2+2,0,IF($A10=V$2+1,-VLOOKUP($A10,D!$A$14:$K$33,COUNTA(D!$A$13:$K$13),FALSE),IF(V$2=$A10,VLOOKUP(V$2,D!$A$14:$K$33,COUNTA(D!$A$13:$K$13),FALSE)+_xlfn.IFNA(VLOOKUP($A10+1,D!$A$14:$K$33,COUNTA(D!$A$13:$K$13),FALSE),0),IF($A10=V$2-1,-VLOOKUP(V$2,D!$A$14:$K$33,COUNTA(D!$A$13:$K$13),FALSE),IF($A10&lt;=V$2-2,0))))),2)</f>
        <v>0</v>
      </c>
      <c r="W10" s="31"/>
      <c r="X10" s="36"/>
      <c r="Y10" s="30"/>
      <c r="Z10" s="35" t="s">
        <v>72</v>
      </c>
      <c r="AA10" s="31"/>
    </row>
    <row r="11" spans="1:27" ht="16.5" customHeight="1">
      <c r="A11" s="27">
        <f t="shared" si="0"/>
        <v>9</v>
      </c>
      <c r="B11" s="30"/>
      <c r="C11" s="42">
        <f>ROUND(IF($A11&gt;=C$2+2,0,IF($A11=C$2+1,-VLOOKUP($A11,D!$A$14:$K$33,COUNTA(D!$A$13:$K$13),FALSE),IF(C$2=$A11,VLOOKUP(C$2,D!$A$14:$K$33,COUNTA(D!$A$13:$K$13),FALSE)+_xlfn.IFNA(VLOOKUP($A11+1,D!$A$14:$K$33,COUNTA(D!$A$13:$K$13),FALSE),0),IF($A11=C$2-1,-VLOOKUP(C$2,D!$A$14:$K$33,COUNTA(D!$A$13:$K$13),FALSE),IF($A11&lt;=C$2-2,0))))),2)</f>
        <v>0</v>
      </c>
      <c r="D11" s="42">
        <f>ROUND(IF($A11&gt;=D$2+2,0,IF($A11=D$2+1,-VLOOKUP($A11,D!$A$14:$K$33,COUNTA(D!$A$13:$K$13),FALSE),IF(D$2=$A11,VLOOKUP(D$2,D!$A$14:$K$33,COUNTA(D!$A$13:$K$13),FALSE)+_xlfn.IFNA(VLOOKUP($A11+1,D!$A$14:$K$33,COUNTA(D!$A$13:$K$13),FALSE),0),IF($A11=D$2-1,-VLOOKUP(D$2,D!$A$14:$K$33,COUNTA(D!$A$13:$K$13),FALSE),IF($A11&lt;=D$2-2,0))))),2)</f>
        <v>0</v>
      </c>
      <c r="E11" s="42">
        <f>ROUND(IF($A11&gt;=E$2+2,0,IF($A11=E$2+1,-VLOOKUP($A11,D!$A$14:$K$33,COUNTA(D!$A$13:$K$13),FALSE),IF(E$2=$A11,VLOOKUP(E$2,D!$A$14:$K$33,COUNTA(D!$A$13:$K$13),FALSE)+_xlfn.IFNA(VLOOKUP($A11+1,D!$A$14:$K$33,COUNTA(D!$A$13:$K$13),FALSE),0),IF($A11=E$2-1,-VLOOKUP(E$2,D!$A$14:$K$33,COUNTA(D!$A$13:$K$13),FALSE),IF($A11&lt;=E$2-2,0))))),2)</f>
        <v>0</v>
      </c>
      <c r="F11" s="42">
        <f>ROUND(IF($A11&gt;=F$2+2,0,IF($A11=F$2+1,-VLOOKUP($A11,D!$A$14:$K$33,COUNTA(D!$A$13:$K$13),FALSE),IF(F$2=$A11,VLOOKUP(F$2,D!$A$14:$K$33,COUNTA(D!$A$13:$K$13),FALSE)+_xlfn.IFNA(VLOOKUP($A11+1,D!$A$14:$K$33,COUNTA(D!$A$13:$K$13),FALSE),0),IF($A11=F$2-1,-VLOOKUP(F$2,D!$A$14:$K$33,COUNTA(D!$A$13:$K$13),FALSE),IF($A11&lt;=F$2-2,0))))),2)</f>
        <v>0</v>
      </c>
      <c r="G11" s="42">
        <f>ROUND(IF($A11&gt;=G$2+2,0,IF($A11=G$2+1,-VLOOKUP($A11,D!$A$14:$K$33,COUNTA(D!$A$13:$K$13),FALSE),IF(G$2=$A11,VLOOKUP(G$2,D!$A$14:$K$33,COUNTA(D!$A$13:$K$13),FALSE)+_xlfn.IFNA(VLOOKUP($A11+1,D!$A$14:$K$33,COUNTA(D!$A$13:$K$13),FALSE),0),IF($A11=G$2-1,-VLOOKUP(G$2,D!$A$14:$K$33,COUNTA(D!$A$13:$K$13),FALSE),IF($A11&lt;=G$2-2,0))))),2)</f>
        <v>0</v>
      </c>
      <c r="H11" s="42">
        <f>ROUND(IF($A11&gt;=H$2+2,0,IF($A11=H$2+1,-VLOOKUP($A11,D!$A$14:$K$33,COUNTA(D!$A$13:$K$13),FALSE),IF(H$2=$A11,VLOOKUP(H$2,D!$A$14:$K$33,COUNTA(D!$A$13:$K$13),FALSE)+_xlfn.IFNA(VLOOKUP($A11+1,D!$A$14:$K$33,COUNTA(D!$A$13:$K$13),FALSE),0),IF($A11=H$2-1,-VLOOKUP(H$2,D!$A$14:$K$33,COUNTA(D!$A$13:$K$13),FALSE),IF($A11&lt;=H$2-2,0))))),2)</f>
        <v>0</v>
      </c>
      <c r="I11" s="42">
        <f>ROUND(IF($A11&gt;=I$2+2,0,IF($A11=I$2+1,-VLOOKUP($A11,D!$A$14:$K$33,COUNTA(D!$A$13:$K$13),FALSE),IF(I$2=$A11,VLOOKUP(I$2,D!$A$14:$K$33,COUNTA(D!$A$13:$K$13),FALSE)+_xlfn.IFNA(VLOOKUP($A11+1,D!$A$14:$K$33,COUNTA(D!$A$13:$K$13),FALSE),0),IF($A11=I$2-1,-VLOOKUP(I$2,D!$A$14:$K$33,COUNTA(D!$A$13:$K$13),FALSE),IF($A11&lt;=I$2-2,0))))),2)</f>
        <v>0</v>
      </c>
      <c r="J11" s="42">
        <f>ROUND(IF($A11&gt;=J$2+2,0,IF($A11=J$2+1,-VLOOKUP($A11,D!$A$14:$K$33,COUNTA(D!$A$13:$K$13),FALSE),IF(J$2=$A11,VLOOKUP(J$2,D!$A$14:$K$33,COUNTA(D!$A$13:$K$13),FALSE)+_xlfn.IFNA(VLOOKUP($A11+1,D!$A$14:$K$33,COUNTA(D!$A$13:$K$13),FALSE),0),IF($A11=J$2-1,-VLOOKUP(J$2,D!$A$14:$K$33,COUNTA(D!$A$13:$K$13),FALSE),IF($A11&lt;=J$2-2,0))))),2)</f>
        <v>-26.55</v>
      </c>
      <c r="K11" s="42">
        <f>ROUND(IF($A11&gt;=K$2+2,0,IF($A11=K$2+1,-VLOOKUP($A11,D!$A$14:$K$33,COUNTA(D!$A$13:$K$13),FALSE),IF(K$2=$A11,VLOOKUP(K$2,D!$A$14:$K$33,COUNTA(D!$A$13:$K$13),FALSE)+_xlfn.IFNA(VLOOKUP($A11+1,D!$A$14:$K$33,COUNTA(D!$A$13:$K$13),FALSE),0),IF($A11=K$2-1,-VLOOKUP(K$2,D!$A$14:$K$33,COUNTA(D!$A$13:$K$13),FALSE),IF($A11&lt;=K$2-2,0))))),2)</f>
        <v>53.1</v>
      </c>
      <c r="L11" s="42">
        <f>ROUND(IF($A11&gt;=L$2+2,0,IF($A11=L$2+1,-VLOOKUP($A11,D!$A$14:$K$33,COUNTA(D!$A$13:$K$13),FALSE),IF(L$2=$A11,VLOOKUP(L$2,D!$A$14:$K$33,COUNTA(D!$A$13:$K$13),FALSE)+_xlfn.IFNA(VLOOKUP($A11+1,D!$A$14:$K$33,COUNTA(D!$A$13:$K$13),FALSE),0),IF($A11=L$2-1,-VLOOKUP(L$2,D!$A$14:$K$33,COUNTA(D!$A$13:$K$13),FALSE),IF($A11&lt;=L$2-2,0))))),2)</f>
        <v>-26.55</v>
      </c>
      <c r="M11" s="42">
        <f>ROUND(IF($A11&gt;=M$2+2,0,IF($A11=M$2+1,-VLOOKUP($A11,D!$A$14:$K$33,COUNTA(D!$A$13:$K$13),FALSE),IF(M$2=$A11,VLOOKUP(M$2,D!$A$14:$K$33,COUNTA(D!$A$13:$K$13),FALSE)+_xlfn.IFNA(VLOOKUP($A11+1,D!$A$14:$K$33,COUNTA(D!$A$13:$K$13),FALSE),0),IF($A11=M$2-1,-VLOOKUP(M$2,D!$A$14:$K$33,COUNTA(D!$A$13:$K$13),FALSE),IF($A11&lt;=M$2-2,0))))),2)</f>
        <v>0</v>
      </c>
      <c r="N11" s="42">
        <f>ROUND(IF($A11&gt;=N$2+2,0,IF($A11=N$2+1,-VLOOKUP($A11,D!$A$14:$K$33,COUNTA(D!$A$13:$K$13),FALSE),IF(N$2=$A11,VLOOKUP(N$2,D!$A$14:$K$33,COUNTA(D!$A$13:$K$13),FALSE)+_xlfn.IFNA(VLOOKUP($A11+1,D!$A$14:$K$33,COUNTA(D!$A$13:$K$13),FALSE),0),IF($A11=N$2-1,-VLOOKUP(N$2,D!$A$14:$K$33,COUNTA(D!$A$13:$K$13),FALSE),IF($A11&lt;=N$2-2,0))))),2)</f>
        <v>0</v>
      </c>
      <c r="O11" s="42">
        <f>ROUND(IF($A11&gt;=O$2+2,0,IF($A11=O$2+1,-VLOOKUP($A11,D!$A$14:$K$33,COUNTA(D!$A$13:$K$13),FALSE),IF(O$2=$A11,VLOOKUP(O$2,D!$A$14:$K$33,COUNTA(D!$A$13:$K$13),FALSE)+_xlfn.IFNA(VLOOKUP($A11+1,D!$A$14:$K$33,COUNTA(D!$A$13:$K$13),FALSE),0),IF($A11=O$2-1,-VLOOKUP(O$2,D!$A$14:$K$33,COUNTA(D!$A$13:$K$13),FALSE),IF($A11&lt;=O$2-2,0))))),2)</f>
        <v>0</v>
      </c>
      <c r="P11" s="42">
        <f>ROUND(IF($A11&gt;=P$2+2,0,IF($A11=P$2+1,-VLOOKUP($A11,D!$A$14:$K$33,COUNTA(D!$A$13:$K$13),FALSE),IF(P$2=$A11,VLOOKUP(P$2,D!$A$14:$K$33,COUNTA(D!$A$13:$K$13),FALSE)+_xlfn.IFNA(VLOOKUP($A11+1,D!$A$14:$K$33,COUNTA(D!$A$13:$K$13),FALSE),0),IF($A11=P$2-1,-VLOOKUP(P$2,D!$A$14:$K$33,COUNTA(D!$A$13:$K$13),FALSE),IF($A11&lt;=P$2-2,0))))),2)</f>
        <v>0</v>
      </c>
      <c r="Q11" s="42">
        <f>ROUND(IF($A11&gt;=Q$2+2,0,IF($A11=Q$2+1,-VLOOKUP($A11,D!$A$14:$K$33,COUNTA(D!$A$13:$K$13),FALSE),IF(Q$2=$A11,VLOOKUP(Q$2,D!$A$14:$K$33,COUNTA(D!$A$13:$K$13),FALSE)+_xlfn.IFNA(VLOOKUP($A11+1,D!$A$14:$K$33,COUNTA(D!$A$13:$K$13),FALSE),0),IF($A11=Q$2-1,-VLOOKUP(Q$2,D!$A$14:$K$33,COUNTA(D!$A$13:$K$13),FALSE),IF($A11&lt;=Q$2-2,0))))),2)</f>
        <v>0</v>
      </c>
      <c r="R11" s="42">
        <f>ROUND(IF($A11&gt;=R$2+2,0,IF($A11=R$2+1,-VLOOKUP($A11,D!$A$14:$K$33,COUNTA(D!$A$13:$K$13),FALSE),IF(R$2=$A11,VLOOKUP(R$2,D!$A$14:$K$33,COUNTA(D!$A$13:$K$13),FALSE)+_xlfn.IFNA(VLOOKUP($A11+1,D!$A$14:$K$33,COUNTA(D!$A$13:$K$13),FALSE),0),IF($A11=R$2-1,-VLOOKUP(R$2,D!$A$14:$K$33,COUNTA(D!$A$13:$K$13),FALSE),IF($A11&lt;=R$2-2,0))))),2)</f>
        <v>0</v>
      </c>
      <c r="S11" s="42">
        <f>ROUND(IF($A11&gt;=S$2+2,0,IF($A11=S$2+1,-VLOOKUP($A11,D!$A$14:$K$33,COUNTA(D!$A$13:$K$13),FALSE),IF(S$2=$A11,VLOOKUP(S$2,D!$A$14:$K$33,COUNTA(D!$A$13:$K$13),FALSE)+_xlfn.IFNA(VLOOKUP($A11+1,D!$A$14:$K$33,COUNTA(D!$A$13:$K$13),FALSE),0),IF($A11=S$2-1,-VLOOKUP(S$2,D!$A$14:$K$33,COUNTA(D!$A$13:$K$13),FALSE),IF($A11&lt;=S$2-2,0))))),2)</f>
        <v>0</v>
      </c>
      <c r="T11" s="42">
        <f>ROUND(IF($A11&gt;=T$2+2,0,IF($A11=T$2+1,-VLOOKUP($A11,D!$A$14:$K$33,COUNTA(D!$A$13:$K$13),FALSE),IF(T$2=$A11,VLOOKUP(T$2,D!$A$14:$K$33,COUNTA(D!$A$13:$K$13),FALSE)+_xlfn.IFNA(VLOOKUP($A11+1,D!$A$14:$K$33,COUNTA(D!$A$13:$K$13),FALSE),0),IF($A11=T$2-1,-VLOOKUP(T$2,D!$A$14:$K$33,COUNTA(D!$A$13:$K$13),FALSE),IF($A11&lt;=T$2-2,0))))),2)</f>
        <v>0</v>
      </c>
      <c r="U11" s="42">
        <f>ROUND(IF($A11&gt;=U$2+2,0,IF($A11=U$2+1,-VLOOKUP($A11,D!$A$14:$K$33,COUNTA(D!$A$13:$K$13),FALSE),IF(U$2=$A11,VLOOKUP(U$2,D!$A$14:$K$33,COUNTA(D!$A$13:$K$13),FALSE)+_xlfn.IFNA(VLOOKUP($A11+1,D!$A$14:$K$33,COUNTA(D!$A$13:$K$13),FALSE),0),IF($A11=U$2-1,-VLOOKUP(U$2,D!$A$14:$K$33,COUNTA(D!$A$13:$K$13),FALSE),IF($A11&lt;=U$2-2,0))))),2)</f>
        <v>0</v>
      </c>
      <c r="V11" s="42">
        <f>ROUND(IF($A11&gt;=V$2+2,0,IF($A11=V$2+1,-VLOOKUP($A11,D!$A$14:$K$33,COUNTA(D!$A$13:$K$13),FALSE),IF(V$2=$A11,VLOOKUP(V$2,D!$A$14:$K$33,COUNTA(D!$A$13:$K$13),FALSE)+_xlfn.IFNA(VLOOKUP($A11+1,D!$A$14:$K$33,COUNTA(D!$A$13:$K$13),FALSE),0),IF($A11=V$2-1,-VLOOKUP(V$2,D!$A$14:$K$33,COUNTA(D!$A$13:$K$13),FALSE),IF($A11&lt;=V$2-2,0))))),2)</f>
        <v>0</v>
      </c>
      <c r="W11" s="31"/>
      <c r="X11" s="36"/>
      <c r="Y11" s="30"/>
      <c r="Z11" s="35" t="s">
        <v>73</v>
      </c>
      <c r="AA11" s="31"/>
    </row>
    <row r="12" spans="1:27" ht="16.5" customHeight="1">
      <c r="A12" s="27">
        <f t="shared" si="0"/>
        <v>10</v>
      </c>
      <c r="B12" s="30"/>
      <c r="C12" s="42">
        <f>ROUND(IF($A12&gt;=C$2+2,0,IF($A12=C$2+1,-VLOOKUP($A12,D!$A$14:$K$33,COUNTA(D!$A$13:$K$13),FALSE),IF(C$2=$A12,VLOOKUP(C$2,D!$A$14:$K$33,COUNTA(D!$A$13:$K$13),FALSE)+_xlfn.IFNA(VLOOKUP($A12+1,D!$A$14:$K$33,COUNTA(D!$A$13:$K$13),FALSE),0),IF($A12=C$2-1,-VLOOKUP(C$2,D!$A$14:$K$33,COUNTA(D!$A$13:$K$13),FALSE),IF($A12&lt;=C$2-2,0))))),2)</f>
        <v>0</v>
      </c>
      <c r="D12" s="42">
        <f>ROUND(IF($A12&gt;=D$2+2,0,IF($A12=D$2+1,-VLOOKUP($A12,D!$A$14:$K$33,COUNTA(D!$A$13:$K$13),FALSE),IF(D$2=$A12,VLOOKUP(D$2,D!$A$14:$K$33,COUNTA(D!$A$13:$K$13),FALSE)+_xlfn.IFNA(VLOOKUP($A12+1,D!$A$14:$K$33,COUNTA(D!$A$13:$K$13),FALSE),0),IF($A12=D$2-1,-VLOOKUP(D$2,D!$A$14:$K$33,COUNTA(D!$A$13:$K$13),FALSE),IF($A12&lt;=D$2-2,0))))),2)</f>
        <v>0</v>
      </c>
      <c r="E12" s="42">
        <f>ROUND(IF($A12&gt;=E$2+2,0,IF($A12=E$2+1,-VLOOKUP($A12,D!$A$14:$K$33,COUNTA(D!$A$13:$K$13),FALSE),IF(E$2=$A12,VLOOKUP(E$2,D!$A$14:$K$33,COUNTA(D!$A$13:$K$13),FALSE)+_xlfn.IFNA(VLOOKUP($A12+1,D!$A$14:$K$33,COUNTA(D!$A$13:$K$13),FALSE),0),IF($A12=E$2-1,-VLOOKUP(E$2,D!$A$14:$K$33,COUNTA(D!$A$13:$K$13),FALSE),IF($A12&lt;=E$2-2,0))))),2)</f>
        <v>0</v>
      </c>
      <c r="F12" s="42">
        <f>ROUND(IF($A12&gt;=F$2+2,0,IF($A12=F$2+1,-VLOOKUP($A12,D!$A$14:$K$33,COUNTA(D!$A$13:$K$13),FALSE),IF(F$2=$A12,VLOOKUP(F$2,D!$A$14:$K$33,COUNTA(D!$A$13:$K$13),FALSE)+_xlfn.IFNA(VLOOKUP($A12+1,D!$A$14:$K$33,COUNTA(D!$A$13:$K$13),FALSE),0),IF($A12=F$2-1,-VLOOKUP(F$2,D!$A$14:$K$33,COUNTA(D!$A$13:$K$13),FALSE),IF($A12&lt;=F$2-2,0))))),2)</f>
        <v>0</v>
      </c>
      <c r="G12" s="42">
        <f>ROUND(IF($A12&gt;=G$2+2,0,IF($A12=G$2+1,-VLOOKUP($A12,D!$A$14:$K$33,COUNTA(D!$A$13:$K$13),FALSE),IF(G$2=$A12,VLOOKUP(G$2,D!$A$14:$K$33,COUNTA(D!$A$13:$K$13),FALSE)+_xlfn.IFNA(VLOOKUP($A12+1,D!$A$14:$K$33,COUNTA(D!$A$13:$K$13),FALSE),0),IF($A12=G$2-1,-VLOOKUP(G$2,D!$A$14:$K$33,COUNTA(D!$A$13:$K$13),FALSE),IF($A12&lt;=G$2-2,0))))),2)</f>
        <v>0</v>
      </c>
      <c r="H12" s="42">
        <f>ROUND(IF($A12&gt;=H$2+2,0,IF($A12=H$2+1,-VLOOKUP($A12,D!$A$14:$K$33,COUNTA(D!$A$13:$K$13),FALSE),IF(H$2=$A12,VLOOKUP(H$2,D!$A$14:$K$33,COUNTA(D!$A$13:$K$13),FALSE)+_xlfn.IFNA(VLOOKUP($A12+1,D!$A$14:$K$33,COUNTA(D!$A$13:$K$13),FALSE),0),IF($A12=H$2-1,-VLOOKUP(H$2,D!$A$14:$K$33,COUNTA(D!$A$13:$K$13),FALSE),IF($A12&lt;=H$2-2,0))))),2)</f>
        <v>0</v>
      </c>
      <c r="I12" s="42">
        <f>ROUND(IF($A12&gt;=I$2+2,0,IF($A12=I$2+1,-VLOOKUP($A12,D!$A$14:$K$33,COUNTA(D!$A$13:$K$13),FALSE),IF(I$2=$A12,VLOOKUP(I$2,D!$A$14:$K$33,COUNTA(D!$A$13:$K$13),FALSE)+_xlfn.IFNA(VLOOKUP($A12+1,D!$A$14:$K$33,COUNTA(D!$A$13:$K$13),FALSE),0),IF($A12=I$2-1,-VLOOKUP(I$2,D!$A$14:$K$33,COUNTA(D!$A$13:$K$13),FALSE),IF($A12&lt;=I$2-2,0))))),2)</f>
        <v>0</v>
      </c>
      <c r="J12" s="42">
        <f>ROUND(IF($A12&gt;=J$2+2,0,IF($A12=J$2+1,-VLOOKUP($A12,D!$A$14:$K$33,COUNTA(D!$A$13:$K$13),FALSE),IF(J$2=$A12,VLOOKUP(J$2,D!$A$14:$K$33,COUNTA(D!$A$13:$K$13),FALSE)+_xlfn.IFNA(VLOOKUP($A12+1,D!$A$14:$K$33,COUNTA(D!$A$13:$K$13),FALSE),0),IF($A12=J$2-1,-VLOOKUP(J$2,D!$A$14:$K$33,COUNTA(D!$A$13:$K$13),FALSE),IF($A12&lt;=J$2-2,0))))),2)</f>
        <v>0</v>
      </c>
      <c r="K12" s="42">
        <f>ROUND(IF($A12&gt;=K$2+2,0,IF($A12=K$2+1,-VLOOKUP($A12,D!$A$14:$K$33,COUNTA(D!$A$13:$K$13),FALSE),IF(K$2=$A12,VLOOKUP(K$2,D!$A$14:$K$33,COUNTA(D!$A$13:$K$13),FALSE)+_xlfn.IFNA(VLOOKUP($A12+1,D!$A$14:$K$33,COUNTA(D!$A$13:$K$13),FALSE),0),IF($A12=K$2-1,-VLOOKUP(K$2,D!$A$14:$K$33,COUNTA(D!$A$13:$K$13),FALSE),IF($A12&lt;=K$2-2,0))))),2)</f>
        <v>-26.55</v>
      </c>
      <c r="L12" s="42">
        <f>ROUND(IF($A12&gt;=L$2+2,0,IF($A12=L$2+1,-VLOOKUP($A12,D!$A$14:$K$33,COUNTA(D!$A$13:$K$13),FALSE),IF(L$2=$A12,VLOOKUP(L$2,D!$A$14:$K$33,COUNTA(D!$A$13:$K$13),FALSE)+_xlfn.IFNA(VLOOKUP($A12+1,D!$A$14:$K$33,COUNTA(D!$A$13:$K$13),FALSE),0),IF($A12=L$2-1,-VLOOKUP(L$2,D!$A$14:$K$33,COUNTA(D!$A$13:$K$13),FALSE),IF($A12&lt;=L$2-2,0))))),2)</f>
        <v>53.1</v>
      </c>
      <c r="M12" s="42">
        <f>ROUND(IF($A12&gt;=M$2+2,0,IF($A12=M$2+1,-VLOOKUP($A12,D!$A$14:$K$33,COUNTA(D!$A$13:$K$13),FALSE),IF(M$2=$A12,VLOOKUP(M$2,D!$A$14:$K$33,COUNTA(D!$A$13:$K$13),FALSE)+_xlfn.IFNA(VLOOKUP($A12+1,D!$A$14:$K$33,COUNTA(D!$A$13:$K$13),FALSE),0),IF($A12=M$2-1,-VLOOKUP(M$2,D!$A$14:$K$33,COUNTA(D!$A$13:$K$13),FALSE),IF($A12&lt;=M$2-2,0))))),2)</f>
        <v>-26.55</v>
      </c>
      <c r="N12" s="42">
        <f>ROUND(IF($A12&gt;=N$2+2,0,IF($A12=N$2+1,-VLOOKUP($A12,D!$A$14:$K$33,COUNTA(D!$A$13:$K$13),FALSE),IF(N$2=$A12,VLOOKUP(N$2,D!$A$14:$K$33,COUNTA(D!$A$13:$K$13),FALSE)+_xlfn.IFNA(VLOOKUP($A12+1,D!$A$14:$K$33,COUNTA(D!$A$13:$K$13),FALSE),0),IF($A12=N$2-1,-VLOOKUP(N$2,D!$A$14:$K$33,COUNTA(D!$A$13:$K$13),FALSE),IF($A12&lt;=N$2-2,0))))),2)</f>
        <v>0</v>
      </c>
      <c r="O12" s="42">
        <f>ROUND(IF($A12&gt;=O$2+2,0,IF($A12=O$2+1,-VLOOKUP($A12,D!$A$14:$K$33,COUNTA(D!$A$13:$K$13),FALSE),IF(O$2=$A12,VLOOKUP(O$2,D!$A$14:$K$33,COUNTA(D!$A$13:$K$13),FALSE)+_xlfn.IFNA(VLOOKUP($A12+1,D!$A$14:$K$33,COUNTA(D!$A$13:$K$13),FALSE),0),IF($A12=O$2-1,-VLOOKUP(O$2,D!$A$14:$K$33,COUNTA(D!$A$13:$K$13),FALSE),IF($A12&lt;=O$2-2,0))))),2)</f>
        <v>0</v>
      </c>
      <c r="P12" s="42">
        <f>ROUND(IF($A12&gt;=P$2+2,0,IF($A12=P$2+1,-VLOOKUP($A12,D!$A$14:$K$33,COUNTA(D!$A$13:$K$13),FALSE),IF(P$2=$A12,VLOOKUP(P$2,D!$A$14:$K$33,COUNTA(D!$A$13:$K$13),FALSE)+_xlfn.IFNA(VLOOKUP($A12+1,D!$A$14:$K$33,COUNTA(D!$A$13:$K$13),FALSE),0),IF($A12=P$2-1,-VLOOKUP(P$2,D!$A$14:$K$33,COUNTA(D!$A$13:$K$13),FALSE),IF($A12&lt;=P$2-2,0))))),2)</f>
        <v>0</v>
      </c>
      <c r="Q12" s="42">
        <f>ROUND(IF($A12&gt;=Q$2+2,0,IF($A12=Q$2+1,-VLOOKUP($A12,D!$A$14:$K$33,COUNTA(D!$A$13:$K$13),FALSE),IF(Q$2=$A12,VLOOKUP(Q$2,D!$A$14:$K$33,COUNTA(D!$A$13:$K$13),FALSE)+_xlfn.IFNA(VLOOKUP($A12+1,D!$A$14:$K$33,COUNTA(D!$A$13:$K$13),FALSE),0),IF($A12=Q$2-1,-VLOOKUP(Q$2,D!$A$14:$K$33,COUNTA(D!$A$13:$K$13),FALSE),IF($A12&lt;=Q$2-2,0))))),2)</f>
        <v>0</v>
      </c>
      <c r="R12" s="42">
        <f>ROUND(IF($A12&gt;=R$2+2,0,IF($A12=R$2+1,-VLOOKUP($A12,D!$A$14:$K$33,COUNTA(D!$A$13:$K$13),FALSE),IF(R$2=$A12,VLOOKUP(R$2,D!$A$14:$K$33,COUNTA(D!$A$13:$K$13),FALSE)+_xlfn.IFNA(VLOOKUP($A12+1,D!$A$14:$K$33,COUNTA(D!$A$13:$K$13),FALSE),0),IF($A12=R$2-1,-VLOOKUP(R$2,D!$A$14:$K$33,COUNTA(D!$A$13:$K$13),FALSE),IF($A12&lt;=R$2-2,0))))),2)</f>
        <v>0</v>
      </c>
      <c r="S12" s="42">
        <f>ROUND(IF($A12&gt;=S$2+2,0,IF($A12=S$2+1,-VLOOKUP($A12,D!$A$14:$K$33,COUNTA(D!$A$13:$K$13),FALSE),IF(S$2=$A12,VLOOKUP(S$2,D!$A$14:$K$33,COUNTA(D!$A$13:$K$13),FALSE)+_xlfn.IFNA(VLOOKUP($A12+1,D!$A$14:$K$33,COUNTA(D!$A$13:$K$13),FALSE),0),IF($A12=S$2-1,-VLOOKUP(S$2,D!$A$14:$K$33,COUNTA(D!$A$13:$K$13),FALSE),IF($A12&lt;=S$2-2,0))))),2)</f>
        <v>0</v>
      </c>
      <c r="T12" s="42">
        <f>ROUND(IF($A12&gt;=T$2+2,0,IF($A12=T$2+1,-VLOOKUP($A12,D!$A$14:$K$33,COUNTA(D!$A$13:$K$13),FALSE),IF(T$2=$A12,VLOOKUP(T$2,D!$A$14:$K$33,COUNTA(D!$A$13:$K$13),FALSE)+_xlfn.IFNA(VLOOKUP($A12+1,D!$A$14:$K$33,COUNTA(D!$A$13:$K$13),FALSE),0),IF($A12=T$2-1,-VLOOKUP(T$2,D!$A$14:$K$33,COUNTA(D!$A$13:$K$13),FALSE),IF($A12&lt;=T$2-2,0))))),2)</f>
        <v>0</v>
      </c>
      <c r="U12" s="42">
        <f>ROUND(IF($A12&gt;=U$2+2,0,IF($A12=U$2+1,-VLOOKUP($A12,D!$A$14:$K$33,COUNTA(D!$A$13:$K$13),FALSE),IF(U$2=$A12,VLOOKUP(U$2,D!$A$14:$K$33,COUNTA(D!$A$13:$K$13),FALSE)+_xlfn.IFNA(VLOOKUP($A12+1,D!$A$14:$K$33,COUNTA(D!$A$13:$K$13),FALSE),0),IF($A12=U$2-1,-VLOOKUP(U$2,D!$A$14:$K$33,COUNTA(D!$A$13:$K$13),FALSE),IF($A12&lt;=U$2-2,0))))),2)</f>
        <v>0</v>
      </c>
      <c r="V12" s="42">
        <f>ROUND(IF($A12&gt;=V$2+2,0,IF($A12=V$2+1,-VLOOKUP($A12,D!$A$14:$K$33,COUNTA(D!$A$13:$K$13),FALSE),IF(V$2=$A12,VLOOKUP(V$2,D!$A$14:$K$33,COUNTA(D!$A$13:$K$13),FALSE)+_xlfn.IFNA(VLOOKUP($A12+1,D!$A$14:$K$33,COUNTA(D!$A$13:$K$13),FALSE),0),IF($A12=V$2-1,-VLOOKUP(V$2,D!$A$14:$K$33,COUNTA(D!$A$13:$K$13),FALSE),IF($A12&lt;=V$2-2,0))))),2)</f>
        <v>0</v>
      </c>
      <c r="W12" s="31"/>
      <c r="X12" s="36"/>
      <c r="Y12" s="30"/>
      <c r="Z12" s="35" t="s">
        <v>74</v>
      </c>
      <c r="AA12" s="31"/>
    </row>
    <row r="13" spans="1:27" ht="16.5" customHeight="1">
      <c r="A13" s="27">
        <f t="shared" si="0"/>
        <v>11</v>
      </c>
      <c r="B13" s="30"/>
      <c r="C13" s="42">
        <f>ROUND(IF($A13&gt;=C$2+2,0,IF($A13=C$2+1,-VLOOKUP($A13,D!$A$14:$K$33,COUNTA(D!$A$13:$K$13),FALSE),IF(C$2=$A13,VLOOKUP(C$2,D!$A$14:$K$33,COUNTA(D!$A$13:$K$13),FALSE)+_xlfn.IFNA(VLOOKUP($A13+1,D!$A$14:$K$33,COUNTA(D!$A$13:$K$13),FALSE),0),IF($A13=C$2-1,-VLOOKUP(C$2,D!$A$14:$K$33,COUNTA(D!$A$13:$K$13),FALSE),IF($A13&lt;=C$2-2,0))))),2)</f>
        <v>0</v>
      </c>
      <c r="D13" s="42">
        <f>ROUND(IF($A13&gt;=D$2+2,0,IF($A13=D$2+1,-VLOOKUP($A13,D!$A$14:$K$33,COUNTA(D!$A$13:$K$13),FALSE),IF(D$2=$A13,VLOOKUP(D$2,D!$A$14:$K$33,COUNTA(D!$A$13:$K$13),FALSE)+_xlfn.IFNA(VLOOKUP($A13+1,D!$A$14:$K$33,COUNTA(D!$A$13:$K$13),FALSE),0),IF($A13=D$2-1,-VLOOKUP(D$2,D!$A$14:$K$33,COUNTA(D!$A$13:$K$13),FALSE),IF($A13&lt;=D$2-2,0))))),2)</f>
        <v>0</v>
      </c>
      <c r="E13" s="42">
        <f>ROUND(IF($A13&gt;=E$2+2,0,IF($A13=E$2+1,-VLOOKUP($A13,D!$A$14:$K$33,COUNTA(D!$A$13:$K$13),FALSE),IF(E$2=$A13,VLOOKUP(E$2,D!$A$14:$K$33,COUNTA(D!$A$13:$K$13),FALSE)+_xlfn.IFNA(VLOOKUP($A13+1,D!$A$14:$K$33,COUNTA(D!$A$13:$K$13),FALSE),0),IF($A13=E$2-1,-VLOOKUP(E$2,D!$A$14:$K$33,COUNTA(D!$A$13:$K$13),FALSE),IF($A13&lt;=E$2-2,0))))),2)</f>
        <v>0</v>
      </c>
      <c r="F13" s="42">
        <f>ROUND(IF($A13&gt;=F$2+2,0,IF($A13=F$2+1,-VLOOKUP($A13,D!$A$14:$K$33,COUNTA(D!$A$13:$K$13),FALSE),IF(F$2=$A13,VLOOKUP(F$2,D!$A$14:$K$33,COUNTA(D!$A$13:$K$13),FALSE)+_xlfn.IFNA(VLOOKUP($A13+1,D!$A$14:$K$33,COUNTA(D!$A$13:$K$13),FALSE),0),IF($A13=F$2-1,-VLOOKUP(F$2,D!$A$14:$K$33,COUNTA(D!$A$13:$K$13),FALSE),IF($A13&lt;=F$2-2,0))))),2)</f>
        <v>0</v>
      </c>
      <c r="G13" s="42">
        <f>ROUND(IF($A13&gt;=G$2+2,0,IF($A13=G$2+1,-VLOOKUP($A13,D!$A$14:$K$33,COUNTA(D!$A$13:$K$13),FALSE),IF(G$2=$A13,VLOOKUP(G$2,D!$A$14:$K$33,COUNTA(D!$A$13:$K$13),FALSE)+_xlfn.IFNA(VLOOKUP($A13+1,D!$A$14:$K$33,COUNTA(D!$A$13:$K$13),FALSE),0),IF($A13=G$2-1,-VLOOKUP(G$2,D!$A$14:$K$33,COUNTA(D!$A$13:$K$13),FALSE),IF($A13&lt;=G$2-2,0))))),2)</f>
        <v>0</v>
      </c>
      <c r="H13" s="42">
        <f>ROUND(IF($A13&gt;=H$2+2,0,IF($A13=H$2+1,-VLOOKUP($A13,D!$A$14:$K$33,COUNTA(D!$A$13:$K$13),FALSE),IF(H$2=$A13,VLOOKUP(H$2,D!$A$14:$K$33,COUNTA(D!$A$13:$K$13),FALSE)+_xlfn.IFNA(VLOOKUP($A13+1,D!$A$14:$K$33,COUNTA(D!$A$13:$K$13),FALSE),0),IF($A13=H$2-1,-VLOOKUP(H$2,D!$A$14:$K$33,COUNTA(D!$A$13:$K$13),FALSE),IF($A13&lt;=H$2-2,0))))),2)</f>
        <v>0</v>
      </c>
      <c r="I13" s="42">
        <f>ROUND(IF($A13&gt;=I$2+2,0,IF($A13=I$2+1,-VLOOKUP($A13,D!$A$14:$K$33,COUNTA(D!$A$13:$K$13),FALSE),IF(I$2=$A13,VLOOKUP(I$2,D!$A$14:$K$33,COUNTA(D!$A$13:$K$13),FALSE)+_xlfn.IFNA(VLOOKUP($A13+1,D!$A$14:$K$33,COUNTA(D!$A$13:$K$13),FALSE),0),IF($A13=I$2-1,-VLOOKUP(I$2,D!$A$14:$K$33,COUNTA(D!$A$13:$K$13),FALSE),IF($A13&lt;=I$2-2,0))))),2)</f>
        <v>0</v>
      </c>
      <c r="J13" s="42">
        <f>ROUND(IF($A13&gt;=J$2+2,0,IF($A13=J$2+1,-VLOOKUP($A13,D!$A$14:$K$33,COUNTA(D!$A$13:$K$13),FALSE),IF(J$2=$A13,VLOOKUP(J$2,D!$A$14:$K$33,COUNTA(D!$A$13:$K$13),FALSE)+_xlfn.IFNA(VLOOKUP($A13+1,D!$A$14:$K$33,COUNTA(D!$A$13:$K$13),FALSE),0),IF($A13=J$2-1,-VLOOKUP(J$2,D!$A$14:$K$33,COUNTA(D!$A$13:$K$13),FALSE),IF($A13&lt;=J$2-2,0))))),2)</f>
        <v>0</v>
      </c>
      <c r="K13" s="42">
        <f>ROUND(IF($A13&gt;=K$2+2,0,IF($A13=K$2+1,-VLOOKUP($A13,D!$A$14:$K$33,COUNTA(D!$A$13:$K$13),FALSE),IF(K$2=$A13,VLOOKUP(K$2,D!$A$14:$K$33,COUNTA(D!$A$13:$K$13),FALSE)+_xlfn.IFNA(VLOOKUP($A13+1,D!$A$14:$K$33,COUNTA(D!$A$13:$K$13),FALSE),0),IF($A13=K$2-1,-VLOOKUP(K$2,D!$A$14:$K$33,COUNTA(D!$A$13:$K$13),FALSE),IF($A13&lt;=K$2-2,0))))),2)</f>
        <v>0</v>
      </c>
      <c r="L13" s="42">
        <f>ROUND(IF($A13&gt;=L$2+2,0,IF($A13=L$2+1,-VLOOKUP($A13,D!$A$14:$K$33,COUNTA(D!$A$13:$K$13),FALSE),IF(L$2=$A13,VLOOKUP(L$2,D!$A$14:$K$33,COUNTA(D!$A$13:$K$13),FALSE)+_xlfn.IFNA(VLOOKUP($A13+1,D!$A$14:$K$33,COUNTA(D!$A$13:$K$13),FALSE),0),IF($A13=L$2-1,-VLOOKUP(L$2,D!$A$14:$K$33,COUNTA(D!$A$13:$K$13),FALSE),IF($A13&lt;=L$2-2,0))))),2)</f>
        <v>-26.55</v>
      </c>
      <c r="M13" s="42">
        <f>ROUND(IF($A13&gt;=M$2+2,0,IF($A13=M$2+1,-VLOOKUP($A13,D!$A$14:$K$33,COUNTA(D!$A$13:$K$13),FALSE),IF(M$2=$A13,VLOOKUP(M$2,D!$A$14:$K$33,COUNTA(D!$A$13:$K$13),FALSE)+_xlfn.IFNA(VLOOKUP($A13+1,D!$A$14:$K$33,COUNTA(D!$A$13:$K$13),FALSE),0),IF($A13=M$2-1,-VLOOKUP(M$2,D!$A$14:$K$33,COUNTA(D!$A$13:$K$13),FALSE),IF($A13&lt;=M$2-2,0))))),2)</f>
        <v>53.1</v>
      </c>
      <c r="N13" s="42">
        <f>ROUND(IF($A13&gt;=N$2+2,0,IF($A13=N$2+1,-VLOOKUP($A13,D!$A$14:$K$33,COUNTA(D!$A$13:$K$13),FALSE),IF(N$2=$A13,VLOOKUP(N$2,D!$A$14:$K$33,COUNTA(D!$A$13:$K$13),FALSE)+_xlfn.IFNA(VLOOKUP($A13+1,D!$A$14:$K$33,COUNTA(D!$A$13:$K$13),FALSE),0),IF($A13=N$2-1,-VLOOKUP(N$2,D!$A$14:$K$33,COUNTA(D!$A$13:$K$13),FALSE),IF($A13&lt;=N$2-2,0))))),2)</f>
        <v>-26.55</v>
      </c>
      <c r="O13" s="42">
        <f>ROUND(IF($A13&gt;=O$2+2,0,IF($A13=O$2+1,-VLOOKUP($A13,D!$A$14:$K$33,COUNTA(D!$A$13:$K$13),FALSE),IF(O$2=$A13,VLOOKUP(O$2,D!$A$14:$K$33,COUNTA(D!$A$13:$K$13),FALSE)+_xlfn.IFNA(VLOOKUP($A13+1,D!$A$14:$K$33,COUNTA(D!$A$13:$K$13),FALSE),0),IF($A13=O$2-1,-VLOOKUP(O$2,D!$A$14:$K$33,COUNTA(D!$A$13:$K$13),FALSE),IF($A13&lt;=O$2-2,0))))),2)</f>
        <v>0</v>
      </c>
      <c r="P13" s="42">
        <f>ROUND(IF($A13&gt;=P$2+2,0,IF($A13=P$2+1,-VLOOKUP($A13,D!$A$14:$K$33,COUNTA(D!$A$13:$K$13),FALSE),IF(P$2=$A13,VLOOKUP(P$2,D!$A$14:$K$33,COUNTA(D!$A$13:$K$13),FALSE)+_xlfn.IFNA(VLOOKUP($A13+1,D!$A$14:$K$33,COUNTA(D!$A$13:$K$13),FALSE),0),IF($A13=P$2-1,-VLOOKUP(P$2,D!$A$14:$K$33,COUNTA(D!$A$13:$K$13),FALSE),IF($A13&lt;=P$2-2,0))))),2)</f>
        <v>0</v>
      </c>
      <c r="Q13" s="42">
        <f>ROUND(IF($A13&gt;=Q$2+2,0,IF($A13=Q$2+1,-VLOOKUP($A13,D!$A$14:$K$33,COUNTA(D!$A$13:$K$13),FALSE),IF(Q$2=$A13,VLOOKUP(Q$2,D!$A$14:$K$33,COUNTA(D!$A$13:$K$13),FALSE)+_xlfn.IFNA(VLOOKUP($A13+1,D!$A$14:$K$33,COUNTA(D!$A$13:$K$13),FALSE),0),IF($A13=Q$2-1,-VLOOKUP(Q$2,D!$A$14:$K$33,COUNTA(D!$A$13:$K$13),FALSE),IF($A13&lt;=Q$2-2,0))))),2)</f>
        <v>0</v>
      </c>
      <c r="R13" s="42">
        <f>ROUND(IF($A13&gt;=R$2+2,0,IF($A13=R$2+1,-VLOOKUP($A13,D!$A$14:$K$33,COUNTA(D!$A$13:$K$13),FALSE),IF(R$2=$A13,VLOOKUP(R$2,D!$A$14:$K$33,COUNTA(D!$A$13:$K$13),FALSE)+_xlfn.IFNA(VLOOKUP($A13+1,D!$A$14:$K$33,COUNTA(D!$A$13:$K$13),FALSE),0),IF($A13=R$2-1,-VLOOKUP(R$2,D!$A$14:$K$33,COUNTA(D!$A$13:$K$13),FALSE),IF($A13&lt;=R$2-2,0))))),2)</f>
        <v>0</v>
      </c>
      <c r="S13" s="42">
        <f>ROUND(IF($A13&gt;=S$2+2,0,IF($A13=S$2+1,-VLOOKUP($A13,D!$A$14:$K$33,COUNTA(D!$A$13:$K$13),FALSE),IF(S$2=$A13,VLOOKUP(S$2,D!$A$14:$K$33,COUNTA(D!$A$13:$K$13),FALSE)+_xlfn.IFNA(VLOOKUP($A13+1,D!$A$14:$K$33,COUNTA(D!$A$13:$K$13),FALSE),0),IF($A13=S$2-1,-VLOOKUP(S$2,D!$A$14:$K$33,COUNTA(D!$A$13:$K$13),FALSE),IF($A13&lt;=S$2-2,0))))),2)</f>
        <v>0</v>
      </c>
      <c r="T13" s="42">
        <f>ROUND(IF($A13&gt;=T$2+2,0,IF($A13=T$2+1,-VLOOKUP($A13,D!$A$14:$K$33,COUNTA(D!$A$13:$K$13),FALSE),IF(T$2=$A13,VLOOKUP(T$2,D!$A$14:$K$33,COUNTA(D!$A$13:$K$13),FALSE)+_xlfn.IFNA(VLOOKUP($A13+1,D!$A$14:$K$33,COUNTA(D!$A$13:$K$13),FALSE),0),IF($A13=T$2-1,-VLOOKUP(T$2,D!$A$14:$K$33,COUNTA(D!$A$13:$K$13),FALSE),IF($A13&lt;=T$2-2,0))))),2)</f>
        <v>0</v>
      </c>
      <c r="U13" s="42">
        <f>ROUND(IF($A13&gt;=U$2+2,0,IF($A13=U$2+1,-VLOOKUP($A13,D!$A$14:$K$33,COUNTA(D!$A$13:$K$13),FALSE),IF(U$2=$A13,VLOOKUP(U$2,D!$A$14:$K$33,COUNTA(D!$A$13:$K$13),FALSE)+_xlfn.IFNA(VLOOKUP($A13+1,D!$A$14:$K$33,COUNTA(D!$A$13:$K$13),FALSE),0),IF($A13=U$2-1,-VLOOKUP(U$2,D!$A$14:$K$33,COUNTA(D!$A$13:$K$13),FALSE),IF($A13&lt;=U$2-2,0))))),2)</f>
        <v>0</v>
      </c>
      <c r="V13" s="42">
        <f>ROUND(IF($A13&gt;=V$2+2,0,IF($A13=V$2+1,-VLOOKUP($A13,D!$A$14:$K$33,COUNTA(D!$A$13:$K$13),FALSE),IF(V$2=$A13,VLOOKUP(V$2,D!$A$14:$K$33,COUNTA(D!$A$13:$K$13),FALSE)+_xlfn.IFNA(VLOOKUP($A13+1,D!$A$14:$K$33,COUNTA(D!$A$13:$K$13),FALSE),0),IF($A13=V$2-1,-VLOOKUP(V$2,D!$A$14:$K$33,COUNTA(D!$A$13:$K$13),FALSE),IF($A13&lt;=V$2-2,0))))),2)</f>
        <v>0</v>
      </c>
      <c r="W13" s="31"/>
      <c r="X13" s="36"/>
      <c r="Y13" s="30"/>
      <c r="Z13" s="35" t="s">
        <v>75</v>
      </c>
      <c r="AA13" s="31"/>
    </row>
    <row r="14" spans="1:27" ht="16.5" customHeight="1">
      <c r="A14" s="27">
        <f t="shared" si="0"/>
        <v>12</v>
      </c>
      <c r="B14" s="30"/>
      <c r="C14" s="42">
        <f>ROUND(IF($A14&gt;=C$2+2,0,IF($A14=C$2+1,-VLOOKUP($A14,D!$A$14:$K$33,COUNTA(D!$A$13:$K$13),FALSE),IF(C$2=$A14,VLOOKUP(C$2,D!$A$14:$K$33,COUNTA(D!$A$13:$K$13),FALSE)+_xlfn.IFNA(VLOOKUP($A14+1,D!$A$14:$K$33,COUNTA(D!$A$13:$K$13),FALSE),0),IF($A14=C$2-1,-VLOOKUP(C$2,D!$A$14:$K$33,COUNTA(D!$A$13:$K$13),FALSE),IF($A14&lt;=C$2-2,0))))),2)</f>
        <v>0</v>
      </c>
      <c r="D14" s="42">
        <f>ROUND(IF($A14&gt;=D$2+2,0,IF($A14=D$2+1,-VLOOKUP($A14,D!$A$14:$K$33,COUNTA(D!$A$13:$K$13),FALSE),IF(D$2=$A14,VLOOKUP(D$2,D!$A$14:$K$33,COUNTA(D!$A$13:$K$13),FALSE)+_xlfn.IFNA(VLOOKUP($A14+1,D!$A$14:$K$33,COUNTA(D!$A$13:$K$13),FALSE),0),IF($A14=D$2-1,-VLOOKUP(D$2,D!$A$14:$K$33,COUNTA(D!$A$13:$K$13),FALSE),IF($A14&lt;=D$2-2,0))))),2)</f>
        <v>0</v>
      </c>
      <c r="E14" s="42">
        <f>ROUND(IF($A14&gt;=E$2+2,0,IF($A14=E$2+1,-VLOOKUP($A14,D!$A$14:$K$33,COUNTA(D!$A$13:$K$13),FALSE),IF(E$2=$A14,VLOOKUP(E$2,D!$A$14:$K$33,COUNTA(D!$A$13:$K$13),FALSE)+_xlfn.IFNA(VLOOKUP($A14+1,D!$A$14:$K$33,COUNTA(D!$A$13:$K$13),FALSE),0),IF($A14=E$2-1,-VLOOKUP(E$2,D!$A$14:$K$33,COUNTA(D!$A$13:$K$13),FALSE),IF($A14&lt;=E$2-2,0))))),2)</f>
        <v>0</v>
      </c>
      <c r="F14" s="42">
        <f>ROUND(IF($A14&gt;=F$2+2,0,IF($A14=F$2+1,-VLOOKUP($A14,D!$A$14:$K$33,COUNTA(D!$A$13:$K$13),FALSE),IF(F$2=$A14,VLOOKUP(F$2,D!$A$14:$K$33,COUNTA(D!$A$13:$K$13),FALSE)+_xlfn.IFNA(VLOOKUP($A14+1,D!$A$14:$K$33,COUNTA(D!$A$13:$K$13),FALSE),0),IF($A14=F$2-1,-VLOOKUP(F$2,D!$A$14:$K$33,COUNTA(D!$A$13:$K$13),FALSE),IF($A14&lt;=F$2-2,0))))),2)</f>
        <v>0</v>
      </c>
      <c r="G14" s="42">
        <f>ROUND(IF($A14&gt;=G$2+2,0,IF($A14=G$2+1,-VLOOKUP($A14,D!$A$14:$K$33,COUNTA(D!$A$13:$K$13),FALSE),IF(G$2=$A14,VLOOKUP(G$2,D!$A$14:$K$33,COUNTA(D!$A$13:$K$13),FALSE)+_xlfn.IFNA(VLOOKUP($A14+1,D!$A$14:$K$33,COUNTA(D!$A$13:$K$13),FALSE),0),IF($A14=G$2-1,-VLOOKUP(G$2,D!$A$14:$K$33,COUNTA(D!$A$13:$K$13),FALSE),IF($A14&lt;=G$2-2,0))))),2)</f>
        <v>0</v>
      </c>
      <c r="H14" s="42">
        <f>ROUND(IF($A14&gt;=H$2+2,0,IF($A14=H$2+1,-VLOOKUP($A14,D!$A$14:$K$33,COUNTA(D!$A$13:$K$13),FALSE),IF(H$2=$A14,VLOOKUP(H$2,D!$A$14:$K$33,COUNTA(D!$A$13:$K$13),FALSE)+_xlfn.IFNA(VLOOKUP($A14+1,D!$A$14:$K$33,COUNTA(D!$A$13:$K$13),FALSE),0),IF($A14=H$2-1,-VLOOKUP(H$2,D!$A$14:$K$33,COUNTA(D!$A$13:$K$13),FALSE),IF($A14&lt;=H$2-2,0))))),2)</f>
        <v>0</v>
      </c>
      <c r="I14" s="42">
        <f>ROUND(IF($A14&gt;=I$2+2,0,IF($A14=I$2+1,-VLOOKUP($A14,D!$A$14:$K$33,COUNTA(D!$A$13:$K$13),FALSE),IF(I$2=$A14,VLOOKUP(I$2,D!$A$14:$K$33,COUNTA(D!$A$13:$K$13),FALSE)+_xlfn.IFNA(VLOOKUP($A14+1,D!$A$14:$K$33,COUNTA(D!$A$13:$K$13),FALSE),0),IF($A14=I$2-1,-VLOOKUP(I$2,D!$A$14:$K$33,COUNTA(D!$A$13:$K$13),FALSE),IF($A14&lt;=I$2-2,0))))),2)</f>
        <v>0</v>
      </c>
      <c r="J14" s="42">
        <f>ROUND(IF($A14&gt;=J$2+2,0,IF($A14=J$2+1,-VLOOKUP($A14,D!$A$14:$K$33,COUNTA(D!$A$13:$K$13),FALSE),IF(J$2=$A14,VLOOKUP(J$2,D!$A$14:$K$33,COUNTA(D!$A$13:$K$13),FALSE)+_xlfn.IFNA(VLOOKUP($A14+1,D!$A$14:$K$33,COUNTA(D!$A$13:$K$13),FALSE),0),IF($A14=J$2-1,-VLOOKUP(J$2,D!$A$14:$K$33,COUNTA(D!$A$13:$K$13),FALSE),IF($A14&lt;=J$2-2,0))))),2)</f>
        <v>0</v>
      </c>
      <c r="K14" s="42">
        <f>ROUND(IF($A14&gt;=K$2+2,0,IF($A14=K$2+1,-VLOOKUP($A14,D!$A$14:$K$33,COUNTA(D!$A$13:$K$13),FALSE),IF(K$2=$A14,VLOOKUP(K$2,D!$A$14:$K$33,COUNTA(D!$A$13:$K$13),FALSE)+_xlfn.IFNA(VLOOKUP($A14+1,D!$A$14:$K$33,COUNTA(D!$A$13:$K$13),FALSE),0),IF($A14=K$2-1,-VLOOKUP(K$2,D!$A$14:$K$33,COUNTA(D!$A$13:$K$13),FALSE),IF($A14&lt;=K$2-2,0))))),2)</f>
        <v>0</v>
      </c>
      <c r="L14" s="42">
        <f>ROUND(IF($A14&gt;=L$2+2,0,IF($A14=L$2+1,-VLOOKUP($A14,D!$A$14:$K$33,COUNTA(D!$A$13:$K$13),FALSE),IF(L$2=$A14,VLOOKUP(L$2,D!$A$14:$K$33,COUNTA(D!$A$13:$K$13),FALSE)+_xlfn.IFNA(VLOOKUP($A14+1,D!$A$14:$K$33,COUNTA(D!$A$13:$K$13),FALSE),0),IF($A14=L$2-1,-VLOOKUP(L$2,D!$A$14:$K$33,COUNTA(D!$A$13:$K$13),FALSE),IF($A14&lt;=L$2-2,0))))),2)</f>
        <v>0</v>
      </c>
      <c r="M14" s="42">
        <f>ROUND(IF($A14&gt;=M$2+2,0,IF($A14=M$2+1,-VLOOKUP($A14,D!$A$14:$K$33,COUNTA(D!$A$13:$K$13),FALSE),IF(M$2=$A14,VLOOKUP(M$2,D!$A$14:$K$33,COUNTA(D!$A$13:$K$13),FALSE)+_xlfn.IFNA(VLOOKUP($A14+1,D!$A$14:$K$33,COUNTA(D!$A$13:$K$13),FALSE),0),IF($A14=M$2-1,-VLOOKUP(M$2,D!$A$14:$K$33,COUNTA(D!$A$13:$K$13),FALSE),IF($A14&lt;=M$2-2,0))))),2)</f>
        <v>-26.55</v>
      </c>
      <c r="N14" s="42">
        <f>ROUND(IF($A14&gt;=N$2+2,0,IF($A14=N$2+1,-VLOOKUP($A14,D!$A$14:$K$33,COUNTA(D!$A$13:$K$13),FALSE),IF(N$2=$A14,VLOOKUP(N$2,D!$A$14:$K$33,COUNTA(D!$A$13:$K$13),FALSE)+_xlfn.IFNA(VLOOKUP($A14+1,D!$A$14:$K$33,COUNTA(D!$A$13:$K$13),FALSE),0),IF($A14=N$2-1,-VLOOKUP(N$2,D!$A$14:$K$33,COUNTA(D!$A$13:$K$13),FALSE),IF($A14&lt;=N$2-2,0))))),2)</f>
        <v>47.44</v>
      </c>
      <c r="O14" s="42">
        <f>ROUND(IF($A14&gt;=O$2+2,0,IF($A14=O$2+1,-VLOOKUP($A14,D!$A$14:$K$33,COUNTA(D!$A$13:$K$13),FALSE),IF(O$2=$A14,VLOOKUP(O$2,D!$A$14:$K$33,COUNTA(D!$A$13:$K$13),FALSE)+_xlfn.IFNA(VLOOKUP($A14+1,D!$A$14:$K$33,COUNTA(D!$A$13:$K$13),FALSE),0),IF($A14=O$2-1,-VLOOKUP(O$2,D!$A$14:$K$33,COUNTA(D!$A$13:$K$13),FALSE),IF($A14&lt;=O$2-2,0))))),2)</f>
        <v>-20.89</v>
      </c>
      <c r="P14" s="42">
        <f>ROUND(IF($A14&gt;=P$2+2,0,IF($A14=P$2+1,-VLOOKUP($A14,D!$A$14:$K$33,COUNTA(D!$A$13:$K$13),FALSE),IF(P$2=$A14,VLOOKUP(P$2,D!$A$14:$K$33,COUNTA(D!$A$13:$K$13),FALSE)+_xlfn.IFNA(VLOOKUP($A14+1,D!$A$14:$K$33,COUNTA(D!$A$13:$K$13),FALSE),0),IF($A14=P$2-1,-VLOOKUP(P$2,D!$A$14:$K$33,COUNTA(D!$A$13:$K$13),FALSE),IF($A14&lt;=P$2-2,0))))),2)</f>
        <v>0</v>
      </c>
      <c r="Q14" s="42">
        <f>ROUND(IF($A14&gt;=Q$2+2,0,IF($A14=Q$2+1,-VLOOKUP($A14,D!$A$14:$K$33,COUNTA(D!$A$13:$K$13),FALSE),IF(Q$2=$A14,VLOOKUP(Q$2,D!$A$14:$K$33,COUNTA(D!$A$13:$K$13),FALSE)+_xlfn.IFNA(VLOOKUP($A14+1,D!$A$14:$K$33,COUNTA(D!$A$13:$K$13),FALSE),0),IF($A14=Q$2-1,-VLOOKUP(Q$2,D!$A$14:$K$33,COUNTA(D!$A$13:$K$13),FALSE),IF($A14&lt;=Q$2-2,0))))),2)</f>
        <v>0</v>
      </c>
      <c r="R14" s="42">
        <f>ROUND(IF($A14&gt;=R$2+2,0,IF($A14=R$2+1,-VLOOKUP($A14,D!$A$14:$K$33,COUNTA(D!$A$13:$K$13),FALSE),IF(R$2=$A14,VLOOKUP(R$2,D!$A$14:$K$33,COUNTA(D!$A$13:$K$13),FALSE)+_xlfn.IFNA(VLOOKUP($A14+1,D!$A$14:$K$33,COUNTA(D!$A$13:$K$13),FALSE),0),IF($A14=R$2-1,-VLOOKUP(R$2,D!$A$14:$K$33,COUNTA(D!$A$13:$K$13),FALSE),IF($A14&lt;=R$2-2,0))))),2)</f>
        <v>0</v>
      </c>
      <c r="S14" s="42">
        <f>ROUND(IF($A14&gt;=S$2+2,0,IF($A14=S$2+1,-VLOOKUP($A14,D!$A$14:$K$33,COUNTA(D!$A$13:$K$13),FALSE),IF(S$2=$A14,VLOOKUP(S$2,D!$A$14:$K$33,COUNTA(D!$A$13:$K$13),FALSE)+_xlfn.IFNA(VLOOKUP($A14+1,D!$A$14:$K$33,COUNTA(D!$A$13:$K$13),FALSE),0),IF($A14=S$2-1,-VLOOKUP(S$2,D!$A$14:$K$33,COUNTA(D!$A$13:$K$13),FALSE),IF($A14&lt;=S$2-2,0))))),2)</f>
        <v>0</v>
      </c>
      <c r="T14" s="42">
        <f>ROUND(IF($A14&gt;=T$2+2,0,IF($A14=T$2+1,-VLOOKUP($A14,D!$A$14:$K$33,COUNTA(D!$A$13:$K$13),FALSE),IF(T$2=$A14,VLOOKUP(T$2,D!$A$14:$K$33,COUNTA(D!$A$13:$K$13),FALSE)+_xlfn.IFNA(VLOOKUP($A14+1,D!$A$14:$K$33,COUNTA(D!$A$13:$K$13),FALSE),0),IF($A14=T$2-1,-VLOOKUP(T$2,D!$A$14:$K$33,COUNTA(D!$A$13:$K$13),FALSE),IF($A14&lt;=T$2-2,0))))),2)</f>
        <v>0</v>
      </c>
      <c r="U14" s="42">
        <f>ROUND(IF($A14&gt;=U$2+2,0,IF($A14=U$2+1,-VLOOKUP($A14,D!$A$14:$K$33,COUNTA(D!$A$13:$K$13),FALSE),IF(U$2=$A14,VLOOKUP(U$2,D!$A$14:$K$33,COUNTA(D!$A$13:$K$13),FALSE)+_xlfn.IFNA(VLOOKUP($A14+1,D!$A$14:$K$33,COUNTA(D!$A$13:$K$13),FALSE),0),IF($A14=U$2-1,-VLOOKUP(U$2,D!$A$14:$K$33,COUNTA(D!$A$13:$K$13),FALSE),IF($A14&lt;=U$2-2,0))))),2)</f>
        <v>0</v>
      </c>
      <c r="V14" s="42">
        <f>ROUND(IF($A14&gt;=V$2+2,0,IF($A14=V$2+1,-VLOOKUP($A14,D!$A$14:$K$33,COUNTA(D!$A$13:$K$13),FALSE),IF(V$2=$A14,VLOOKUP(V$2,D!$A$14:$K$33,COUNTA(D!$A$13:$K$13),FALSE)+_xlfn.IFNA(VLOOKUP($A14+1,D!$A$14:$K$33,COUNTA(D!$A$13:$K$13),FALSE),0),IF($A14=V$2-1,-VLOOKUP(V$2,D!$A$14:$K$33,COUNTA(D!$A$13:$K$13),FALSE),IF($A14&lt;=V$2-2,0))))),2)</f>
        <v>0</v>
      </c>
      <c r="W14" s="31"/>
      <c r="X14" s="36"/>
      <c r="Y14" s="30"/>
      <c r="Z14" s="35" t="s">
        <v>76</v>
      </c>
      <c r="AA14" s="31"/>
    </row>
    <row r="15" spans="1:27" ht="16.5" customHeight="1">
      <c r="A15" s="27">
        <f t="shared" si="0"/>
        <v>13</v>
      </c>
      <c r="B15" s="30"/>
      <c r="C15" s="42">
        <f>ROUND(IF($A15&gt;=C$2+2,0,IF($A15=C$2+1,-VLOOKUP($A15,D!$A$14:$K$33,COUNTA(D!$A$13:$K$13),FALSE),IF(C$2=$A15,VLOOKUP(C$2,D!$A$14:$K$33,COUNTA(D!$A$13:$K$13),FALSE)+_xlfn.IFNA(VLOOKUP($A15+1,D!$A$14:$K$33,COUNTA(D!$A$13:$K$13),FALSE),0),IF($A15=C$2-1,-VLOOKUP(C$2,D!$A$14:$K$33,COUNTA(D!$A$13:$K$13),FALSE),IF($A15&lt;=C$2-2,0))))),2)</f>
        <v>0</v>
      </c>
      <c r="D15" s="42">
        <f>ROUND(IF($A15&gt;=D$2+2,0,IF($A15=D$2+1,-VLOOKUP($A15,D!$A$14:$K$33,COUNTA(D!$A$13:$K$13),FALSE),IF(D$2=$A15,VLOOKUP(D$2,D!$A$14:$K$33,COUNTA(D!$A$13:$K$13),FALSE)+_xlfn.IFNA(VLOOKUP($A15+1,D!$A$14:$K$33,COUNTA(D!$A$13:$K$13),FALSE),0),IF($A15=D$2-1,-VLOOKUP(D$2,D!$A$14:$K$33,COUNTA(D!$A$13:$K$13),FALSE),IF($A15&lt;=D$2-2,0))))),2)</f>
        <v>0</v>
      </c>
      <c r="E15" s="42">
        <f>ROUND(IF($A15&gt;=E$2+2,0,IF($A15=E$2+1,-VLOOKUP($A15,D!$A$14:$K$33,COUNTA(D!$A$13:$K$13),FALSE),IF(E$2=$A15,VLOOKUP(E$2,D!$A$14:$K$33,COUNTA(D!$A$13:$K$13),FALSE)+_xlfn.IFNA(VLOOKUP($A15+1,D!$A$14:$K$33,COUNTA(D!$A$13:$K$13),FALSE),0),IF($A15=E$2-1,-VLOOKUP(E$2,D!$A$14:$K$33,COUNTA(D!$A$13:$K$13),FALSE),IF($A15&lt;=E$2-2,0))))),2)</f>
        <v>0</v>
      </c>
      <c r="F15" s="42">
        <f>ROUND(IF($A15&gt;=F$2+2,0,IF($A15=F$2+1,-VLOOKUP($A15,D!$A$14:$K$33,COUNTA(D!$A$13:$K$13),FALSE),IF(F$2=$A15,VLOOKUP(F$2,D!$A$14:$K$33,COUNTA(D!$A$13:$K$13),FALSE)+_xlfn.IFNA(VLOOKUP($A15+1,D!$A$14:$K$33,COUNTA(D!$A$13:$K$13),FALSE),0),IF($A15=F$2-1,-VLOOKUP(F$2,D!$A$14:$K$33,COUNTA(D!$A$13:$K$13),FALSE),IF($A15&lt;=F$2-2,0))))),2)</f>
        <v>0</v>
      </c>
      <c r="G15" s="42">
        <f>ROUND(IF($A15&gt;=G$2+2,0,IF($A15=G$2+1,-VLOOKUP($A15,D!$A$14:$K$33,COUNTA(D!$A$13:$K$13),FALSE),IF(G$2=$A15,VLOOKUP(G$2,D!$A$14:$K$33,COUNTA(D!$A$13:$K$13),FALSE)+_xlfn.IFNA(VLOOKUP($A15+1,D!$A$14:$K$33,COUNTA(D!$A$13:$K$13),FALSE),0),IF($A15=G$2-1,-VLOOKUP(G$2,D!$A$14:$K$33,COUNTA(D!$A$13:$K$13),FALSE),IF($A15&lt;=G$2-2,0))))),2)</f>
        <v>0</v>
      </c>
      <c r="H15" s="42">
        <f>ROUND(IF($A15&gt;=H$2+2,0,IF($A15=H$2+1,-VLOOKUP($A15,D!$A$14:$K$33,COUNTA(D!$A$13:$K$13),FALSE),IF(H$2=$A15,VLOOKUP(H$2,D!$A$14:$K$33,COUNTA(D!$A$13:$K$13),FALSE)+_xlfn.IFNA(VLOOKUP($A15+1,D!$A$14:$K$33,COUNTA(D!$A$13:$K$13),FALSE),0),IF($A15=H$2-1,-VLOOKUP(H$2,D!$A$14:$K$33,COUNTA(D!$A$13:$K$13),FALSE),IF($A15&lt;=H$2-2,0))))),2)</f>
        <v>0</v>
      </c>
      <c r="I15" s="42">
        <f>ROUND(IF($A15&gt;=I$2+2,0,IF($A15=I$2+1,-VLOOKUP($A15,D!$A$14:$K$33,COUNTA(D!$A$13:$K$13),FALSE),IF(I$2=$A15,VLOOKUP(I$2,D!$A$14:$K$33,COUNTA(D!$A$13:$K$13),FALSE)+_xlfn.IFNA(VLOOKUP($A15+1,D!$A$14:$K$33,COUNTA(D!$A$13:$K$13),FALSE),0),IF($A15=I$2-1,-VLOOKUP(I$2,D!$A$14:$K$33,COUNTA(D!$A$13:$K$13),FALSE),IF($A15&lt;=I$2-2,0))))),2)</f>
        <v>0</v>
      </c>
      <c r="J15" s="42">
        <f>ROUND(IF($A15&gt;=J$2+2,0,IF($A15=J$2+1,-VLOOKUP($A15,D!$A$14:$K$33,COUNTA(D!$A$13:$K$13),FALSE),IF(J$2=$A15,VLOOKUP(J$2,D!$A$14:$K$33,COUNTA(D!$A$13:$K$13),FALSE)+_xlfn.IFNA(VLOOKUP($A15+1,D!$A$14:$K$33,COUNTA(D!$A$13:$K$13),FALSE),0),IF($A15=J$2-1,-VLOOKUP(J$2,D!$A$14:$K$33,COUNTA(D!$A$13:$K$13),FALSE),IF($A15&lt;=J$2-2,0))))),2)</f>
        <v>0</v>
      </c>
      <c r="K15" s="42">
        <f>ROUND(IF($A15&gt;=K$2+2,0,IF($A15=K$2+1,-VLOOKUP($A15,D!$A$14:$K$33,COUNTA(D!$A$13:$K$13),FALSE),IF(K$2=$A15,VLOOKUP(K$2,D!$A$14:$K$33,COUNTA(D!$A$13:$K$13),FALSE)+_xlfn.IFNA(VLOOKUP($A15+1,D!$A$14:$K$33,COUNTA(D!$A$13:$K$13),FALSE),0),IF($A15=K$2-1,-VLOOKUP(K$2,D!$A$14:$K$33,COUNTA(D!$A$13:$K$13),FALSE),IF($A15&lt;=K$2-2,0))))),2)</f>
        <v>0</v>
      </c>
      <c r="L15" s="42">
        <f>ROUND(IF($A15&gt;=L$2+2,0,IF($A15=L$2+1,-VLOOKUP($A15,D!$A$14:$K$33,COUNTA(D!$A$13:$K$13),FALSE),IF(L$2=$A15,VLOOKUP(L$2,D!$A$14:$K$33,COUNTA(D!$A$13:$K$13),FALSE)+_xlfn.IFNA(VLOOKUP($A15+1,D!$A$14:$K$33,COUNTA(D!$A$13:$K$13),FALSE),0),IF($A15=L$2-1,-VLOOKUP(L$2,D!$A$14:$K$33,COUNTA(D!$A$13:$K$13),FALSE),IF($A15&lt;=L$2-2,0))))),2)</f>
        <v>0</v>
      </c>
      <c r="M15" s="42">
        <f>ROUND(IF($A15&gt;=M$2+2,0,IF($A15=M$2+1,-VLOOKUP($A15,D!$A$14:$K$33,COUNTA(D!$A$13:$K$13),FALSE),IF(M$2=$A15,VLOOKUP(M$2,D!$A$14:$K$33,COUNTA(D!$A$13:$K$13),FALSE)+_xlfn.IFNA(VLOOKUP($A15+1,D!$A$14:$K$33,COUNTA(D!$A$13:$K$13),FALSE),0),IF($A15=M$2-1,-VLOOKUP(M$2,D!$A$14:$K$33,COUNTA(D!$A$13:$K$13),FALSE),IF($A15&lt;=M$2-2,0))))),2)</f>
        <v>0</v>
      </c>
      <c r="N15" s="42">
        <f>ROUND(IF($A15&gt;=N$2+2,0,IF($A15=N$2+1,-VLOOKUP($A15,D!$A$14:$K$33,COUNTA(D!$A$13:$K$13),FALSE),IF(N$2=$A15,VLOOKUP(N$2,D!$A$14:$K$33,COUNTA(D!$A$13:$K$13),FALSE)+_xlfn.IFNA(VLOOKUP($A15+1,D!$A$14:$K$33,COUNTA(D!$A$13:$K$13),FALSE),0),IF($A15=N$2-1,-VLOOKUP(N$2,D!$A$14:$K$33,COUNTA(D!$A$13:$K$13),FALSE),IF($A15&lt;=N$2-2,0))))),2)</f>
        <v>-20.89</v>
      </c>
      <c r="O15" s="42">
        <f>ROUND(IF($A15&gt;=O$2+2,0,IF($A15=O$2+1,-VLOOKUP($A15,D!$A$14:$K$33,COUNTA(D!$A$13:$K$13),FALSE),IF(O$2=$A15,VLOOKUP(O$2,D!$A$14:$K$33,COUNTA(D!$A$13:$K$13),FALSE)+_xlfn.IFNA(VLOOKUP($A15+1,D!$A$14:$K$33,COUNTA(D!$A$13:$K$13),FALSE),0),IF($A15=O$2-1,-VLOOKUP(O$2,D!$A$14:$K$33,COUNTA(D!$A$13:$K$13),FALSE),IF($A15&lt;=O$2-2,0))))),2)</f>
        <v>41.78</v>
      </c>
      <c r="P15" s="42">
        <f>ROUND(IF($A15&gt;=P$2+2,0,IF($A15=P$2+1,-VLOOKUP($A15,D!$A$14:$K$33,COUNTA(D!$A$13:$K$13),FALSE),IF(P$2=$A15,VLOOKUP(P$2,D!$A$14:$K$33,COUNTA(D!$A$13:$K$13),FALSE)+_xlfn.IFNA(VLOOKUP($A15+1,D!$A$14:$K$33,COUNTA(D!$A$13:$K$13),FALSE),0),IF($A15=P$2-1,-VLOOKUP(P$2,D!$A$14:$K$33,COUNTA(D!$A$13:$K$13),FALSE),IF($A15&lt;=P$2-2,0))))),2)</f>
        <v>-20.89</v>
      </c>
      <c r="Q15" s="42">
        <f>ROUND(IF($A15&gt;=Q$2+2,0,IF($A15=Q$2+1,-VLOOKUP($A15,D!$A$14:$K$33,COUNTA(D!$A$13:$K$13),FALSE),IF(Q$2=$A15,VLOOKUP(Q$2,D!$A$14:$K$33,COUNTA(D!$A$13:$K$13),FALSE)+_xlfn.IFNA(VLOOKUP($A15+1,D!$A$14:$K$33,COUNTA(D!$A$13:$K$13),FALSE),0),IF($A15=Q$2-1,-VLOOKUP(Q$2,D!$A$14:$K$33,COUNTA(D!$A$13:$K$13),FALSE),IF($A15&lt;=Q$2-2,0))))),2)</f>
        <v>0</v>
      </c>
      <c r="R15" s="42">
        <f>ROUND(IF($A15&gt;=R$2+2,0,IF($A15=R$2+1,-VLOOKUP($A15,D!$A$14:$K$33,COUNTA(D!$A$13:$K$13),FALSE),IF(R$2=$A15,VLOOKUP(R$2,D!$A$14:$K$33,COUNTA(D!$A$13:$K$13),FALSE)+_xlfn.IFNA(VLOOKUP($A15+1,D!$A$14:$K$33,COUNTA(D!$A$13:$K$13),FALSE),0),IF($A15=R$2-1,-VLOOKUP(R$2,D!$A$14:$K$33,COUNTA(D!$A$13:$K$13),FALSE),IF($A15&lt;=R$2-2,0))))),2)</f>
        <v>0</v>
      </c>
      <c r="S15" s="42">
        <f>ROUND(IF($A15&gt;=S$2+2,0,IF($A15=S$2+1,-VLOOKUP($A15,D!$A$14:$K$33,COUNTA(D!$A$13:$K$13),FALSE),IF(S$2=$A15,VLOOKUP(S$2,D!$A$14:$K$33,COUNTA(D!$A$13:$K$13),FALSE)+_xlfn.IFNA(VLOOKUP($A15+1,D!$A$14:$K$33,COUNTA(D!$A$13:$K$13),FALSE),0),IF($A15=S$2-1,-VLOOKUP(S$2,D!$A$14:$K$33,COUNTA(D!$A$13:$K$13),FALSE),IF($A15&lt;=S$2-2,0))))),2)</f>
        <v>0</v>
      </c>
      <c r="T15" s="42">
        <f>ROUND(IF($A15&gt;=T$2+2,0,IF($A15=T$2+1,-VLOOKUP($A15,D!$A$14:$K$33,COUNTA(D!$A$13:$K$13),FALSE),IF(T$2=$A15,VLOOKUP(T$2,D!$A$14:$K$33,COUNTA(D!$A$13:$K$13),FALSE)+_xlfn.IFNA(VLOOKUP($A15+1,D!$A$14:$K$33,COUNTA(D!$A$13:$K$13),FALSE),0),IF($A15=T$2-1,-VLOOKUP(T$2,D!$A$14:$K$33,COUNTA(D!$A$13:$K$13),FALSE),IF($A15&lt;=T$2-2,0))))),2)</f>
        <v>0</v>
      </c>
      <c r="U15" s="42">
        <f>ROUND(IF($A15&gt;=U$2+2,0,IF($A15=U$2+1,-VLOOKUP($A15,D!$A$14:$K$33,COUNTA(D!$A$13:$K$13),FALSE),IF(U$2=$A15,VLOOKUP(U$2,D!$A$14:$K$33,COUNTA(D!$A$13:$K$13),FALSE)+_xlfn.IFNA(VLOOKUP($A15+1,D!$A$14:$K$33,COUNTA(D!$A$13:$K$13),FALSE),0),IF($A15=U$2-1,-VLOOKUP(U$2,D!$A$14:$K$33,COUNTA(D!$A$13:$K$13),FALSE),IF($A15&lt;=U$2-2,0))))),2)</f>
        <v>0</v>
      </c>
      <c r="V15" s="42">
        <f>ROUND(IF($A15&gt;=V$2+2,0,IF($A15=V$2+1,-VLOOKUP($A15,D!$A$14:$K$33,COUNTA(D!$A$13:$K$13),FALSE),IF(V$2=$A15,VLOOKUP(V$2,D!$A$14:$K$33,COUNTA(D!$A$13:$K$13),FALSE)+_xlfn.IFNA(VLOOKUP($A15+1,D!$A$14:$K$33,COUNTA(D!$A$13:$K$13),FALSE),0),IF($A15=V$2-1,-VLOOKUP(V$2,D!$A$14:$K$33,COUNTA(D!$A$13:$K$13),FALSE),IF($A15&lt;=V$2-2,0))))),2)</f>
        <v>0</v>
      </c>
      <c r="W15" s="31"/>
      <c r="X15" s="36"/>
      <c r="Y15" s="30"/>
      <c r="Z15" s="35" t="s">
        <v>77</v>
      </c>
      <c r="AA15" s="31"/>
    </row>
    <row r="16" spans="1:27" ht="16.5" customHeight="1">
      <c r="A16" s="27">
        <f t="shared" si="0"/>
        <v>14</v>
      </c>
      <c r="B16" s="30"/>
      <c r="C16" s="42">
        <f>ROUND(IF($A16&gt;=C$2+2,0,IF($A16=C$2+1,-VLOOKUP($A16,D!$A$14:$K$33,COUNTA(D!$A$13:$K$13),FALSE),IF(C$2=$A16,VLOOKUP(C$2,D!$A$14:$K$33,COUNTA(D!$A$13:$K$13),FALSE)+_xlfn.IFNA(VLOOKUP($A16+1,D!$A$14:$K$33,COUNTA(D!$A$13:$K$13),FALSE),0),IF($A16=C$2-1,-VLOOKUP(C$2,D!$A$14:$K$33,COUNTA(D!$A$13:$K$13),FALSE),IF($A16&lt;=C$2-2,0))))),2)</f>
        <v>0</v>
      </c>
      <c r="D16" s="42">
        <f>ROUND(IF($A16&gt;=D$2+2,0,IF($A16=D$2+1,-VLOOKUP($A16,D!$A$14:$K$33,COUNTA(D!$A$13:$K$13),FALSE),IF(D$2=$A16,VLOOKUP(D$2,D!$A$14:$K$33,COUNTA(D!$A$13:$K$13),FALSE)+_xlfn.IFNA(VLOOKUP($A16+1,D!$A$14:$K$33,COUNTA(D!$A$13:$K$13),FALSE),0),IF($A16=D$2-1,-VLOOKUP(D$2,D!$A$14:$K$33,COUNTA(D!$A$13:$K$13),FALSE),IF($A16&lt;=D$2-2,0))))),2)</f>
        <v>0</v>
      </c>
      <c r="E16" s="42">
        <f>ROUND(IF($A16&gt;=E$2+2,0,IF($A16=E$2+1,-VLOOKUP($A16,D!$A$14:$K$33,COUNTA(D!$A$13:$K$13),FALSE),IF(E$2=$A16,VLOOKUP(E$2,D!$A$14:$K$33,COUNTA(D!$A$13:$K$13),FALSE)+_xlfn.IFNA(VLOOKUP($A16+1,D!$A$14:$K$33,COUNTA(D!$A$13:$K$13),FALSE),0),IF($A16=E$2-1,-VLOOKUP(E$2,D!$A$14:$K$33,COUNTA(D!$A$13:$K$13),FALSE),IF($A16&lt;=E$2-2,0))))),2)</f>
        <v>0</v>
      </c>
      <c r="F16" s="42">
        <f>ROUND(IF($A16&gt;=F$2+2,0,IF($A16=F$2+1,-VLOOKUP($A16,D!$A$14:$K$33,COUNTA(D!$A$13:$K$13),FALSE),IF(F$2=$A16,VLOOKUP(F$2,D!$A$14:$K$33,COUNTA(D!$A$13:$K$13),FALSE)+_xlfn.IFNA(VLOOKUP($A16+1,D!$A$14:$K$33,COUNTA(D!$A$13:$K$13),FALSE),0),IF($A16=F$2-1,-VLOOKUP(F$2,D!$A$14:$K$33,COUNTA(D!$A$13:$K$13),FALSE),IF($A16&lt;=F$2-2,0))))),2)</f>
        <v>0</v>
      </c>
      <c r="G16" s="42">
        <f>ROUND(IF($A16&gt;=G$2+2,0,IF($A16=G$2+1,-VLOOKUP($A16,D!$A$14:$K$33,COUNTA(D!$A$13:$K$13),FALSE),IF(G$2=$A16,VLOOKUP(G$2,D!$A$14:$K$33,COUNTA(D!$A$13:$K$13),FALSE)+_xlfn.IFNA(VLOOKUP($A16+1,D!$A$14:$K$33,COUNTA(D!$A$13:$K$13),FALSE),0),IF($A16=G$2-1,-VLOOKUP(G$2,D!$A$14:$K$33,COUNTA(D!$A$13:$K$13),FALSE),IF($A16&lt;=G$2-2,0))))),2)</f>
        <v>0</v>
      </c>
      <c r="H16" s="42">
        <f>ROUND(IF($A16&gt;=H$2+2,0,IF($A16=H$2+1,-VLOOKUP($A16,D!$A$14:$K$33,COUNTA(D!$A$13:$K$13),FALSE),IF(H$2=$A16,VLOOKUP(H$2,D!$A$14:$K$33,COUNTA(D!$A$13:$K$13),FALSE)+_xlfn.IFNA(VLOOKUP($A16+1,D!$A$14:$K$33,COUNTA(D!$A$13:$K$13),FALSE),0),IF($A16=H$2-1,-VLOOKUP(H$2,D!$A$14:$K$33,COUNTA(D!$A$13:$K$13),FALSE),IF($A16&lt;=H$2-2,0))))),2)</f>
        <v>0</v>
      </c>
      <c r="I16" s="42">
        <f>ROUND(IF($A16&gt;=I$2+2,0,IF($A16=I$2+1,-VLOOKUP($A16,D!$A$14:$K$33,COUNTA(D!$A$13:$K$13),FALSE),IF(I$2=$A16,VLOOKUP(I$2,D!$A$14:$K$33,COUNTA(D!$A$13:$K$13),FALSE)+_xlfn.IFNA(VLOOKUP($A16+1,D!$A$14:$K$33,COUNTA(D!$A$13:$K$13),FALSE),0),IF($A16=I$2-1,-VLOOKUP(I$2,D!$A$14:$K$33,COUNTA(D!$A$13:$K$13),FALSE),IF($A16&lt;=I$2-2,0))))),2)</f>
        <v>0</v>
      </c>
      <c r="J16" s="42">
        <f>ROUND(IF($A16&gt;=J$2+2,0,IF($A16=J$2+1,-VLOOKUP($A16,D!$A$14:$K$33,COUNTA(D!$A$13:$K$13),FALSE),IF(J$2=$A16,VLOOKUP(J$2,D!$A$14:$K$33,COUNTA(D!$A$13:$K$13),FALSE)+_xlfn.IFNA(VLOOKUP($A16+1,D!$A$14:$K$33,COUNTA(D!$A$13:$K$13),FALSE),0),IF($A16=J$2-1,-VLOOKUP(J$2,D!$A$14:$K$33,COUNTA(D!$A$13:$K$13),FALSE),IF($A16&lt;=J$2-2,0))))),2)</f>
        <v>0</v>
      </c>
      <c r="K16" s="42">
        <f>ROUND(IF($A16&gt;=K$2+2,0,IF($A16=K$2+1,-VLOOKUP($A16,D!$A$14:$K$33,COUNTA(D!$A$13:$K$13),FALSE),IF(K$2=$A16,VLOOKUP(K$2,D!$A$14:$K$33,COUNTA(D!$A$13:$K$13),FALSE)+_xlfn.IFNA(VLOOKUP($A16+1,D!$A$14:$K$33,COUNTA(D!$A$13:$K$13),FALSE),0),IF($A16=K$2-1,-VLOOKUP(K$2,D!$A$14:$K$33,COUNTA(D!$A$13:$K$13),FALSE),IF($A16&lt;=K$2-2,0))))),2)</f>
        <v>0</v>
      </c>
      <c r="L16" s="42">
        <f>ROUND(IF($A16&gt;=L$2+2,0,IF($A16=L$2+1,-VLOOKUP($A16,D!$A$14:$K$33,COUNTA(D!$A$13:$K$13),FALSE),IF(L$2=$A16,VLOOKUP(L$2,D!$A$14:$K$33,COUNTA(D!$A$13:$K$13),FALSE)+_xlfn.IFNA(VLOOKUP($A16+1,D!$A$14:$K$33,COUNTA(D!$A$13:$K$13),FALSE),0),IF($A16=L$2-1,-VLOOKUP(L$2,D!$A$14:$K$33,COUNTA(D!$A$13:$K$13),FALSE),IF($A16&lt;=L$2-2,0))))),2)</f>
        <v>0</v>
      </c>
      <c r="M16" s="42">
        <f>ROUND(IF($A16&gt;=M$2+2,0,IF($A16=M$2+1,-VLOOKUP($A16,D!$A$14:$K$33,COUNTA(D!$A$13:$K$13),FALSE),IF(M$2=$A16,VLOOKUP(M$2,D!$A$14:$K$33,COUNTA(D!$A$13:$K$13),FALSE)+_xlfn.IFNA(VLOOKUP($A16+1,D!$A$14:$K$33,COUNTA(D!$A$13:$K$13),FALSE),0),IF($A16=M$2-1,-VLOOKUP(M$2,D!$A$14:$K$33,COUNTA(D!$A$13:$K$13),FALSE),IF($A16&lt;=M$2-2,0))))),2)</f>
        <v>0</v>
      </c>
      <c r="N16" s="42">
        <f>ROUND(IF($A16&gt;=N$2+2,0,IF($A16=N$2+1,-VLOOKUP($A16,D!$A$14:$K$33,COUNTA(D!$A$13:$K$13),FALSE),IF(N$2=$A16,VLOOKUP(N$2,D!$A$14:$K$33,COUNTA(D!$A$13:$K$13),FALSE)+_xlfn.IFNA(VLOOKUP($A16+1,D!$A$14:$K$33,COUNTA(D!$A$13:$K$13),FALSE),0),IF($A16=N$2-1,-VLOOKUP(N$2,D!$A$14:$K$33,COUNTA(D!$A$13:$K$13),FALSE),IF($A16&lt;=N$2-2,0))))),2)</f>
        <v>0</v>
      </c>
      <c r="O16" s="42">
        <f>ROUND(IF($A16&gt;=O$2+2,0,IF($A16=O$2+1,-VLOOKUP($A16,D!$A$14:$K$33,COUNTA(D!$A$13:$K$13),FALSE),IF(O$2=$A16,VLOOKUP(O$2,D!$A$14:$K$33,COUNTA(D!$A$13:$K$13),FALSE)+_xlfn.IFNA(VLOOKUP($A16+1,D!$A$14:$K$33,COUNTA(D!$A$13:$K$13),FALSE),0),IF($A16=O$2-1,-VLOOKUP(O$2,D!$A$14:$K$33,COUNTA(D!$A$13:$K$13),FALSE),IF($A16&lt;=O$2-2,0))))),2)</f>
        <v>-20.89</v>
      </c>
      <c r="P16" s="42">
        <f>ROUND(IF($A16&gt;=P$2+2,0,IF($A16=P$2+1,-VLOOKUP($A16,D!$A$14:$K$33,COUNTA(D!$A$13:$K$13),FALSE),IF(P$2=$A16,VLOOKUP(P$2,D!$A$14:$K$33,COUNTA(D!$A$13:$K$13),FALSE)+_xlfn.IFNA(VLOOKUP($A16+1,D!$A$14:$K$33,COUNTA(D!$A$13:$K$13),FALSE),0),IF($A16=P$2-1,-VLOOKUP(P$2,D!$A$14:$K$33,COUNTA(D!$A$13:$K$13),FALSE),IF($A16&lt;=P$2-2,0))))),2)</f>
        <v>41.78</v>
      </c>
      <c r="Q16" s="42">
        <f>ROUND(IF($A16&gt;=Q$2+2,0,IF($A16=Q$2+1,-VLOOKUP($A16,D!$A$14:$K$33,COUNTA(D!$A$13:$K$13),FALSE),IF(Q$2=$A16,VLOOKUP(Q$2,D!$A$14:$K$33,COUNTA(D!$A$13:$K$13),FALSE)+_xlfn.IFNA(VLOOKUP($A16+1,D!$A$14:$K$33,COUNTA(D!$A$13:$K$13),FALSE),0),IF($A16=Q$2-1,-VLOOKUP(Q$2,D!$A$14:$K$33,COUNTA(D!$A$13:$K$13),FALSE),IF($A16&lt;=Q$2-2,0))))),2)</f>
        <v>-20.89</v>
      </c>
      <c r="R16" s="42">
        <f>ROUND(IF($A16&gt;=R$2+2,0,IF($A16=R$2+1,-VLOOKUP($A16,D!$A$14:$K$33,COUNTA(D!$A$13:$K$13),FALSE),IF(R$2=$A16,VLOOKUP(R$2,D!$A$14:$K$33,COUNTA(D!$A$13:$K$13),FALSE)+_xlfn.IFNA(VLOOKUP($A16+1,D!$A$14:$K$33,COUNTA(D!$A$13:$K$13),FALSE),0),IF($A16=R$2-1,-VLOOKUP(R$2,D!$A$14:$K$33,COUNTA(D!$A$13:$K$13),FALSE),IF($A16&lt;=R$2-2,0))))),2)</f>
        <v>0</v>
      </c>
      <c r="S16" s="42">
        <f>ROUND(IF($A16&gt;=S$2+2,0,IF($A16=S$2+1,-VLOOKUP($A16,D!$A$14:$K$33,COUNTA(D!$A$13:$K$13),FALSE),IF(S$2=$A16,VLOOKUP(S$2,D!$A$14:$K$33,COUNTA(D!$A$13:$K$13),FALSE)+_xlfn.IFNA(VLOOKUP($A16+1,D!$A$14:$K$33,COUNTA(D!$A$13:$K$13),FALSE),0),IF($A16=S$2-1,-VLOOKUP(S$2,D!$A$14:$K$33,COUNTA(D!$A$13:$K$13),FALSE),IF($A16&lt;=S$2-2,0))))),2)</f>
        <v>0</v>
      </c>
      <c r="T16" s="42">
        <f>ROUND(IF($A16&gt;=T$2+2,0,IF($A16=T$2+1,-VLOOKUP($A16,D!$A$14:$K$33,COUNTA(D!$A$13:$K$13),FALSE),IF(T$2=$A16,VLOOKUP(T$2,D!$A$14:$K$33,COUNTA(D!$A$13:$K$13),FALSE)+_xlfn.IFNA(VLOOKUP($A16+1,D!$A$14:$K$33,COUNTA(D!$A$13:$K$13),FALSE),0),IF($A16=T$2-1,-VLOOKUP(T$2,D!$A$14:$K$33,COUNTA(D!$A$13:$K$13),FALSE),IF($A16&lt;=T$2-2,0))))),2)</f>
        <v>0</v>
      </c>
      <c r="U16" s="42">
        <f>ROUND(IF($A16&gt;=U$2+2,0,IF($A16=U$2+1,-VLOOKUP($A16,D!$A$14:$K$33,COUNTA(D!$A$13:$K$13),FALSE),IF(U$2=$A16,VLOOKUP(U$2,D!$A$14:$K$33,COUNTA(D!$A$13:$K$13),FALSE)+_xlfn.IFNA(VLOOKUP($A16+1,D!$A$14:$K$33,COUNTA(D!$A$13:$K$13),FALSE),0),IF($A16=U$2-1,-VLOOKUP(U$2,D!$A$14:$K$33,COUNTA(D!$A$13:$K$13),FALSE),IF($A16&lt;=U$2-2,0))))),2)</f>
        <v>0</v>
      </c>
      <c r="V16" s="42">
        <f>ROUND(IF($A16&gt;=V$2+2,0,IF($A16=V$2+1,-VLOOKUP($A16,D!$A$14:$K$33,COUNTA(D!$A$13:$K$13),FALSE),IF(V$2=$A16,VLOOKUP(V$2,D!$A$14:$K$33,COUNTA(D!$A$13:$K$13),FALSE)+_xlfn.IFNA(VLOOKUP($A16+1,D!$A$14:$K$33,COUNTA(D!$A$13:$K$13),FALSE),0),IF($A16=V$2-1,-VLOOKUP(V$2,D!$A$14:$K$33,COUNTA(D!$A$13:$K$13),FALSE),IF($A16&lt;=V$2-2,0))))),2)</f>
        <v>0</v>
      </c>
      <c r="W16" s="31"/>
      <c r="X16" s="36"/>
      <c r="Y16" s="30"/>
      <c r="Z16" s="35" t="s">
        <v>78</v>
      </c>
      <c r="AA16" s="31"/>
    </row>
    <row r="17" spans="1:27" ht="16.5" customHeight="1">
      <c r="A17" s="27">
        <f t="shared" si="0"/>
        <v>15</v>
      </c>
      <c r="B17" s="30"/>
      <c r="C17" s="42">
        <f>ROUND(IF($A17&gt;=C$2+2,0,IF($A17=C$2+1,-VLOOKUP($A17,D!$A$14:$K$33,COUNTA(D!$A$13:$K$13),FALSE),IF(C$2=$A17,VLOOKUP(C$2,D!$A$14:$K$33,COUNTA(D!$A$13:$K$13),FALSE)+_xlfn.IFNA(VLOOKUP($A17+1,D!$A$14:$K$33,COUNTA(D!$A$13:$K$13),FALSE),0),IF($A17=C$2-1,-VLOOKUP(C$2,D!$A$14:$K$33,COUNTA(D!$A$13:$K$13),FALSE),IF($A17&lt;=C$2-2,0))))),2)</f>
        <v>0</v>
      </c>
      <c r="D17" s="42">
        <f>ROUND(IF($A17&gt;=D$2+2,0,IF($A17=D$2+1,-VLOOKUP($A17,D!$A$14:$K$33,COUNTA(D!$A$13:$K$13),FALSE),IF(D$2=$A17,VLOOKUP(D$2,D!$A$14:$K$33,COUNTA(D!$A$13:$K$13),FALSE)+_xlfn.IFNA(VLOOKUP($A17+1,D!$A$14:$K$33,COUNTA(D!$A$13:$K$13),FALSE),0),IF($A17=D$2-1,-VLOOKUP(D$2,D!$A$14:$K$33,COUNTA(D!$A$13:$K$13),FALSE),IF($A17&lt;=D$2-2,0))))),2)</f>
        <v>0</v>
      </c>
      <c r="E17" s="42">
        <f>ROUND(IF($A17&gt;=E$2+2,0,IF($A17=E$2+1,-VLOOKUP($A17,D!$A$14:$K$33,COUNTA(D!$A$13:$K$13),FALSE),IF(E$2=$A17,VLOOKUP(E$2,D!$A$14:$K$33,COUNTA(D!$A$13:$K$13),FALSE)+_xlfn.IFNA(VLOOKUP($A17+1,D!$A$14:$K$33,COUNTA(D!$A$13:$K$13),FALSE),0),IF($A17=E$2-1,-VLOOKUP(E$2,D!$A$14:$K$33,COUNTA(D!$A$13:$K$13),FALSE),IF($A17&lt;=E$2-2,0))))),2)</f>
        <v>0</v>
      </c>
      <c r="F17" s="42">
        <f>ROUND(IF($A17&gt;=F$2+2,0,IF($A17=F$2+1,-VLOOKUP($A17,D!$A$14:$K$33,COUNTA(D!$A$13:$K$13),FALSE),IF(F$2=$A17,VLOOKUP(F$2,D!$A$14:$K$33,COUNTA(D!$A$13:$K$13),FALSE)+_xlfn.IFNA(VLOOKUP($A17+1,D!$A$14:$K$33,COUNTA(D!$A$13:$K$13),FALSE),0),IF($A17=F$2-1,-VLOOKUP(F$2,D!$A$14:$K$33,COUNTA(D!$A$13:$K$13),FALSE),IF($A17&lt;=F$2-2,0))))),2)</f>
        <v>0</v>
      </c>
      <c r="G17" s="42">
        <f>ROUND(IF($A17&gt;=G$2+2,0,IF($A17=G$2+1,-VLOOKUP($A17,D!$A$14:$K$33,COUNTA(D!$A$13:$K$13),FALSE),IF(G$2=$A17,VLOOKUP(G$2,D!$A$14:$K$33,COUNTA(D!$A$13:$K$13),FALSE)+_xlfn.IFNA(VLOOKUP($A17+1,D!$A$14:$K$33,COUNTA(D!$A$13:$K$13),FALSE),0),IF($A17=G$2-1,-VLOOKUP(G$2,D!$A$14:$K$33,COUNTA(D!$A$13:$K$13),FALSE),IF($A17&lt;=G$2-2,0))))),2)</f>
        <v>0</v>
      </c>
      <c r="H17" s="42">
        <f>ROUND(IF($A17&gt;=H$2+2,0,IF($A17=H$2+1,-VLOOKUP($A17,D!$A$14:$K$33,COUNTA(D!$A$13:$K$13),FALSE),IF(H$2=$A17,VLOOKUP(H$2,D!$A$14:$K$33,COUNTA(D!$A$13:$K$13),FALSE)+_xlfn.IFNA(VLOOKUP($A17+1,D!$A$14:$K$33,COUNTA(D!$A$13:$K$13),FALSE),0),IF($A17=H$2-1,-VLOOKUP(H$2,D!$A$14:$K$33,COUNTA(D!$A$13:$K$13),FALSE),IF($A17&lt;=H$2-2,0))))),2)</f>
        <v>0</v>
      </c>
      <c r="I17" s="42">
        <f>ROUND(IF($A17&gt;=I$2+2,0,IF($A17=I$2+1,-VLOOKUP($A17,D!$A$14:$K$33,COUNTA(D!$A$13:$K$13),FALSE),IF(I$2=$A17,VLOOKUP(I$2,D!$A$14:$K$33,COUNTA(D!$A$13:$K$13),FALSE)+_xlfn.IFNA(VLOOKUP($A17+1,D!$A$14:$K$33,COUNTA(D!$A$13:$K$13),FALSE),0),IF($A17=I$2-1,-VLOOKUP(I$2,D!$A$14:$K$33,COUNTA(D!$A$13:$K$13),FALSE),IF($A17&lt;=I$2-2,0))))),2)</f>
        <v>0</v>
      </c>
      <c r="J17" s="42">
        <f>ROUND(IF($A17&gt;=J$2+2,0,IF($A17=J$2+1,-VLOOKUP($A17,D!$A$14:$K$33,COUNTA(D!$A$13:$K$13),FALSE),IF(J$2=$A17,VLOOKUP(J$2,D!$A$14:$K$33,COUNTA(D!$A$13:$K$13),FALSE)+_xlfn.IFNA(VLOOKUP($A17+1,D!$A$14:$K$33,COUNTA(D!$A$13:$K$13),FALSE),0),IF($A17=J$2-1,-VLOOKUP(J$2,D!$A$14:$K$33,COUNTA(D!$A$13:$K$13),FALSE),IF($A17&lt;=J$2-2,0))))),2)</f>
        <v>0</v>
      </c>
      <c r="K17" s="42">
        <f>ROUND(IF($A17&gt;=K$2+2,0,IF($A17=K$2+1,-VLOOKUP($A17,D!$A$14:$K$33,COUNTA(D!$A$13:$K$13),FALSE),IF(K$2=$A17,VLOOKUP(K$2,D!$A$14:$K$33,COUNTA(D!$A$13:$K$13),FALSE)+_xlfn.IFNA(VLOOKUP($A17+1,D!$A$14:$K$33,COUNTA(D!$A$13:$K$13),FALSE),0),IF($A17=K$2-1,-VLOOKUP(K$2,D!$A$14:$K$33,COUNTA(D!$A$13:$K$13),FALSE),IF($A17&lt;=K$2-2,0))))),2)</f>
        <v>0</v>
      </c>
      <c r="L17" s="42">
        <f>ROUND(IF($A17&gt;=L$2+2,0,IF($A17=L$2+1,-VLOOKUP($A17,D!$A$14:$K$33,COUNTA(D!$A$13:$K$13),FALSE),IF(L$2=$A17,VLOOKUP(L$2,D!$A$14:$K$33,COUNTA(D!$A$13:$K$13),FALSE)+_xlfn.IFNA(VLOOKUP($A17+1,D!$A$14:$K$33,COUNTA(D!$A$13:$K$13),FALSE),0),IF($A17=L$2-1,-VLOOKUP(L$2,D!$A$14:$K$33,COUNTA(D!$A$13:$K$13),FALSE),IF($A17&lt;=L$2-2,0))))),2)</f>
        <v>0</v>
      </c>
      <c r="M17" s="42">
        <f>ROUND(IF($A17&gt;=M$2+2,0,IF($A17=M$2+1,-VLOOKUP($A17,D!$A$14:$K$33,COUNTA(D!$A$13:$K$13),FALSE),IF(M$2=$A17,VLOOKUP(M$2,D!$A$14:$K$33,COUNTA(D!$A$13:$K$13),FALSE)+_xlfn.IFNA(VLOOKUP($A17+1,D!$A$14:$K$33,COUNTA(D!$A$13:$K$13),FALSE),0),IF($A17=M$2-1,-VLOOKUP(M$2,D!$A$14:$K$33,COUNTA(D!$A$13:$K$13),FALSE),IF($A17&lt;=M$2-2,0))))),2)</f>
        <v>0</v>
      </c>
      <c r="N17" s="42">
        <f>ROUND(IF($A17&gt;=N$2+2,0,IF($A17=N$2+1,-VLOOKUP($A17,D!$A$14:$K$33,COUNTA(D!$A$13:$K$13),FALSE),IF(N$2=$A17,VLOOKUP(N$2,D!$A$14:$K$33,COUNTA(D!$A$13:$K$13),FALSE)+_xlfn.IFNA(VLOOKUP($A17+1,D!$A$14:$K$33,COUNTA(D!$A$13:$K$13),FALSE),0),IF($A17=N$2-1,-VLOOKUP(N$2,D!$A$14:$K$33,COUNTA(D!$A$13:$K$13),FALSE),IF($A17&lt;=N$2-2,0))))),2)</f>
        <v>0</v>
      </c>
      <c r="O17" s="42">
        <f>ROUND(IF($A17&gt;=O$2+2,0,IF($A17=O$2+1,-VLOOKUP($A17,D!$A$14:$K$33,COUNTA(D!$A$13:$K$13),FALSE),IF(O$2=$A17,VLOOKUP(O$2,D!$A$14:$K$33,COUNTA(D!$A$13:$K$13),FALSE)+_xlfn.IFNA(VLOOKUP($A17+1,D!$A$14:$K$33,COUNTA(D!$A$13:$K$13),FALSE),0),IF($A17=O$2-1,-VLOOKUP(O$2,D!$A$14:$K$33,COUNTA(D!$A$13:$K$13),FALSE),IF($A17&lt;=O$2-2,0))))),2)</f>
        <v>0</v>
      </c>
      <c r="P17" s="42">
        <f>ROUND(IF($A17&gt;=P$2+2,0,IF($A17=P$2+1,-VLOOKUP($A17,D!$A$14:$K$33,COUNTA(D!$A$13:$K$13),FALSE),IF(P$2=$A17,VLOOKUP(P$2,D!$A$14:$K$33,COUNTA(D!$A$13:$K$13),FALSE)+_xlfn.IFNA(VLOOKUP($A17+1,D!$A$14:$K$33,COUNTA(D!$A$13:$K$13),FALSE),0),IF($A17=P$2-1,-VLOOKUP(P$2,D!$A$14:$K$33,COUNTA(D!$A$13:$K$13),FALSE),IF($A17&lt;=P$2-2,0))))),2)</f>
        <v>-20.89</v>
      </c>
      <c r="Q17" s="42">
        <f>ROUND(IF($A17&gt;=Q$2+2,0,IF($A17=Q$2+1,-VLOOKUP($A17,D!$A$14:$K$33,COUNTA(D!$A$13:$K$13),FALSE),IF(Q$2=$A17,VLOOKUP(Q$2,D!$A$14:$K$33,COUNTA(D!$A$13:$K$13),FALSE)+_xlfn.IFNA(VLOOKUP($A17+1,D!$A$14:$K$33,COUNTA(D!$A$13:$K$13),FALSE),0),IF($A17=Q$2-1,-VLOOKUP(Q$2,D!$A$14:$K$33,COUNTA(D!$A$13:$K$13),FALSE),IF($A17&lt;=Q$2-2,0))))),2)</f>
        <v>41.78</v>
      </c>
      <c r="R17" s="42">
        <f>ROUND(IF($A17&gt;=R$2+2,0,IF($A17=R$2+1,-VLOOKUP($A17,D!$A$14:$K$33,COUNTA(D!$A$13:$K$13),FALSE),IF(R$2=$A17,VLOOKUP(R$2,D!$A$14:$K$33,COUNTA(D!$A$13:$K$13),FALSE)+_xlfn.IFNA(VLOOKUP($A17+1,D!$A$14:$K$33,COUNTA(D!$A$13:$K$13),FALSE),0),IF($A17=R$2-1,-VLOOKUP(R$2,D!$A$14:$K$33,COUNTA(D!$A$13:$K$13),FALSE),IF($A17&lt;=R$2-2,0))))),2)</f>
        <v>-20.89</v>
      </c>
      <c r="S17" s="42">
        <f>ROUND(IF($A17&gt;=S$2+2,0,IF($A17=S$2+1,-VLOOKUP($A17,D!$A$14:$K$33,COUNTA(D!$A$13:$K$13),FALSE),IF(S$2=$A17,VLOOKUP(S$2,D!$A$14:$K$33,COUNTA(D!$A$13:$K$13),FALSE)+_xlfn.IFNA(VLOOKUP($A17+1,D!$A$14:$K$33,COUNTA(D!$A$13:$K$13),FALSE),0),IF($A17=S$2-1,-VLOOKUP(S$2,D!$A$14:$K$33,COUNTA(D!$A$13:$K$13),FALSE),IF($A17&lt;=S$2-2,0))))),2)</f>
        <v>0</v>
      </c>
      <c r="T17" s="42">
        <f>ROUND(IF($A17&gt;=T$2+2,0,IF($A17=T$2+1,-VLOOKUP($A17,D!$A$14:$K$33,COUNTA(D!$A$13:$K$13),FALSE),IF(T$2=$A17,VLOOKUP(T$2,D!$A$14:$K$33,COUNTA(D!$A$13:$K$13),FALSE)+_xlfn.IFNA(VLOOKUP($A17+1,D!$A$14:$K$33,COUNTA(D!$A$13:$K$13),FALSE),0),IF($A17=T$2-1,-VLOOKUP(T$2,D!$A$14:$K$33,COUNTA(D!$A$13:$K$13),FALSE),IF($A17&lt;=T$2-2,0))))),2)</f>
        <v>0</v>
      </c>
      <c r="U17" s="42">
        <f>ROUND(IF($A17&gt;=U$2+2,0,IF($A17=U$2+1,-VLOOKUP($A17,D!$A$14:$K$33,COUNTA(D!$A$13:$K$13),FALSE),IF(U$2=$A17,VLOOKUP(U$2,D!$A$14:$K$33,COUNTA(D!$A$13:$K$13),FALSE)+_xlfn.IFNA(VLOOKUP($A17+1,D!$A$14:$K$33,COUNTA(D!$A$13:$K$13),FALSE),0),IF($A17=U$2-1,-VLOOKUP(U$2,D!$A$14:$K$33,COUNTA(D!$A$13:$K$13),FALSE),IF($A17&lt;=U$2-2,0))))),2)</f>
        <v>0</v>
      </c>
      <c r="V17" s="42">
        <f>ROUND(IF($A17&gt;=V$2+2,0,IF($A17=V$2+1,-VLOOKUP($A17,D!$A$14:$K$33,COUNTA(D!$A$13:$K$13),FALSE),IF(V$2=$A17,VLOOKUP(V$2,D!$A$14:$K$33,COUNTA(D!$A$13:$K$13),FALSE)+_xlfn.IFNA(VLOOKUP($A17+1,D!$A$14:$K$33,COUNTA(D!$A$13:$K$13),FALSE),0),IF($A17=V$2-1,-VLOOKUP(V$2,D!$A$14:$K$33,COUNTA(D!$A$13:$K$13),FALSE),IF($A17&lt;=V$2-2,0))))),2)</f>
        <v>0</v>
      </c>
      <c r="W17" s="31"/>
      <c r="X17" s="36"/>
      <c r="Y17" s="30"/>
      <c r="Z17" s="35" t="s">
        <v>79</v>
      </c>
      <c r="AA17" s="31"/>
    </row>
    <row r="18" spans="1:27" ht="16.5" customHeight="1">
      <c r="A18" s="27">
        <f t="shared" si="0"/>
        <v>16</v>
      </c>
      <c r="B18" s="30"/>
      <c r="C18" s="42">
        <f>ROUND(IF($A18&gt;=C$2+2,0,IF($A18=C$2+1,-VLOOKUP($A18,D!$A$14:$K$33,COUNTA(D!$A$13:$K$13),FALSE),IF(C$2=$A18,VLOOKUP(C$2,D!$A$14:$K$33,COUNTA(D!$A$13:$K$13),FALSE)+_xlfn.IFNA(VLOOKUP($A18+1,D!$A$14:$K$33,COUNTA(D!$A$13:$K$13),FALSE),0),IF($A18=C$2-1,-VLOOKUP(C$2,D!$A$14:$K$33,COUNTA(D!$A$13:$K$13),FALSE),IF($A18&lt;=C$2-2,0))))),2)</f>
        <v>0</v>
      </c>
      <c r="D18" s="42">
        <f>ROUND(IF($A18&gt;=D$2+2,0,IF($A18=D$2+1,-VLOOKUP($A18,D!$A$14:$K$33,COUNTA(D!$A$13:$K$13),FALSE),IF(D$2=$A18,VLOOKUP(D$2,D!$A$14:$K$33,COUNTA(D!$A$13:$K$13),FALSE)+_xlfn.IFNA(VLOOKUP($A18+1,D!$A$14:$K$33,COUNTA(D!$A$13:$K$13),FALSE),0),IF($A18=D$2-1,-VLOOKUP(D$2,D!$A$14:$K$33,COUNTA(D!$A$13:$K$13),FALSE),IF($A18&lt;=D$2-2,0))))),2)</f>
        <v>0</v>
      </c>
      <c r="E18" s="42">
        <f>ROUND(IF($A18&gt;=E$2+2,0,IF($A18=E$2+1,-VLOOKUP($A18,D!$A$14:$K$33,COUNTA(D!$A$13:$K$13),FALSE),IF(E$2=$A18,VLOOKUP(E$2,D!$A$14:$K$33,COUNTA(D!$A$13:$K$13),FALSE)+_xlfn.IFNA(VLOOKUP($A18+1,D!$A$14:$K$33,COUNTA(D!$A$13:$K$13),FALSE),0),IF($A18=E$2-1,-VLOOKUP(E$2,D!$A$14:$K$33,COUNTA(D!$A$13:$K$13),FALSE),IF($A18&lt;=E$2-2,0))))),2)</f>
        <v>0</v>
      </c>
      <c r="F18" s="42">
        <f>ROUND(IF($A18&gt;=F$2+2,0,IF($A18=F$2+1,-VLOOKUP($A18,D!$A$14:$K$33,COUNTA(D!$A$13:$K$13),FALSE),IF(F$2=$A18,VLOOKUP(F$2,D!$A$14:$K$33,COUNTA(D!$A$13:$K$13),FALSE)+_xlfn.IFNA(VLOOKUP($A18+1,D!$A$14:$K$33,COUNTA(D!$A$13:$K$13),FALSE),0),IF($A18=F$2-1,-VLOOKUP(F$2,D!$A$14:$K$33,COUNTA(D!$A$13:$K$13),FALSE),IF($A18&lt;=F$2-2,0))))),2)</f>
        <v>0</v>
      </c>
      <c r="G18" s="42">
        <f>ROUND(IF($A18&gt;=G$2+2,0,IF($A18=G$2+1,-VLOOKUP($A18,D!$A$14:$K$33,COUNTA(D!$A$13:$K$13),FALSE),IF(G$2=$A18,VLOOKUP(G$2,D!$A$14:$K$33,COUNTA(D!$A$13:$K$13),FALSE)+_xlfn.IFNA(VLOOKUP($A18+1,D!$A$14:$K$33,COUNTA(D!$A$13:$K$13),FALSE),0),IF($A18=G$2-1,-VLOOKUP(G$2,D!$A$14:$K$33,COUNTA(D!$A$13:$K$13),FALSE),IF($A18&lt;=G$2-2,0))))),2)</f>
        <v>0</v>
      </c>
      <c r="H18" s="42">
        <f>ROUND(IF($A18&gt;=H$2+2,0,IF($A18=H$2+1,-VLOOKUP($A18,D!$A$14:$K$33,COUNTA(D!$A$13:$K$13),FALSE),IF(H$2=$A18,VLOOKUP(H$2,D!$A$14:$K$33,COUNTA(D!$A$13:$K$13),FALSE)+_xlfn.IFNA(VLOOKUP($A18+1,D!$A$14:$K$33,COUNTA(D!$A$13:$K$13),FALSE),0),IF($A18=H$2-1,-VLOOKUP(H$2,D!$A$14:$K$33,COUNTA(D!$A$13:$K$13),FALSE),IF($A18&lt;=H$2-2,0))))),2)</f>
        <v>0</v>
      </c>
      <c r="I18" s="42">
        <f>ROUND(IF($A18&gt;=I$2+2,0,IF($A18=I$2+1,-VLOOKUP($A18,D!$A$14:$K$33,COUNTA(D!$A$13:$K$13),FALSE),IF(I$2=$A18,VLOOKUP(I$2,D!$A$14:$K$33,COUNTA(D!$A$13:$K$13),FALSE)+_xlfn.IFNA(VLOOKUP($A18+1,D!$A$14:$K$33,COUNTA(D!$A$13:$K$13),FALSE),0),IF($A18=I$2-1,-VLOOKUP(I$2,D!$A$14:$K$33,COUNTA(D!$A$13:$K$13),FALSE),IF($A18&lt;=I$2-2,0))))),2)</f>
        <v>0</v>
      </c>
      <c r="J18" s="42">
        <f>ROUND(IF($A18&gt;=J$2+2,0,IF($A18=J$2+1,-VLOOKUP($A18,D!$A$14:$K$33,COUNTA(D!$A$13:$K$13),FALSE),IF(J$2=$A18,VLOOKUP(J$2,D!$A$14:$K$33,COUNTA(D!$A$13:$K$13),FALSE)+_xlfn.IFNA(VLOOKUP($A18+1,D!$A$14:$K$33,COUNTA(D!$A$13:$K$13),FALSE),0),IF($A18=J$2-1,-VLOOKUP(J$2,D!$A$14:$K$33,COUNTA(D!$A$13:$K$13),FALSE),IF($A18&lt;=J$2-2,0))))),2)</f>
        <v>0</v>
      </c>
      <c r="K18" s="42">
        <f>ROUND(IF($A18&gt;=K$2+2,0,IF($A18=K$2+1,-VLOOKUP($A18,D!$A$14:$K$33,COUNTA(D!$A$13:$K$13),FALSE),IF(K$2=$A18,VLOOKUP(K$2,D!$A$14:$K$33,COUNTA(D!$A$13:$K$13),FALSE)+_xlfn.IFNA(VLOOKUP($A18+1,D!$A$14:$K$33,COUNTA(D!$A$13:$K$13),FALSE),0),IF($A18=K$2-1,-VLOOKUP(K$2,D!$A$14:$K$33,COUNTA(D!$A$13:$K$13),FALSE),IF($A18&lt;=K$2-2,0))))),2)</f>
        <v>0</v>
      </c>
      <c r="L18" s="42">
        <f>ROUND(IF($A18&gt;=L$2+2,0,IF($A18=L$2+1,-VLOOKUP($A18,D!$A$14:$K$33,COUNTA(D!$A$13:$K$13),FALSE),IF(L$2=$A18,VLOOKUP(L$2,D!$A$14:$K$33,COUNTA(D!$A$13:$K$13),FALSE)+_xlfn.IFNA(VLOOKUP($A18+1,D!$A$14:$K$33,COUNTA(D!$A$13:$K$13),FALSE),0),IF($A18=L$2-1,-VLOOKUP(L$2,D!$A$14:$K$33,COUNTA(D!$A$13:$K$13),FALSE),IF($A18&lt;=L$2-2,0))))),2)</f>
        <v>0</v>
      </c>
      <c r="M18" s="42">
        <f>ROUND(IF($A18&gt;=M$2+2,0,IF($A18=M$2+1,-VLOOKUP($A18,D!$A$14:$K$33,COUNTA(D!$A$13:$K$13),FALSE),IF(M$2=$A18,VLOOKUP(M$2,D!$A$14:$K$33,COUNTA(D!$A$13:$K$13),FALSE)+_xlfn.IFNA(VLOOKUP($A18+1,D!$A$14:$K$33,COUNTA(D!$A$13:$K$13),FALSE),0),IF($A18=M$2-1,-VLOOKUP(M$2,D!$A$14:$K$33,COUNTA(D!$A$13:$K$13),FALSE),IF($A18&lt;=M$2-2,0))))),2)</f>
        <v>0</v>
      </c>
      <c r="N18" s="42">
        <f>ROUND(IF($A18&gt;=N$2+2,0,IF($A18=N$2+1,-VLOOKUP($A18,D!$A$14:$K$33,COUNTA(D!$A$13:$K$13),FALSE),IF(N$2=$A18,VLOOKUP(N$2,D!$A$14:$K$33,COUNTA(D!$A$13:$K$13),FALSE)+_xlfn.IFNA(VLOOKUP($A18+1,D!$A$14:$K$33,COUNTA(D!$A$13:$K$13),FALSE),0),IF($A18=N$2-1,-VLOOKUP(N$2,D!$A$14:$K$33,COUNTA(D!$A$13:$K$13),FALSE),IF($A18&lt;=N$2-2,0))))),2)</f>
        <v>0</v>
      </c>
      <c r="O18" s="42">
        <f>ROUND(IF($A18&gt;=O$2+2,0,IF($A18=O$2+1,-VLOOKUP($A18,D!$A$14:$K$33,COUNTA(D!$A$13:$K$13),FALSE),IF(O$2=$A18,VLOOKUP(O$2,D!$A$14:$K$33,COUNTA(D!$A$13:$K$13),FALSE)+_xlfn.IFNA(VLOOKUP($A18+1,D!$A$14:$K$33,COUNTA(D!$A$13:$K$13),FALSE),0),IF($A18=O$2-1,-VLOOKUP(O$2,D!$A$14:$K$33,COUNTA(D!$A$13:$K$13),FALSE),IF($A18&lt;=O$2-2,0))))),2)</f>
        <v>0</v>
      </c>
      <c r="P18" s="42">
        <f>ROUND(IF($A18&gt;=P$2+2,0,IF($A18=P$2+1,-VLOOKUP($A18,D!$A$14:$K$33,COUNTA(D!$A$13:$K$13),FALSE),IF(P$2=$A18,VLOOKUP(P$2,D!$A$14:$K$33,COUNTA(D!$A$13:$K$13),FALSE)+_xlfn.IFNA(VLOOKUP($A18+1,D!$A$14:$K$33,COUNTA(D!$A$13:$K$13),FALSE),0),IF($A18=P$2-1,-VLOOKUP(P$2,D!$A$14:$K$33,COUNTA(D!$A$13:$K$13),FALSE),IF($A18&lt;=P$2-2,0))))),2)</f>
        <v>0</v>
      </c>
      <c r="Q18" s="42">
        <f>ROUND(IF($A18&gt;=Q$2+2,0,IF($A18=Q$2+1,-VLOOKUP($A18,D!$A$14:$K$33,COUNTA(D!$A$13:$K$13),FALSE),IF(Q$2=$A18,VLOOKUP(Q$2,D!$A$14:$K$33,COUNTA(D!$A$13:$K$13),FALSE)+_xlfn.IFNA(VLOOKUP($A18+1,D!$A$14:$K$33,COUNTA(D!$A$13:$K$13),FALSE),0),IF($A18=Q$2-1,-VLOOKUP(Q$2,D!$A$14:$K$33,COUNTA(D!$A$13:$K$13),FALSE),IF($A18&lt;=Q$2-2,0))))),2)</f>
        <v>-20.89</v>
      </c>
      <c r="R18" s="42">
        <f>ROUND(IF($A18&gt;=R$2+2,0,IF($A18=R$2+1,-VLOOKUP($A18,D!$A$14:$K$33,COUNTA(D!$A$13:$K$13),FALSE),IF(R$2=$A18,VLOOKUP(R$2,D!$A$14:$K$33,COUNTA(D!$A$13:$K$13),FALSE)+_xlfn.IFNA(VLOOKUP($A18+1,D!$A$14:$K$33,COUNTA(D!$A$13:$K$13),FALSE),0),IF($A18=R$2-1,-VLOOKUP(R$2,D!$A$14:$K$33,COUNTA(D!$A$13:$K$13),FALSE),IF($A18&lt;=R$2-2,0))))),2)</f>
        <v>33.159999999999997</v>
      </c>
      <c r="S18" s="42">
        <f>ROUND(IF($A18&gt;=S$2+2,0,IF($A18=S$2+1,-VLOOKUP($A18,D!$A$14:$K$33,COUNTA(D!$A$13:$K$13),FALSE),IF(S$2=$A18,VLOOKUP(S$2,D!$A$14:$K$33,COUNTA(D!$A$13:$K$13),FALSE)+_xlfn.IFNA(VLOOKUP($A18+1,D!$A$14:$K$33,COUNTA(D!$A$13:$K$13),FALSE),0),IF($A18=S$2-1,-VLOOKUP(S$2,D!$A$14:$K$33,COUNTA(D!$A$13:$K$13),FALSE),IF($A18&lt;=S$2-2,0))))),2)</f>
        <v>-12.27</v>
      </c>
      <c r="T18" s="42">
        <f>ROUND(IF($A18&gt;=T$2+2,0,IF($A18=T$2+1,-VLOOKUP($A18,D!$A$14:$K$33,COUNTA(D!$A$13:$K$13),FALSE),IF(T$2=$A18,VLOOKUP(T$2,D!$A$14:$K$33,COUNTA(D!$A$13:$K$13),FALSE)+_xlfn.IFNA(VLOOKUP($A18+1,D!$A$14:$K$33,COUNTA(D!$A$13:$K$13),FALSE),0),IF($A18=T$2-1,-VLOOKUP(T$2,D!$A$14:$K$33,COUNTA(D!$A$13:$K$13),FALSE),IF($A18&lt;=T$2-2,0))))),2)</f>
        <v>0</v>
      </c>
      <c r="U18" s="42">
        <f>ROUND(IF($A18&gt;=U$2+2,0,IF($A18=U$2+1,-VLOOKUP($A18,D!$A$14:$K$33,COUNTA(D!$A$13:$K$13),FALSE),IF(U$2=$A18,VLOOKUP(U$2,D!$A$14:$K$33,COUNTA(D!$A$13:$K$13),FALSE)+_xlfn.IFNA(VLOOKUP($A18+1,D!$A$14:$K$33,COUNTA(D!$A$13:$K$13),FALSE),0),IF($A18=U$2-1,-VLOOKUP(U$2,D!$A$14:$K$33,COUNTA(D!$A$13:$K$13),FALSE),IF($A18&lt;=U$2-2,0))))),2)</f>
        <v>0</v>
      </c>
      <c r="V18" s="42">
        <f>ROUND(IF($A18&gt;=V$2+2,0,IF($A18=V$2+1,-VLOOKUP($A18,D!$A$14:$K$33,COUNTA(D!$A$13:$K$13),FALSE),IF(V$2=$A18,VLOOKUP(V$2,D!$A$14:$K$33,COUNTA(D!$A$13:$K$13),FALSE)+_xlfn.IFNA(VLOOKUP($A18+1,D!$A$14:$K$33,COUNTA(D!$A$13:$K$13),FALSE),0),IF($A18=V$2-1,-VLOOKUP(V$2,D!$A$14:$K$33,COUNTA(D!$A$13:$K$13),FALSE),IF($A18&lt;=V$2-2,0))))),2)</f>
        <v>0</v>
      </c>
      <c r="W18" s="31"/>
      <c r="X18" s="36"/>
      <c r="Y18" s="30"/>
      <c r="Z18" s="35" t="s">
        <v>80</v>
      </c>
      <c r="AA18" s="31"/>
    </row>
    <row r="19" spans="1:27" ht="16.5" customHeight="1">
      <c r="A19" s="27">
        <f t="shared" si="0"/>
        <v>17</v>
      </c>
      <c r="B19" s="30"/>
      <c r="C19" s="42">
        <f>ROUND(IF($A19&gt;=C$2+2,0,IF($A19=C$2+1,-VLOOKUP($A19,D!$A$14:$K$33,COUNTA(D!$A$13:$K$13),FALSE),IF(C$2=$A19,VLOOKUP(C$2,D!$A$14:$K$33,COUNTA(D!$A$13:$K$13),FALSE)+_xlfn.IFNA(VLOOKUP($A19+1,D!$A$14:$K$33,COUNTA(D!$A$13:$K$13),FALSE),0),IF($A19=C$2-1,-VLOOKUP(C$2,D!$A$14:$K$33,COUNTA(D!$A$13:$K$13),FALSE),IF($A19&lt;=C$2-2,0))))),2)</f>
        <v>0</v>
      </c>
      <c r="D19" s="42">
        <f>ROUND(IF($A19&gt;=D$2+2,0,IF($A19=D$2+1,-VLOOKUP($A19,D!$A$14:$K$33,COUNTA(D!$A$13:$K$13),FALSE),IF(D$2=$A19,VLOOKUP(D$2,D!$A$14:$K$33,COUNTA(D!$A$13:$K$13),FALSE)+_xlfn.IFNA(VLOOKUP($A19+1,D!$A$14:$K$33,COUNTA(D!$A$13:$K$13),FALSE),0),IF($A19=D$2-1,-VLOOKUP(D$2,D!$A$14:$K$33,COUNTA(D!$A$13:$K$13),FALSE),IF($A19&lt;=D$2-2,0))))),2)</f>
        <v>0</v>
      </c>
      <c r="E19" s="42">
        <f>ROUND(IF($A19&gt;=E$2+2,0,IF($A19=E$2+1,-VLOOKUP($A19,D!$A$14:$K$33,COUNTA(D!$A$13:$K$13),FALSE),IF(E$2=$A19,VLOOKUP(E$2,D!$A$14:$K$33,COUNTA(D!$A$13:$K$13),FALSE)+_xlfn.IFNA(VLOOKUP($A19+1,D!$A$14:$K$33,COUNTA(D!$A$13:$K$13),FALSE),0),IF($A19=E$2-1,-VLOOKUP(E$2,D!$A$14:$K$33,COUNTA(D!$A$13:$K$13),FALSE),IF($A19&lt;=E$2-2,0))))),2)</f>
        <v>0</v>
      </c>
      <c r="F19" s="42">
        <f>ROUND(IF($A19&gt;=F$2+2,0,IF($A19=F$2+1,-VLOOKUP($A19,D!$A$14:$K$33,COUNTA(D!$A$13:$K$13),FALSE),IF(F$2=$A19,VLOOKUP(F$2,D!$A$14:$K$33,COUNTA(D!$A$13:$K$13),FALSE)+_xlfn.IFNA(VLOOKUP($A19+1,D!$A$14:$K$33,COUNTA(D!$A$13:$K$13),FALSE),0),IF($A19=F$2-1,-VLOOKUP(F$2,D!$A$14:$K$33,COUNTA(D!$A$13:$K$13),FALSE),IF($A19&lt;=F$2-2,0))))),2)</f>
        <v>0</v>
      </c>
      <c r="G19" s="42">
        <f>ROUND(IF($A19&gt;=G$2+2,0,IF($A19=G$2+1,-VLOOKUP($A19,D!$A$14:$K$33,COUNTA(D!$A$13:$K$13),FALSE),IF(G$2=$A19,VLOOKUP(G$2,D!$A$14:$K$33,COUNTA(D!$A$13:$K$13),FALSE)+_xlfn.IFNA(VLOOKUP($A19+1,D!$A$14:$K$33,COUNTA(D!$A$13:$K$13),FALSE),0),IF($A19=G$2-1,-VLOOKUP(G$2,D!$A$14:$K$33,COUNTA(D!$A$13:$K$13),FALSE),IF($A19&lt;=G$2-2,0))))),2)</f>
        <v>0</v>
      </c>
      <c r="H19" s="42">
        <f>ROUND(IF($A19&gt;=H$2+2,0,IF($A19=H$2+1,-VLOOKUP($A19,D!$A$14:$K$33,COUNTA(D!$A$13:$K$13),FALSE),IF(H$2=$A19,VLOOKUP(H$2,D!$A$14:$K$33,COUNTA(D!$A$13:$K$13),FALSE)+_xlfn.IFNA(VLOOKUP($A19+1,D!$A$14:$K$33,COUNTA(D!$A$13:$K$13),FALSE),0),IF($A19=H$2-1,-VLOOKUP(H$2,D!$A$14:$K$33,COUNTA(D!$A$13:$K$13),FALSE),IF($A19&lt;=H$2-2,0))))),2)</f>
        <v>0</v>
      </c>
      <c r="I19" s="42">
        <f>ROUND(IF($A19&gt;=I$2+2,0,IF($A19=I$2+1,-VLOOKUP($A19,D!$A$14:$K$33,COUNTA(D!$A$13:$K$13),FALSE),IF(I$2=$A19,VLOOKUP(I$2,D!$A$14:$K$33,COUNTA(D!$A$13:$K$13),FALSE)+_xlfn.IFNA(VLOOKUP($A19+1,D!$A$14:$K$33,COUNTA(D!$A$13:$K$13),FALSE),0),IF($A19=I$2-1,-VLOOKUP(I$2,D!$A$14:$K$33,COUNTA(D!$A$13:$K$13),FALSE),IF($A19&lt;=I$2-2,0))))),2)</f>
        <v>0</v>
      </c>
      <c r="J19" s="42">
        <f>ROUND(IF($A19&gt;=J$2+2,0,IF($A19=J$2+1,-VLOOKUP($A19,D!$A$14:$K$33,COUNTA(D!$A$13:$K$13),FALSE),IF(J$2=$A19,VLOOKUP(J$2,D!$A$14:$K$33,COUNTA(D!$A$13:$K$13),FALSE)+_xlfn.IFNA(VLOOKUP($A19+1,D!$A$14:$K$33,COUNTA(D!$A$13:$K$13),FALSE),0),IF($A19=J$2-1,-VLOOKUP(J$2,D!$A$14:$K$33,COUNTA(D!$A$13:$K$13),FALSE),IF($A19&lt;=J$2-2,0))))),2)</f>
        <v>0</v>
      </c>
      <c r="K19" s="42">
        <f>ROUND(IF($A19&gt;=K$2+2,0,IF($A19=K$2+1,-VLOOKUP($A19,D!$A$14:$K$33,COUNTA(D!$A$13:$K$13),FALSE),IF(K$2=$A19,VLOOKUP(K$2,D!$A$14:$K$33,COUNTA(D!$A$13:$K$13),FALSE)+_xlfn.IFNA(VLOOKUP($A19+1,D!$A$14:$K$33,COUNTA(D!$A$13:$K$13),FALSE),0),IF($A19=K$2-1,-VLOOKUP(K$2,D!$A$14:$K$33,COUNTA(D!$A$13:$K$13),FALSE),IF($A19&lt;=K$2-2,0))))),2)</f>
        <v>0</v>
      </c>
      <c r="L19" s="42">
        <f>ROUND(IF($A19&gt;=L$2+2,0,IF($A19=L$2+1,-VLOOKUP($A19,D!$A$14:$K$33,COUNTA(D!$A$13:$K$13),FALSE),IF(L$2=$A19,VLOOKUP(L$2,D!$A$14:$K$33,COUNTA(D!$A$13:$K$13),FALSE)+_xlfn.IFNA(VLOOKUP($A19+1,D!$A$14:$K$33,COUNTA(D!$A$13:$K$13),FALSE),0),IF($A19=L$2-1,-VLOOKUP(L$2,D!$A$14:$K$33,COUNTA(D!$A$13:$K$13),FALSE),IF($A19&lt;=L$2-2,0))))),2)</f>
        <v>0</v>
      </c>
      <c r="M19" s="42">
        <f>ROUND(IF($A19&gt;=M$2+2,0,IF($A19=M$2+1,-VLOOKUP($A19,D!$A$14:$K$33,COUNTA(D!$A$13:$K$13),FALSE),IF(M$2=$A19,VLOOKUP(M$2,D!$A$14:$K$33,COUNTA(D!$A$13:$K$13),FALSE)+_xlfn.IFNA(VLOOKUP($A19+1,D!$A$14:$K$33,COUNTA(D!$A$13:$K$13),FALSE),0),IF($A19=M$2-1,-VLOOKUP(M$2,D!$A$14:$K$33,COUNTA(D!$A$13:$K$13),FALSE),IF($A19&lt;=M$2-2,0))))),2)</f>
        <v>0</v>
      </c>
      <c r="N19" s="42">
        <f>ROUND(IF($A19&gt;=N$2+2,0,IF($A19=N$2+1,-VLOOKUP($A19,D!$A$14:$K$33,COUNTA(D!$A$13:$K$13),FALSE),IF(N$2=$A19,VLOOKUP(N$2,D!$A$14:$K$33,COUNTA(D!$A$13:$K$13),FALSE)+_xlfn.IFNA(VLOOKUP($A19+1,D!$A$14:$K$33,COUNTA(D!$A$13:$K$13),FALSE),0),IF($A19=N$2-1,-VLOOKUP(N$2,D!$A$14:$K$33,COUNTA(D!$A$13:$K$13),FALSE),IF($A19&lt;=N$2-2,0))))),2)</f>
        <v>0</v>
      </c>
      <c r="O19" s="42">
        <f>ROUND(IF($A19&gt;=O$2+2,0,IF($A19=O$2+1,-VLOOKUP($A19,D!$A$14:$K$33,COUNTA(D!$A$13:$K$13),FALSE),IF(O$2=$A19,VLOOKUP(O$2,D!$A$14:$K$33,COUNTA(D!$A$13:$K$13),FALSE)+_xlfn.IFNA(VLOOKUP($A19+1,D!$A$14:$K$33,COUNTA(D!$A$13:$K$13),FALSE),0),IF($A19=O$2-1,-VLOOKUP(O$2,D!$A$14:$K$33,COUNTA(D!$A$13:$K$13),FALSE),IF($A19&lt;=O$2-2,0))))),2)</f>
        <v>0</v>
      </c>
      <c r="P19" s="42">
        <f>ROUND(IF($A19&gt;=P$2+2,0,IF($A19=P$2+1,-VLOOKUP($A19,D!$A$14:$K$33,COUNTA(D!$A$13:$K$13),FALSE),IF(P$2=$A19,VLOOKUP(P$2,D!$A$14:$K$33,COUNTA(D!$A$13:$K$13),FALSE)+_xlfn.IFNA(VLOOKUP($A19+1,D!$A$14:$K$33,COUNTA(D!$A$13:$K$13),FALSE),0),IF($A19=P$2-1,-VLOOKUP(P$2,D!$A$14:$K$33,COUNTA(D!$A$13:$K$13),FALSE),IF($A19&lt;=P$2-2,0))))),2)</f>
        <v>0</v>
      </c>
      <c r="Q19" s="42">
        <f>ROUND(IF($A19&gt;=Q$2+2,0,IF($A19=Q$2+1,-VLOOKUP($A19,D!$A$14:$K$33,COUNTA(D!$A$13:$K$13),FALSE),IF(Q$2=$A19,VLOOKUP(Q$2,D!$A$14:$K$33,COUNTA(D!$A$13:$K$13),FALSE)+_xlfn.IFNA(VLOOKUP($A19+1,D!$A$14:$K$33,COUNTA(D!$A$13:$K$13),FALSE),0),IF($A19=Q$2-1,-VLOOKUP(Q$2,D!$A$14:$K$33,COUNTA(D!$A$13:$K$13),FALSE),IF($A19&lt;=Q$2-2,0))))),2)</f>
        <v>0</v>
      </c>
      <c r="R19" s="42">
        <f>ROUND(IF($A19&gt;=R$2+2,0,IF($A19=R$2+1,-VLOOKUP($A19,D!$A$14:$K$33,COUNTA(D!$A$13:$K$13),FALSE),IF(R$2=$A19,VLOOKUP(R$2,D!$A$14:$K$33,COUNTA(D!$A$13:$K$13),FALSE)+_xlfn.IFNA(VLOOKUP($A19+1,D!$A$14:$K$33,COUNTA(D!$A$13:$K$13),FALSE),0),IF($A19=R$2-1,-VLOOKUP(R$2,D!$A$14:$K$33,COUNTA(D!$A$13:$K$13),FALSE),IF($A19&lt;=R$2-2,0))))),2)</f>
        <v>-12.27</v>
      </c>
      <c r="S19" s="42">
        <f>ROUND(IF($A19&gt;=S$2+2,0,IF($A19=S$2+1,-VLOOKUP($A19,D!$A$14:$K$33,COUNTA(D!$A$13:$K$13),FALSE),IF(S$2=$A19,VLOOKUP(S$2,D!$A$14:$K$33,COUNTA(D!$A$13:$K$13),FALSE)+_xlfn.IFNA(VLOOKUP($A19+1,D!$A$14:$K$33,COUNTA(D!$A$13:$K$13),FALSE),0),IF($A19=S$2-1,-VLOOKUP(S$2,D!$A$14:$K$33,COUNTA(D!$A$13:$K$13),FALSE),IF($A19&lt;=S$2-2,0))))),2)</f>
        <v>24.54</v>
      </c>
      <c r="T19" s="42">
        <f>ROUND(IF($A19&gt;=T$2+2,0,IF($A19=T$2+1,-VLOOKUP($A19,D!$A$14:$K$33,COUNTA(D!$A$13:$K$13),FALSE),IF(T$2=$A19,VLOOKUP(T$2,D!$A$14:$K$33,COUNTA(D!$A$13:$K$13),FALSE)+_xlfn.IFNA(VLOOKUP($A19+1,D!$A$14:$K$33,COUNTA(D!$A$13:$K$13),FALSE),0),IF($A19=T$2-1,-VLOOKUP(T$2,D!$A$14:$K$33,COUNTA(D!$A$13:$K$13),FALSE),IF($A19&lt;=T$2-2,0))))),2)</f>
        <v>-12.27</v>
      </c>
      <c r="U19" s="42">
        <f>ROUND(IF($A19&gt;=U$2+2,0,IF($A19=U$2+1,-VLOOKUP($A19,D!$A$14:$K$33,COUNTA(D!$A$13:$K$13),FALSE),IF(U$2=$A19,VLOOKUP(U$2,D!$A$14:$K$33,COUNTA(D!$A$13:$K$13),FALSE)+_xlfn.IFNA(VLOOKUP($A19+1,D!$A$14:$K$33,COUNTA(D!$A$13:$K$13),FALSE),0),IF($A19=U$2-1,-VLOOKUP(U$2,D!$A$14:$K$33,COUNTA(D!$A$13:$K$13),FALSE),IF($A19&lt;=U$2-2,0))))),2)</f>
        <v>0</v>
      </c>
      <c r="V19" s="42">
        <f>ROUND(IF($A19&gt;=V$2+2,0,IF($A19=V$2+1,-VLOOKUP($A19,D!$A$14:$K$33,COUNTA(D!$A$13:$K$13),FALSE),IF(V$2=$A19,VLOOKUP(V$2,D!$A$14:$K$33,COUNTA(D!$A$13:$K$13),FALSE)+_xlfn.IFNA(VLOOKUP($A19+1,D!$A$14:$K$33,COUNTA(D!$A$13:$K$13),FALSE),0),IF($A19=V$2-1,-VLOOKUP(V$2,D!$A$14:$K$33,COUNTA(D!$A$13:$K$13),FALSE),IF($A19&lt;=V$2-2,0))))),2)</f>
        <v>0</v>
      </c>
      <c r="W19" s="31"/>
      <c r="X19" s="36"/>
      <c r="Y19" s="30"/>
      <c r="Z19" s="35" t="s">
        <v>81</v>
      </c>
      <c r="AA19" s="31"/>
    </row>
    <row r="20" spans="1:27" ht="16.5" customHeight="1">
      <c r="A20" s="27">
        <f t="shared" si="0"/>
        <v>18</v>
      </c>
      <c r="B20" s="30"/>
      <c r="C20" s="42">
        <f>ROUND(IF($A20&gt;=C$2+2,0,IF($A20=C$2+1,-VLOOKUP($A20,D!$A$14:$K$33,COUNTA(D!$A$13:$K$13),FALSE),IF(C$2=$A20,VLOOKUP(C$2,D!$A$14:$K$33,COUNTA(D!$A$13:$K$13),FALSE)+_xlfn.IFNA(VLOOKUP($A20+1,D!$A$14:$K$33,COUNTA(D!$A$13:$K$13),FALSE),0),IF($A20=C$2-1,-VLOOKUP(C$2,D!$A$14:$K$33,COUNTA(D!$A$13:$K$13),FALSE),IF($A20&lt;=C$2-2,0))))),2)</f>
        <v>0</v>
      </c>
      <c r="D20" s="42">
        <f>ROUND(IF($A20&gt;=D$2+2,0,IF($A20=D$2+1,-VLOOKUP($A20,D!$A$14:$K$33,COUNTA(D!$A$13:$K$13),FALSE),IF(D$2=$A20,VLOOKUP(D$2,D!$A$14:$K$33,COUNTA(D!$A$13:$K$13),FALSE)+_xlfn.IFNA(VLOOKUP($A20+1,D!$A$14:$K$33,COUNTA(D!$A$13:$K$13),FALSE),0),IF($A20=D$2-1,-VLOOKUP(D$2,D!$A$14:$K$33,COUNTA(D!$A$13:$K$13),FALSE),IF($A20&lt;=D$2-2,0))))),2)</f>
        <v>0</v>
      </c>
      <c r="E20" s="42">
        <f>ROUND(IF($A20&gt;=E$2+2,0,IF($A20=E$2+1,-VLOOKUP($A20,D!$A$14:$K$33,COUNTA(D!$A$13:$K$13),FALSE),IF(E$2=$A20,VLOOKUP(E$2,D!$A$14:$K$33,COUNTA(D!$A$13:$K$13),FALSE)+_xlfn.IFNA(VLOOKUP($A20+1,D!$A$14:$K$33,COUNTA(D!$A$13:$K$13),FALSE),0),IF($A20=E$2-1,-VLOOKUP(E$2,D!$A$14:$K$33,COUNTA(D!$A$13:$K$13),FALSE),IF($A20&lt;=E$2-2,0))))),2)</f>
        <v>0</v>
      </c>
      <c r="F20" s="42">
        <f>ROUND(IF($A20&gt;=F$2+2,0,IF($A20=F$2+1,-VLOOKUP($A20,D!$A$14:$K$33,COUNTA(D!$A$13:$K$13),FALSE),IF(F$2=$A20,VLOOKUP(F$2,D!$A$14:$K$33,COUNTA(D!$A$13:$K$13),FALSE)+_xlfn.IFNA(VLOOKUP($A20+1,D!$A$14:$K$33,COUNTA(D!$A$13:$K$13),FALSE),0),IF($A20=F$2-1,-VLOOKUP(F$2,D!$A$14:$K$33,COUNTA(D!$A$13:$K$13),FALSE),IF($A20&lt;=F$2-2,0))))),2)</f>
        <v>0</v>
      </c>
      <c r="G20" s="42">
        <f>ROUND(IF($A20&gt;=G$2+2,0,IF($A20=G$2+1,-VLOOKUP($A20,D!$A$14:$K$33,COUNTA(D!$A$13:$K$13),FALSE),IF(G$2=$A20,VLOOKUP(G$2,D!$A$14:$K$33,COUNTA(D!$A$13:$K$13),FALSE)+_xlfn.IFNA(VLOOKUP($A20+1,D!$A$14:$K$33,COUNTA(D!$A$13:$K$13),FALSE),0),IF($A20=G$2-1,-VLOOKUP(G$2,D!$A$14:$K$33,COUNTA(D!$A$13:$K$13),FALSE),IF($A20&lt;=G$2-2,0))))),2)</f>
        <v>0</v>
      </c>
      <c r="H20" s="42">
        <f>ROUND(IF($A20&gt;=H$2+2,0,IF($A20=H$2+1,-VLOOKUP($A20,D!$A$14:$K$33,COUNTA(D!$A$13:$K$13),FALSE),IF(H$2=$A20,VLOOKUP(H$2,D!$A$14:$K$33,COUNTA(D!$A$13:$K$13),FALSE)+_xlfn.IFNA(VLOOKUP($A20+1,D!$A$14:$K$33,COUNTA(D!$A$13:$K$13),FALSE),0),IF($A20=H$2-1,-VLOOKUP(H$2,D!$A$14:$K$33,COUNTA(D!$A$13:$K$13),FALSE),IF($A20&lt;=H$2-2,0))))),2)</f>
        <v>0</v>
      </c>
      <c r="I20" s="42">
        <f>ROUND(IF($A20&gt;=I$2+2,0,IF($A20=I$2+1,-VLOOKUP($A20,D!$A$14:$K$33,COUNTA(D!$A$13:$K$13),FALSE),IF(I$2=$A20,VLOOKUP(I$2,D!$A$14:$K$33,COUNTA(D!$A$13:$K$13),FALSE)+_xlfn.IFNA(VLOOKUP($A20+1,D!$A$14:$K$33,COUNTA(D!$A$13:$K$13),FALSE),0),IF($A20=I$2-1,-VLOOKUP(I$2,D!$A$14:$K$33,COUNTA(D!$A$13:$K$13),FALSE),IF($A20&lt;=I$2-2,0))))),2)</f>
        <v>0</v>
      </c>
      <c r="J20" s="42">
        <f>ROUND(IF($A20&gt;=J$2+2,0,IF($A20=J$2+1,-VLOOKUP($A20,D!$A$14:$K$33,COUNTA(D!$A$13:$K$13),FALSE),IF(J$2=$A20,VLOOKUP(J$2,D!$A$14:$K$33,COUNTA(D!$A$13:$K$13),FALSE)+_xlfn.IFNA(VLOOKUP($A20+1,D!$A$14:$K$33,COUNTA(D!$A$13:$K$13),FALSE),0),IF($A20=J$2-1,-VLOOKUP(J$2,D!$A$14:$K$33,COUNTA(D!$A$13:$K$13),FALSE),IF($A20&lt;=J$2-2,0))))),2)</f>
        <v>0</v>
      </c>
      <c r="K20" s="42">
        <f>ROUND(IF($A20&gt;=K$2+2,0,IF($A20=K$2+1,-VLOOKUP($A20,D!$A$14:$K$33,COUNTA(D!$A$13:$K$13),FALSE),IF(K$2=$A20,VLOOKUP(K$2,D!$A$14:$K$33,COUNTA(D!$A$13:$K$13),FALSE)+_xlfn.IFNA(VLOOKUP($A20+1,D!$A$14:$K$33,COUNTA(D!$A$13:$K$13),FALSE),0),IF($A20=K$2-1,-VLOOKUP(K$2,D!$A$14:$K$33,COUNTA(D!$A$13:$K$13),FALSE),IF($A20&lt;=K$2-2,0))))),2)</f>
        <v>0</v>
      </c>
      <c r="L20" s="42">
        <f>ROUND(IF($A20&gt;=L$2+2,0,IF($A20=L$2+1,-VLOOKUP($A20,D!$A$14:$K$33,COUNTA(D!$A$13:$K$13),FALSE),IF(L$2=$A20,VLOOKUP(L$2,D!$A$14:$K$33,COUNTA(D!$A$13:$K$13),FALSE)+_xlfn.IFNA(VLOOKUP($A20+1,D!$A$14:$K$33,COUNTA(D!$A$13:$K$13),FALSE),0),IF($A20=L$2-1,-VLOOKUP(L$2,D!$A$14:$K$33,COUNTA(D!$A$13:$K$13),FALSE),IF($A20&lt;=L$2-2,0))))),2)</f>
        <v>0</v>
      </c>
      <c r="M20" s="42">
        <f>ROUND(IF($A20&gt;=M$2+2,0,IF($A20=M$2+1,-VLOOKUP($A20,D!$A$14:$K$33,COUNTA(D!$A$13:$K$13),FALSE),IF(M$2=$A20,VLOOKUP(M$2,D!$A$14:$K$33,COUNTA(D!$A$13:$K$13),FALSE)+_xlfn.IFNA(VLOOKUP($A20+1,D!$A$14:$K$33,COUNTA(D!$A$13:$K$13),FALSE),0),IF($A20=M$2-1,-VLOOKUP(M$2,D!$A$14:$K$33,COUNTA(D!$A$13:$K$13),FALSE),IF($A20&lt;=M$2-2,0))))),2)</f>
        <v>0</v>
      </c>
      <c r="N20" s="42">
        <f>ROUND(IF($A20&gt;=N$2+2,0,IF($A20=N$2+1,-VLOOKUP($A20,D!$A$14:$K$33,COUNTA(D!$A$13:$K$13),FALSE),IF(N$2=$A20,VLOOKUP(N$2,D!$A$14:$K$33,COUNTA(D!$A$13:$K$13),FALSE)+_xlfn.IFNA(VLOOKUP($A20+1,D!$A$14:$K$33,COUNTA(D!$A$13:$K$13),FALSE),0),IF($A20=N$2-1,-VLOOKUP(N$2,D!$A$14:$K$33,COUNTA(D!$A$13:$K$13),FALSE),IF($A20&lt;=N$2-2,0))))),2)</f>
        <v>0</v>
      </c>
      <c r="O20" s="42">
        <f>ROUND(IF($A20&gt;=O$2+2,0,IF($A20=O$2+1,-VLOOKUP($A20,D!$A$14:$K$33,COUNTA(D!$A$13:$K$13),FALSE),IF(O$2=$A20,VLOOKUP(O$2,D!$A$14:$K$33,COUNTA(D!$A$13:$K$13),FALSE)+_xlfn.IFNA(VLOOKUP($A20+1,D!$A$14:$K$33,COUNTA(D!$A$13:$K$13),FALSE),0),IF($A20=O$2-1,-VLOOKUP(O$2,D!$A$14:$K$33,COUNTA(D!$A$13:$K$13),FALSE),IF($A20&lt;=O$2-2,0))))),2)</f>
        <v>0</v>
      </c>
      <c r="P20" s="42">
        <f>ROUND(IF($A20&gt;=P$2+2,0,IF($A20=P$2+1,-VLOOKUP($A20,D!$A$14:$K$33,COUNTA(D!$A$13:$K$13),FALSE),IF(P$2=$A20,VLOOKUP(P$2,D!$A$14:$K$33,COUNTA(D!$A$13:$K$13),FALSE)+_xlfn.IFNA(VLOOKUP($A20+1,D!$A$14:$K$33,COUNTA(D!$A$13:$K$13),FALSE),0),IF($A20=P$2-1,-VLOOKUP(P$2,D!$A$14:$K$33,COUNTA(D!$A$13:$K$13),FALSE),IF($A20&lt;=P$2-2,0))))),2)</f>
        <v>0</v>
      </c>
      <c r="Q20" s="42">
        <f>ROUND(IF($A20&gt;=Q$2+2,0,IF($A20=Q$2+1,-VLOOKUP($A20,D!$A$14:$K$33,COUNTA(D!$A$13:$K$13),FALSE),IF(Q$2=$A20,VLOOKUP(Q$2,D!$A$14:$K$33,COUNTA(D!$A$13:$K$13),FALSE)+_xlfn.IFNA(VLOOKUP($A20+1,D!$A$14:$K$33,COUNTA(D!$A$13:$K$13),FALSE),0),IF($A20=Q$2-1,-VLOOKUP(Q$2,D!$A$14:$K$33,COUNTA(D!$A$13:$K$13),FALSE),IF($A20&lt;=Q$2-2,0))))),2)</f>
        <v>0</v>
      </c>
      <c r="R20" s="42">
        <f>ROUND(IF($A20&gt;=R$2+2,0,IF($A20=R$2+1,-VLOOKUP($A20,D!$A$14:$K$33,COUNTA(D!$A$13:$K$13),FALSE),IF(R$2=$A20,VLOOKUP(R$2,D!$A$14:$K$33,COUNTA(D!$A$13:$K$13),FALSE)+_xlfn.IFNA(VLOOKUP($A20+1,D!$A$14:$K$33,COUNTA(D!$A$13:$K$13),FALSE),0),IF($A20=R$2-1,-VLOOKUP(R$2,D!$A$14:$K$33,COUNTA(D!$A$13:$K$13),FALSE),IF($A20&lt;=R$2-2,0))))),2)</f>
        <v>0</v>
      </c>
      <c r="S20" s="42">
        <f>ROUND(IF($A20&gt;=S$2+2,0,IF($A20=S$2+1,-VLOOKUP($A20,D!$A$14:$K$33,COUNTA(D!$A$13:$K$13),FALSE),IF(S$2=$A20,VLOOKUP(S$2,D!$A$14:$K$33,COUNTA(D!$A$13:$K$13),FALSE)+_xlfn.IFNA(VLOOKUP($A20+1,D!$A$14:$K$33,COUNTA(D!$A$13:$K$13),FALSE),0),IF($A20=S$2-1,-VLOOKUP(S$2,D!$A$14:$K$33,COUNTA(D!$A$13:$K$13),FALSE),IF($A20&lt;=S$2-2,0))))),2)</f>
        <v>-12.27</v>
      </c>
      <c r="T20" s="42">
        <f>ROUND(IF($A20&gt;=T$2+2,0,IF($A20=T$2+1,-VLOOKUP($A20,D!$A$14:$K$33,COUNTA(D!$A$13:$K$13),FALSE),IF(T$2=$A20,VLOOKUP(T$2,D!$A$14:$K$33,COUNTA(D!$A$13:$K$13),FALSE)+_xlfn.IFNA(VLOOKUP($A20+1,D!$A$14:$K$33,COUNTA(D!$A$13:$K$13),FALSE),0),IF($A20=T$2-1,-VLOOKUP(T$2,D!$A$14:$K$33,COUNTA(D!$A$13:$K$13),FALSE),IF($A20&lt;=T$2-2,0))))),2)</f>
        <v>24.54</v>
      </c>
      <c r="U20" s="42">
        <f>ROUND(IF($A20&gt;=U$2+2,0,IF($A20=U$2+1,-VLOOKUP($A20,D!$A$14:$K$33,COUNTA(D!$A$13:$K$13),FALSE),IF(U$2=$A20,VLOOKUP(U$2,D!$A$14:$K$33,COUNTA(D!$A$13:$K$13),FALSE)+_xlfn.IFNA(VLOOKUP($A20+1,D!$A$14:$K$33,COUNTA(D!$A$13:$K$13),FALSE),0),IF($A20=U$2-1,-VLOOKUP(U$2,D!$A$14:$K$33,COUNTA(D!$A$13:$K$13),FALSE),IF($A20&lt;=U$2-2,0))))),2)</f>
        <v>-12.27</v>
      </c>
      <c r="V20" s="42">
        <f>ROUND(IF($A20&gt;=V$2+2,0,IF($A20=V$2+1,-VLOOKUP($A20,D!$A$14:$K$33,COUNTA(D!$A$13:$K$13),FALSE),IF(V$2=$A20,VLOOKUP(V$2,D!$A$14:$K$33,COUNTA(D!$A$13:$K$13),FALSE)+_xlfn.IFNA(VLOOKUP($A20+1,D!$A$14:$K$33,COUNTA(D!$A$13:$K$13),FALSE),0),IF($A20=V$2-1,-VLOOKUP(V$2,D!$A$14:$K$33,COUNTA(D!$A$13:$K$13),FALSE),IF($A20&lt;=V$2-2,0))))),2)</f>
        <v>0</v>
      </c>
      <c r="W20" s="31"/>
      <c r="X20" s="36"/>
      <c r="Y20" s="30"/>
      <c r="Z20" s="35" t="s">
        <v>82</v>
      </c>
      <c r="AA20" s="31"/>
    </row>
    <row r="21" spans="1:27" ht="16.5" customHeight="1">
      <c r="A21" s="27">
        <f t="shared" si="0"/>
        <v>19</v>
      </c>
      <c r="B21" s="30"/>
      <c r="C21" s="42">
        <f>ROUND(IF($A21&gt;=C$2+2,0,IF($A21=C$2+1,-VLOOKUP($A21,D!$A$14:$K$33,COUNTA(D!$A$13:$K$13),FALSE),IF(C$2=$A21,VLOOKUP(C$2,D!$A$14:$K$33,COUNTA(D!$A$13:$K$13),FALSE)+_xlfn.IFNA(VLOOKUP($A21+1,D!$A$14:$K$33,COUNTA(D!$A$13:$K$13),FALSE),0),IF($A21=C$2-1,-VLOOKUP(C$2,D!$A$14:$K$33,COUNTA(D!$A$13:$K$13),FALSE),IF($A21&lt;=C$2-2,0))))),2)</f>
        <v>0</v>
      </c>
      <c r="D21" s="42">
        <f>ROUND(IF($A21&gt;=D$2+2,0,IF($A21=D$2+1,-VLOOKUP($A21,D!$A$14:$K$33,COUNTA(D!$A$13:$K$13),FALSE),IF(D$2=$A21,VLOOKUP(D$2,D!$A$14:$K$33,COUNTA(D!$A$13:$K$13),FALSE)+_xlfn.IFNA(VLOOKUP($A21+1,D!$A$14:$K$33,COUNTA(D!$A$13:$K$13),FALSE),0),IF($A21=D$2-1,-VLOOKUP(D$2,D!$A$14:$K$33,COUNTA(D!$A$13:$K$13),FALSE),IF($A21&lt;=D$2-2,0))))),2)</f>
        <v>0</v>
      </c>
      <c r="E21" s="42">
        <f>ROUND(IF($A21&gt;=E$2+2,0,IF($A21=E$2+1,-VLOOKUP($A21,D!$A$14:$K$33,COUNTA(D!$A$13:$K$13),FALSE),IF(E$2=$A21,VLOOKUP(E$2,D!$A$14:$K$33,COUNTA(D!$A$13:$K$13),FALSE)+_xlfn.IFNA(VLOOKUP($A21+1,D!$A$14:$K$33,COUNTA(D!$A$13:$K$13),FALSE),0),IF($A21=E$2-1,-VLOOKUP(E$2,D!$A$14:$K$33,COUNTA(D!$A$13:$K$13),FALSE),IF($A21&lt;=E$2-2,0))))),2)</f>
        <v>0</v>
      </c>
      <c r="F21" s="42">
        <f>ROUND(IF($A21&gt;=F$2+2,0,IF($A21=F$2+1,-VLOOKUP($A21,D!$A$14:$K$33,COUNTA(D!$A$13:$K$13),FALSE),IF(F$2=$A21,VLOOKUP(F$2,D!$A$14:$K$33,COUNTA(D!$A$13:$K$13),FALSE)+_xlfn.IFNA(VLOOKUP($A21+1,D!$A$14:$K$33,COUNTA(D!$A$13:$K$13),FALSE),0),IF($A21=F$2-1,-VLOOKUP(F$2,D!$A$14:$K$33,COUNTA(D!$A$13:$K$13),FALSE),IF($A21&lt;=F$2-2,0))))),2)</f>
        <v>0</v>
      </c>
      <c r="G21" s="42">
        <f>ROUND(IF($A21&gt;=G$2+2,0,IF($A21=G$2+1,-VLOOKUP($A21,D!$A$14:$K$33,COUNTA(D!$A$13:$K$13),FALSE),IF(G$2=$A21,VLOOKUP(G$2,D!$A$14:$K$33,COUNTA(D!$A$13:$K$13),FALSE)+_xlfn.IFNA(VLOOKUP($A21+1,D!$A$14:$K$33,COUNTA(D!$A$13:$K$13),FALSE),0),IF($A21=G$2-1,-VLOOKUP(G$2,D!$A$14:$K$33,COUNTA(D!$A$13:$K$13),FALSE),IF($A21&lt;=G$2-2,0))))),2)</f>
        <v>0</v>
      </c>
      <c r="H21" s="42">
        <f>ROUND(IF($A21&gt;=H$2+2,0,IF($A21=H$2+1,-VLOOKUP($A21,D!$A$14:$K$33,COUNTA(D!$A$13:$K$13),FALSE),IF(H$2=$A21,VLOOKUP(H$2,D!$A$14:$K$33,COUNTA(D!$A$13:$K$13),FALSE)+_xlfn.IFNA(VLOOKUP($A21+1,D!$A$14:$K$33,COUNTA(D!$A$13:$K$13),FALSE),0),IF($A21=H$2-1,-VLOOKUP(H$2,D!$A$14:$K$33,COUNTA(D!$A$13:$K$13),FALSE),IF($A21&lt;=H$2-2,0))))),2)</f>
        <v>0</v>
      </c>
      <c r="I21" s="42">
        <f>ROUND(IF($A21&gt;=I$2+2,0,IF($A21=I$2+1,-VLOOKUP($A21,D!$A$14:$K$33,COUNTA(D!$A$13:$K$13),FALSE),IF(I$2=$A21,VLOOKUP(I$2,D!$A$14:$K$33,COUNTA(D!$A$13:$K$13),FALSE)+_xlfn.IFNA(VLOOKUP($A21+1,D!$A$14:$K$33,COUNTA(D!$A$13:$K$13),FALSE),0),IF($A21=I$2-1,-VLOOKUP(I$2,D!$A$14:$K$33,COUNTA(D!$A$13:$K$13),FALSE),IF($A21&lt;=I$2-2,0))))),2)</f>
        <v>0</v>
      </c>
      <c r="J21" s="42">
        <f>ROUND(IF($A21&gt;=J$2+2,0,IF($A21=J$2+1,-VLOOKUP($A21,D!$A$14:$K$33,COUNTA(D!$A$13:$K$13),FALSE),IF(J$2=$A21,VLOOKUP(J$2,D!$A$14:$K$33,COUNTA(D!$A$13:$K$13),FALSE)+_xlfn.IFNA(VLOOKUP($A21+1,D!$A$14:$K$33,COUNTA(D!$A$13:$K$13),FALSE),0),IF($A21=J$2-1,-VLOOKUP(J$2,D!$A$14:$K$33,COUNTA(D!$A$13:$K$13),FALSE),IF($A21&lt;=J$2-2,0))))),2)</f>
        <v>0</v>
      </c>
      <c r="K21" s="42">
        <f>ROUND(IF($A21&gt;=K$2+2,0,IF($A21=K$2+1,-VLOOKUP($A21,D!$A$14:$K$33,COUNTA(D!$A$13:$K$13),FALSE),IF(K$2=$A21,VLOOKUP(K$2,D!$A$14:$K$33,COUNTA(D!$A$13:$K$13),FALSE)+_xlfn.IFNA(VLOOKUP($A21+1,D!$A$14:$K$33,COUNTA(D!$A$13:$K$13),FALSE),0),IF($A21=K$2-1,-VLOOKUP(K$2,D!$A$14:$K$33,COUNTA(D!$A$13:$K$13),FALSE),IF($A21&lt;=K$2-2,0))))),2)</f>
        <v>0</v>
      </c>
      <c r="L21" s="42">
        <f>ROUND(IF($A21&gt;=L$2+2,0,IF($A21=L$2+1,-VLOOKUP($A21,D!$A$14:$K$33,COUNTA(D!$A$13:$K$13),FALSE),IF(L$2=$A21,VLOOKUP(L$2,D!$A$14:$K$33,COUNTA(D!$A$13:$K$13),FALSE)+_xlfn.IFNA(VLOOKUP($A21+1,D!$A$14:$K$33,COUNTA(D!$A$13:$K$13),FALSE),0),IF($A21=L$2-1,-VLOOKUP(L$2,D!$A$14:$K$33,COUNTA(D!$A$13:$K$13),FALSE),IF($A21&lt;=L$2-2,0))))),2)</f>
        <v>0</v>
      </c>
      <c r="M21" s="42">
        <f>ROUND(IF($A21&gt;=M$2+2,0,IF($A21=M$2+1,-VLOOKUP($A21,D!$A$14:$K$33,COUNTA(D!$A$13:$K$13),FALSE),IF(M$2=$A21,VLOOKUP(M$2,D!$A$14:$K$33,COUNTA(D!$A$13:$K$13),FALSE)+_xlfn.IFNA(VLOOKUP($A21+1,D!$A$14:$K$33,COUNTA(D!$A$13:$K$13),FALSE),0),IF($A21=M$2-1,-VLOOKUP(M$2,D!$A$14:$K$33,COUNTA(D!$A$13:$K$13),FALSE),IF($A21&lt;=M$2-2,0))))),2)</f>
        <v>0</v>
      </c>
      <c r="N21" s="42">
        <f>ROUND(IF($A21&gt;=N$2+2,0,IF($A21=N$2+1,-VLOOKUP($A21,D!$A$14:$K$33,COUNTA(D!$A$13:$K$13),FALSE),IF(N$2=$A21,VLOOKUP(N$2,D!$A$14:$K$33,COUNTA(D!$A$13:$K$13),FALSE)+_xlfn.IFNA(VLOOKUP($A21+1,D!$A$14:$K$33,COUNTA(D!$A$13:$K$13),FALSE),0),IF($A21=N$2-1,-VLOOKUP(N$2,D!$A$14:$K$33,COUNTA(D!$A$13:$K$13),FALSE),IF($A21&lt;=N$2-2,0))))),2)</f>
        <v>0</v>
      </c>
      <c r="O21" s="42">
        <f>ROUND(IF($A21&gt;=O$2+2,0,IF($A21=O$2+1,-VLOOKUP($A21,D!$A$14:$K$33,COUNTA(D!$A$13:$K$13),FALSE),IF(O$2=$A21,VLOOKUP(O$2,D!$A$14:$K$33,COUNTA(D!$A$13:$K$13),FALSE)+_xlfn.IFNA(VLOOKUP($A21+1,D!$A$14:$K$33,COUNTA(D!$A$13:$K$13),FALSE),0),IF($A21=O$2-1,-VLOOKUP(O$2,D!$A$14:$K$33,COUNTA(D!$A$13:$K$13),FALSE),IF($A21&lt;=O$2-2,0))))),2)</f>
        <v>0</v>
      </c>
      <c r="P21" s="42">
        <f>ROUND(IF($A21&gt;=P$2+2,0,IF($A21=P$2+1,-VLOOKUP($A21,D!$A$14:$K$33,COUNTA(D!$A$13:$K$13),FALSE),IF(P$2=$A21,VLOOKUP(P$2,D!$A$14:$K$33,COUNTA(D!$A$13:$K$13),FALSE)+_xlfn.IFNA(VLOOKUP($A21+1,D!$A$14:$K$33,COUNTA(D!$A$13:$K$13),FALSE),0),IF($A21=P$2-1,-VLOOKUP(P$2,D!$A$14:$K$33,COUNTA(D!$A$13:$K$13),FALSE),IF($A21&lt;=P$2-2,0))))),2)</f>
        <v>0</v>
      </c>
      <c r="Q21" s="42">
        <f>ROUND(IF($A21&gt;=Q$2+2,0,IF($A21=Q$2+1,-VLOOKUP($A21,D!$A$14:$K$33,COUNTA(D!$A$13:$K$13),FALSE),IF(Q$2=$A21,VLOOKUP(Q$2,D!$A$14:$K$33,COUNTA(D!$A$13:$K$13),FALSE)+_xlfn.IFNA(VLOOKUP($A21+1,D!$A$14:$K$33,COUNTA(D!$A$13:$K$13),FALSE),0),IF($A21=Q$2-1,-VLOOKUP(Q$2,D!$A$14:$K$33,COUNTA(D!$A$13:$K$13),FALSE),IF($A21&lt;=Q$2-2,0))))),2)</f>
        <v>0</v>
      </c>
      <c r="R21" s="42">
        <f>ROUND(IF($A21&gt;=R$2+2,0,IF($A21=R$2+1,-VLOOKUP($A21,D!$A$14:$K$33,COUNTA(D!$A$13:$K$13),FALSE),IF(R$2=$A21,VLOOKUP(R$2,D!$A$14:$K$33,COUNTA(D!$A$13:$K$13),FALSE)+_xlfn.IFNA(VLOOKUP($A21+1,D!$A$14:$K$33,COUNTA(D!$A$13:$K$13),FALSE),0),IF($A21=R$2-1,-VLOOKUP(R$2,D!$A$14:$K$33,COUNTA(D!$A$13:$K$13),FALSE),IF($A21&lt;=R$2-2,0))))),2)</f>
        <v>0</v>
      </c>
      <c r="S21" s="42">
        <f>ROUND(IF($A21&gt;=S$2+2,0,IF($A21=S$2+1,-VLOOKUP($A21,D!$A$14:$K$33,COUNTA(D!$A$13:$K$13),FALSE),IF(S$2=$A21,VLOOKUP(S$2,D!$A$14:$K$33,COUNTA(D!$A$13:$K$13),FALSE)+_xlfn.IFNA(VLOOKUP($A21+1,D!$A$14:$K$33,COUNTA(D!$A$13:$K$13),FALSE),0),IF($A21=S$2-1,-VLOOKUP(S$2,D!$A$14:$K$33,COUNTA(D!$A$13:$K$13),FALSE),IF($A21&lt;=S$2-2,0))))),2)</f>
        <v>0</v>
      </c>
      <c r="T21" s="42">
        <f>ROUND(IF($A21&gt;=T$2+2,0,IF($A21=T$2+1,-VLOOKUP($A21,D!$A$14:$K$33,COUNTA(D!$A$13:$K$13),FALSE),IF(T$2=$A21,VLOOKUP(T$2,D!$A$14:$K$33,COUNTA(D!$A$13:$K$13),FALSE)+_xlfn.IFNA(VLOOKUP($A21+1,D!$A$14:$K$33,COUNTA(D!$A$13:$K$13),FALSE),0),IF($A21=T$2-1,-VLOOKUP(T$2,D!$A$14:$K$33,COUNTA(D!$A$13:$K$13),FALSE),IF($A21&lt;=T$2-2,0))))),2)</f>
        <v>-12.27</v>
      </c>
      <c r="U21" s="42">
        <f>ROUND(IF($A21&gt;=U$2+2,0,IF($A21=U$2+1,-VLOOKUP($A21,D!$A$14:$K$33,COUNTA(D!$A$13:$K$13),FALSE),IF(U$2=$A21,VLOOKUP(U$2,D!$A$14:$K$33,COUNTA(D!$A$13:$K$13),FALSE)+_xlfn.IFNA(VLOOKUP($A21+1,D!$A$14:$K$33,COUNTA(D!$A$13:$K$13),FALSE),0),IF($A21=U$2-1,-VLOOKUP(U$2,D!$A$14:$K$33,COUNTA(D!$A$13:$K$13),FALSE),IF($A21&lt;=U$2-2,0))))),2)</f>
        <v>24.54</v>
      </c>
      <c r="V21" s="42">
        <f>ROUND(IF($A21&gt;=V$2+2,0,IF($A21=V$2+1,-VLOOKUP($A21,D!$A$14:$K$33,COUNTA(D!$A$13:$K$13),FALSE),IF(V$2=$A21,VLOOKUP(V$2,D!$A$14:$K$33,COUNTA(D!$A$13:$K$13),FALSE)+_xlfn.IFNA(VLOOKUP($A21+1,D!$A$14:$K$33,COUNTA(D!$A$13:$K$13),FALSE),0),IF($A21=V$2-1,-VLOOKUP(V$2,D!$A$14:$K$33,COUNTA(D!$A$13:$K$13),FALSE),IF($A21&lt;=V$2-2,0))))),2)</f>
        <v>-12.27</v>
      </c>
      <c r="W21" s="31"/>
      <c r="X21" s="36"/>
      <c r="Y21" s="30"/>
      <c r="Z21" s="35" t="s">
        <v>83</v>
      </c>
      <c r="AA21" s="31"/>
    </row>
    <row r="22" spans="1:27" ht="17.25" customHeight="1" thickBot="1">
      <c r="A22" s="27">
        <f t="shared" si="0"/>
        <v>20</v>
      </c>
      <c r="B22" s="32"/>
      <c r="C22" s="42">
        <f>ROUND(IF($A22&gt;=C$2+2,0,IF($A22=C$2+1,-VLOOKUP($A22,D!$A$14:$K$33,COUNTA(D!$A$13:$K$13),FALSE),IF(C$2=$A22,VLOOKUP(C$2,D!$A$14:$K$33,COUNTA(D!$A$13:$K$13),FALSE)+_xlfn.IFNA(VLOOKUP($A22+1,D!$A$14:$K$33,COUNTA(D!$A$13:$K$13),FALSE),0),IF($A22=C$2-1,-VLOOKUP(C$2,D!$A$14:$K$33,COUNTA(D!$A$13:$K$13),FALSE),IF($A22&lt;=C$2-2,0))))),2)</f>
        <v>0</v>
      </c>
      <c r="D22" s="42">
        <f>ROUND(IF($A22&gt;=D$2+2,0,IF($A22=D$2+1,-VLOOKUP($A22,D!$A$14:$K$33,COUNTA(D!$A$13:$K$13),FALSE),IF(D$2=$A22,VLOOKUP(D$2,D!$A$14:$K$33,COUNTA(D!$A$13:$K$13),FALSE)+_xlfn.IFNA(VLOOKUP($A22+1,D!$A$14:$K$33,COUNTA(D!$A$13:$K$13),FALSE),0),IF($A22=D$2-1,-VLOOKUP(D$2,D!$A$14:$K$33,COUNTA(D!$A$13:$K$13),FALSE),IF($A22&lt;=D$2-2,0))))),2)</f>
        <v>0</v>
      </c>
      <c r="E22" s="42">
        <f>ROUND(IF($A22&gt;=E$2+2,0,IF($A22=E$2+1,-VLOOKUP($A22,D!$A$14:$K$33,COUNTA(D!$A$13:$K$13),FALSE),IF(E$2=$A22,VLOOKUP(E$2,D!$A$14:$K$33,COUNTA(D!$A$13:$K$13),FALSE)+_xlfn.IFNA(VLOOKUP($A22+1,D!$A$14:$K$33,COUNTA(D!$A$13:$K$13),FALSE),0),IF($A22=E$2-1,-VLOOKUP(E$2,D!$A$14:$K$33,COUNTA(D!$A$13:$K$13),FALSE),IF($A22&lt;=E$2-2,0))))),2)</f>
        <v>0</v>
      </c>
      <c r="F22" s="42">
        <f>ROUND(IF($A22&gt;=F$2+2,0,IF($A22=F$2+1,-VLOOKUP($A22,D!$A$14:$K$33,COUNTA(D!$A$13:$K$13),FALSE),IF(F$2=$A22,VLOOKUP(F$2,D!$A$14:$K$33,COUNTA(D!$A$13:$K$13),FALSE)+_xlfn.IFNA(VLOOKUP($A22+1,D!$A$14:$K$33,COUNTA(D!$A$13:$K$13),FALSE),0),IF($A22=F$2-1,-VLOOKUP(F$2,D!$A$14:$K$33,COUNTA(D!$A$13:$K$13),FALSE),IF($A22&lt;=F$2-2,0))))),2)</f>
        <v>0</v>
      </c>
      <c r="G22" s="42">
        <f>ROUND(IF($A22&gt;=G$2+2,0,IF($A22=G$2+1,-VLOOKUP($A22,D!$A$14:$K$33,COUNTA(D!$A$13:$K$13),FALSE),IF(G$2=$A22,VLOOKUP(G$2,D!$A$14:$K$33,COUNTA(D!$A$13:$K$13),FALSE)+_xlfn.IFNA(VLOOKUP($A22+1,D!$A$14:$K$33,COUNTA(D!$A$13:$K$13),FALSE),0),IF($A22=G$2-1,-VLOOKUP(G$2,D!$A$14:$K$33,COUNTA(D!$A$13:$K$13),FALSE),IF($A22&lt;=G$2-2,0))))),2)</f>
        <v>0</v>
      </c>
      <c r="H22" s="42">
        <f>ROUND(IF($A22&gt;=H$2+2,0,IF($A22=H$2+1,-VLOOKUP($A22,D!$A$14:$K$33,COUNTA(D!$A$13:$K$13),FALSE),IF(H$2=$A22,VLOOKUP(H$2,D!$A$14:$K$33,COUNTA(D!$A$13:$K$13),FALSE)+_xlfn.IFNA(VLOOKUP($A22+1,D!$A$14:$K$33,COUNTA(D!$A$13:$K$13),FALSE),0),IF($A22=H$2-1,-VLOOKUP(H$2,D!$A$14:$K$33,COUNTA(D!$A$13:$K$13),FALSE),IF($A22&lt;=H$2-2,0))))),2)</f>
        <v>0</v>
      </c>
      <c r="I22" s="42">
        <f>ROUND(IF($A22&gt;=I$2+2,0,IF($A22=I$2+1,-VLOOKUP($A22,D!$A$14:$K$33,COUNTA(D!$A$13:$K$13),FALSE),IF(I$2=$A22,VLOOKUP(I$2,D!$A$14:$K$33,COUNTA(D!$A$13:$K$13),FALSE)+_xlfn.IFNA(VLOOKUP($A22+1,D!$A$14:$K$33,COUNTA(D!$A$13:$K$13),FALSE),0),IF($A22=I$2-1,-VLOOKUP(I$2,D!$A$14:$K$33,COUNTA(D!$A$13:$K$13),FALSE),IF($A22&lt;=I$2-2,0))))),2)</f>
        <v>0</v>
      </c>
      <c r="J22" s="42">
        <f>ROUND(IF($A22&gt;=J$2+2,0,IF($A22=J$2+1,-VLOOKUP($A22,D!$A$14:$K$33,COUNTA(D!$A$13:$K$13),FALSE),IF(J$2=$A22,VLOOKUP(J$2,D!$A$14:$K$33,COUNTA(D!$A$13:$K$13),FALSE)+_xlfn.IFNA(VLOOKUP($A22+1,D!$A$14:$K$33,COUNTA(D!$A$13:$K$13),FALSE),0),IF($A22=J$2-1,-VLOOKUP(J$2,D!$A$14:$K$33,COUNTA(D!$A$13:$K$13),FALSE),IF($A22&lt;=J$2-2,0))))),2)</f>
        <v>0</v>
      </c>
      <c r="K22" s="42">
        <f>ROUND(IF($A22&gt;=K$2+2,0,IF($A22=K$2+1,-VLOOKUP($A22,D!$A$14:$K$33,COUNTA(D!$A$13:$K$13),FALSE),IF(K$2=$A22,VLOOKUP(K$2,D!$A$14:$K$33,COUNTA(D!$A$13:$K$13),FALSE)+_xlfn.IFNA(VLOOKUP($A22+1,D!$A$14:$K$33,COUNTA(D!$A$13:$K$13),FALSE),0),IF($A22=K$2-1,-VLOOKUP(K$2,D!$A$14:$K$33,COUNTA(D!$A$13:$K$13),FALSE),IF($A22&lt;=K$2-2,0))))),2)</f>
        <v>0</v>
      </c>
      <c r="L22" s="42">
        <f>ROUND(IF($A22&gt;=L$2+2,0,IF($A22=L$2+1,-VLOOKUP($A22,D!$A$14:$K$33,COUNTA(D!$A$13:$K$13),FALSE),IF(L$2=$A22,VLOOKUP(L$2,D!$A$14:$K$33,COUNTA(D!$A$13:$K$13),FALSE)+_xlfn.IFNA(VLOOKUP($A22+1,D!$A$14:$K$33,COUNTA(D!$A$13:$K$13),FALSE),0),IF($A22=L$2-1,-VLOOKUP(L$2,D!$A$14:$K$33,COUNTA(D!$A$13:$K$13),FALSE),IF($A22&lt;=L$2-2,0))))),2)</f>
        <v>0</v>
      </c>
      <c r="M22" s="42">
        <f>ROUND(IF($A22&gt;=M$2+2,0,IF($A22=M$2+1,-VLOOKUP($A22,D!$A$14:$K$33,COUNTA(D!$A$13:$K$13),FALSE),IF(M$2=$A22,VLOOKUP(M$2,D!$A$14:$K$33,COUNTA(D!$A$13:$K$13),FALSE)+_xlfn.IFNA(VLOOKUP($A22+1,D!$A$14:$K$33,COUNTA(D!$A$13:$K$13),FALSE),0),IF($A22=M$2-1,-VLOOKUP(M$2,D!$A$14:$K$33,COUNTA(D!$A$13:$K$13),FALSE),IF($A22&lt;=M$2-2,0))))),2)</f>
        <v>0</v>
      </c>
      <c r="N22" s="42">
        <f>ROUND(IF($A22&gt;=N$2+2,0,IF($A22=N$2+1,-VLOOKUP($A22,D!$A$14:$K$33,COUNTA(D!$A$13:$K$13),FALSE),IF(N$2=$A22,VLOOKUP(N$2,D!$A$14:$K$33,COUNTA(D!$A$13:$K$13),FALSE)+_xlfn.IFNA(VLOOKUP($A22+1,D!$A$14:$K$33,COUNTA(D!$A$13:$K$13),FALSE),0),IF($A22=N$2-1,-VLOOKUP(N$2,D!$A$14:$K$33,COUNTA(D!$A$13:$K$13),FALSE),IF($A22&lt;=N$2-2,0))))),2)</f>
        <v>0</v>
      </c>
      <c r="O22" s="42">
        <f>ROUND(IF($A22&gt;=O$2+2,0,IF($A22=O$2+1,-VLOOKUP($A22,D!$A$14:$K$33,COUNTA(D!$A$13:$K$13),FALSE),IF(O$2=$A22,VLOOKUP(O$2,D!$A$14:$K$33,COUNTA(D!$A$13:$K$13),FALSE)+_xlfn.IFNA(VLOOKUP($A22+1,D!$A$14:$K$33,COUNTA(D!$A$13:$K$13),FALSE),0),IF($A22=O$2-1,-VLOOKUP(O$2,D!$A$14:$K$33,COUNTA(D!$A$13:$K$13),FALSE),IF($A22&lt;=O$2-2,0))))),2)</f>
        <v>0</v>
      </c>
      <c r="P22" s="42">
        <f>ROUND(IF($A22&gt;=P$2+2,0,IF($A22=P$2+1,-VLOOKUP($A22,D!$A$14:$K$33,COUNTA(D!$A$13:$K$13),FALSE),IF(P$2=$A22,VLOOKUP(P$2,D!$A$14:$K$33,COUNTA(D!$A$13:$K$13),FALSE)+_xlfn.IFNA(VLOOKUP($A22+1,D!$A$14:$K$33,COUNTA(D!$A$13:$K$13),FALSE),0),IF($A22=P$2-1,-VLOOKUP(P$2,D!$A$14:$K$33,COUNTA(D!$A$13:$K$13),FALSE),IF($A22&lt;=P$2-2,0))))),2)</f>
        <v>0</v>
      </c>
      <c r="Q22" s="42">
        <f>ROUND(IF($A22&gt;=Q$2+2,0,IF($A22=Q$2+1,-VLOOKUP($A22,D!$A$14:$K$33,COUNTA(D!$A$13:$K$13),FALSE),IF(Q$2=$A22,VLOOKUP(Q$2,D!$A$14:$K$33,COUNTA(D!$A$13:$K$13),FALSE)+_xlfn.IFNA(VLOOKUP($A22+1,D!$A$14:$K$33,COUNTA(D!$A$13:$K$13),FALSE),0),IF($A22=Q$2-1,-VLOOKUP(Q$2,D!$A$14:$K$33,COUNTA(D!$A$13:$K$13),FALSE),IF($A22&lt;=Q$2-2,0))))),2)</f>
        <v>0</v>
      </c>
      <c r="R22" s="42">
        <f>ROUND(IF($A22&gt;=R$2+2,0,IF($A22=R$2+1,-VLOOKUP($A22,D!$A$14:$K$33,COUNTA(D!$A$13:$K$13),FALSE),IF(R$2=$A22,VLOOKUP(R$2,D!$A$14:$K$33,COUNTA(D!$A$13:$K$13),FALSE)+_xlfn.IFNA(VLOOKUP($A22+1,D!$A$14:$K$33,COUNTA(D!$A$13:$K$13),FALSE),0),IF($A22=R$2-1,-VLOOKUP(R$2,D!$A$14:$K$33,COUNTA(D!$A$13:$K$13),FALSE),IF($A22&lt;=R$2-2,0))))),2)</f>
        <v>0</v>
      </c>
      <c r="S22" s="42">
        <f>ROUND(IF($A22&gt;=S$2+2,0,IF($A22=S$2+1,-VLOOKUP($A22,D!$A$14:$K$33,COUNTA(D!$A$13:$K$13),FALSE),IF(S$2=$A22,VLOOKUP(S$2,D!$A$14:$K$33,COUNTA(D!$A$13:$K$13),FALSE)+_xlfn.IFNA(VLOOKUP($A22+1,D!$A$14:$K$33,COUNTA(D!$A$13:$K$13),FALSE),0),IF($A22=S$2-1,-VLOOKUP(S$2,D!$A$14:$K$33,COUNTA(D!$A$13:$K$13),FALSE),IF($A22&lt;=S$2-2,0))))),2)</f>
        <v>0</v>
      </c>
      <c r="T22" s="42">
        <f>ROUND(IF($A22&gt;=T$2+2,0,IF($A22=T$2+1,-VLOOKUP($A22,D!$A$14:$K$33,COUNTA(D!$A$13:$K$13),FALSE),IF(T$2=$A22,VLOOKUP(T$2,D!$A$14:$K$33,COUNTA(D!$A$13:$K$13),FALSE)+_xlfn.IFNA(VLOOKUP($A22+1,D!$A$14:$K$33,COUNTA(D!$A$13:$K$13),FALSE),0),IF($A22=T$2-1,-VLOOKUP(T$2,D!$A$14:$K$33,COUNTA(D!$A$13:$K$13),FALSE),IF($A22&lt;=T$2-2,0))))),2)</f>
        <v>0</v>
      </c>
      <c r="U22" s="42">
        <f>ROUND(IF($A22&gt;=U$2+2,0,IF($A22=U$2+1,-VLOOKUP($A22,D!$A$14:$K$33,COUNTA(D!$A$13:$K$13),FALSE),IF(U$2=$A22,VLOOKUP(U$2,D!$A$14:$K$33,COUNTA(D!$A$13:$K$13),FALSE)+_xlfn.IFNA(VLOOKUP($A22+1,D!$A$14:$K$33,COUNTA(D!$A$13:$K$13),FALSE),0),IF($A22=U$2-1,-VLOOKUP(U$2,D!$A$14:$K$33,COUNTA(D!$A$13:$K$13),FALSE),IF($A22&lt;=U$2-2,0))))),2)</f>
        <v>-12.27</v>
      </c>
      <c r="V22" s="42">
        <f>ROUND(IF($A22&gt;=V$2+2,0,IF($A22=V$2+1,-VLOOKUP($A22,D!$A$14:$K$33,COUNTA(D!$A$13:$K$13),FALSE),IF(V$2=$A22,VLOOKUP(V$2,D!$A$14:$K$33,COUNTA(D!$A$13:$K$13),FALSE)+_xlfn.IFNA(VLOOKUP($A22+1,D!$A$14:$K$33,COUNTA(D!$A$13:$K$13),FALSE),0),IF($A22=V$2-1,-VLOOKUP(V$2,D!$A$14:$K$33,COUNTA(D!$A$13:$K$13),FALSE),IF($A22&lt;=V$2-2,0))))),2)</f>
        <v>12.27</v>
      </c>
      <c r="W22" s="33"/>
      <c r="X22" s="36"/>
      <c r="Y22" s="32"/>
      <c r="Z22" s="35" t="s">
        <v>84</v>
      </c>
      <c r="AA22" s="33"/>
    </row>
  </sheetData>
  <mergeCells count="2">
    <mergeCell ref="B1:V1"/>
    <mergeCell ref="X3:X22"/>
  </mergeCells>
  <conditionalFormatting sqref="C3:V22">
    <cfRule type="expression" dxfId="1" priority="1">
      <formula>C3=0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138" scale="9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0A1D-7947-4121-A652-AD081D871CB7}">
  <dimension ref="B1:AZ42"/>
  <sheetViews>
    <sheetView showGridLines="0" zoomScale="80" zoomScaleNormal="80" zoomScaleSheetLayoutView="70" workbookViewId="0">
      <selection activeCell="H1" sqref="H1:AU1"/>
    </sheetView>
  </sheetViews>
  <sheetFormatPr baseColWidth="10" defaultRowHeight="16.5"/>
  <cols>
    <col min="1" max="1" width="2.7109375" customWidth="1"/>
    <col min="2" max="2" width="0.85546875" style="26" customWidth="1"/>
    <col min="3" max="3" width="5.7109375" style="26" customWidth="1"/>
    <col min="4" max="4" width="0.85546875" style="26" customWidth="1"/>
    <col min="5" max="6" width="5.7109375" customWidth="1"/>
    <col min="7" max="7" width="0.85546875" customWidth="1"/>
    <col min="8" max="27" width="6.7109375" customWidth="1"/>
    <col min="28" max="47" width="7" customWidth="1"/>
    <col min="48" max="48" width="0.85546875" customWidth="1"/>
    <col min="49" max="49" width="5.7109375" customWidth="1"/>
    <col min="50" max="50" width="0.85546875" style="26" customWidth="1"/>
    <col min="51" max="51" width="5.7109375" style="26" customWidth="1"/>
    <col min="52" max="52" width="0.85546875" style="26" customWidth="1"/>
  </cols>
  <sheetData>
    <row r="1" spans="2:52" ht="18.75">
      <c r="C1" s="38" t="s">
        <v>87</v>
      </c>
      <c r="H1" s="62" t="s">
        <v>88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Y1" s="38" t="s">
        <v>87</v>
      </c>
    </row>
    <row r="2" spans="2:52" ht="17.25" thickBot="1">
      <c r="C2" s="38"/>
      <c r="H2" s="34">
        <f t="array" ref="H2:AA2">TRANSPOSE(F3:F22)</f>
        <v>1</v>
      </c>
      <c r="I2" s="34">
        <v>2</v>
      </c>
      <c r="J2" s="34">
        <v>3</v>
      </c>
      <c r="K2" s="34">
        <v>4</v>
      </c>
      <c r="L2" s="34">
        <v>5</v>
      </c>
      <c r="M2" s="34">
        <v>6</v>
      </c>
      <c r="N2" s="34">
        <v>7</v>
      </c>
      <c r="O2" s="34">
        <v>8</v>
      </c>
      <c r="P2" s="34">
        <v>9</v>
      </c>
      <c r="Q2" s="34">
        <v>10</v>
      </c>
      <c r="R2" s="34">
        <v>11</v>
      </c>
      <c r="S2" s="34">
        <v>12</v>
      </c>
      <c r="T2" s="34">
        <v>13</v>
      </c>
      <c r="U2" s="34">
        <v>14</v>
      </c>
      <c r="V2" s="34">
        <v>15</v>
      </c>
      <c r="W2" s="34">
        <v>16</v>
      </c>
      <c r="X2" s="34">
        <v>17</v>
      </c>
      <c r="Y2" s="34">
        <v>18</v>
      </c>
      <c r="Z2" s="34">
        <v>19</v>
      </c>
      <c r="AA2" s="34">
        <v>20</v>
      </c>
      <c r="AB2" s="34">
        <f>H2</f>
        <v>1</v>
      </c>
      <c r="AC2" s="34">
        <f t="shared" ref="AC2:AU2" si="0">I2</f>
        <v>2</v>
      </c>
      <c r="AD2" s="34">
        <f t="shared" si="0"/>
        <v>3</v>
      </c>
      <c r="AE2" s="34">
        <f t="shared" si="0"/>
        <v>4</v>
      </c>
      <c r="AF2" s="34">
        <f t="shared" si="0"/>
        <v>5</v>
      </c>
      <c r="AG2" s="34">
        <f t="shared" si="0"/>
        <v>6</v>
      </c>
      <c r="AH2" s="34">
        <f t="shared" si="0"/>
        <v>7</v>
      </c>
      <c r="AI2" s="34">
        <f t="shared" si="0"/>
        <v>8</v>
      </c>
      <c r="AJ2" s="34">
        <f t="shared" si="0"/>
        <v>9</v>
      </c>
      <c r="AK2" s="34">
        <f t="shared" si="0"/>
        <v>10</v>
      </c>
      <c r="AL2" s="34">
        <f t="shared" si="0"/>
        <v>11</v>
      </c>
      <c r="AM2" s="34">
        <f t="shared" si="0"/>
        <v>12</v>
      </c>
      <c r="AN2" s="34">
        <f t="shared" si="0"/>
        <v>13</v>
      </c>
      <c r="AO2" s="34">
        <f t="shared" si="0"/>
        <v>14</v>
      </c>
      <c r="AP2" s="34">
        <f t="shared" si="0"/>
        <v>15</v>
      </c>
      <c r="AQ2" s="34">
        <f t="shared" si="0"/>
        <v>16</v>
      </c>
      <c r="AR2" s="34">
        <f t="shared" si="0"/>
        <v>17</v>
      </c>
      <c r="AS2" s="34">
        <f t="shared" si="0"/>
        <v>18</v>
      </c>
      <c r="AT2" s="34">
        <f t="shared" si="0"/>
        <v>19</v>
      </c>
      <c r="AU2" s="34">
        <f t="shared" si="0"/>
        <v>20</v>
      </c>
      <c r="AY2" s="38"/>
    </row>
    <row r="3" spans="2:52" ht="16.5" customHeight="1">
      <c r="B3" s="28"/>
      <c r="C3" s="64" t="s">
        <v>86</v>
      </c>
      <c r="D3" s="29"/>
      <c r="E3" s="66" t="s">
        <v>31</v>
      </c>
      <c r="F3" s="27">
        <v>1</v>
      </c>
      <c r="G3" s="50"/>
      <c r="H3" s="53">
        <v>0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0</v>
      </c>
      <c r="Q3" s="53">
        <v>0</v>
      </c>
      <c r="R3" s="53">
        <v>0</v>
      </c>
      <c r="S3" s="53">
        <v>0</v>
      </c>
      <c r="T3" s="53">
        <v>0</v>
      </c>
      <c r="U3" s="53">
        <v>0</v>
      </c>
      <c r="V3" s="53">
        <v>0</v>
      </c>
      <c r="W3" s="53">
        <v>0</v>
      </c>
      <c r="X3" s="53">
        <v>0</v>
      </c>
      <c r="Y3" s="53">
        <v>0</v>
      </c>
      <c r="Z3" s="53">
        <v>0</v>
      </c>
      <c r="AA3" s="53">
        <v>0</v>
      </c>
      <c r="AB3" s="54">
        <v>1</v>
      </c>
      <c r="AC3" s="55">
        <v>0</v>
      </c>
      <c r="AD3" s="55">
        <v>0</v>
      </c>
      <c r="AE3" s="55">
        <v>0</v>
      </c>
      <c r="AF3" s="55">
        <v>0</v>
      </c>
      <c r="AG3" s="55">
        <v>0</v>
      </c>
      <c r="AH3" s="55">
        <v>0</v>
      </c>
      <c r="AI3" s="55">
        <v>0</v>
      </c>
      <c r="AJ3" s="55">
        <v>0</v>
      </c>
      <c r="AK3" s="55">
        <v>0</v>
      </c>
      <c r="AL3" s="55">
        <v>0</v>
      </c>
      <c r="AM3" s="55">
        <v>0</v>
      </c>
      <c r="AN3" s="55">
        <v>0</v>
      </c>
      <c r="AO3" s="55">
        <v>0</v>
      </c>
      <c r="AP3" s="55">
        <v>0</v>
      </c>
      <c r="AQ3" s="55">
        <v>0</v>
      </c>
      <c r="AR3" s="55">
        <v>0</v>
      </c>
      <c r="AS3" s="55">
        <v>0</v>
      </c>
      <c r="AT3" s="55">
        <v>0</v>
      </c>
      <c r="AU3" s="55">
        <v>0</v>
      </c>
      <c r="AV3" s="23"/>
      <c r="AW3" s="66" t="s">
        <v>29</v>
      </c>
      <c r="AX3" s="28"/>
      <c r="AY3" s="64" t="s">
        <v>90</v>
      </c>
      <c r="AZ3" s="29"/>
    </row>
    <row r="4" spans="2:52" ht="16.5" customHeight="1">
      <c r="B4" s="30"/>
      <c r="C4" s="64"/>
      <c r="D4" s="31"/>
      <c r="E4" s="66"/>
      <c r="F4" s="27">
        <f>F3+1</f>
        <v>2</v>
      </c>
      <c r="G4" s="51"/>
      <c r="H4" s="53">
        <v>0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53">
        <v>0</v>
      </c>
      <c r="X4" s="53">
        <v>0</v>
      </c>
      <c r="Y4" s="53">
        <v>0</v>
      </c>
      <c r="Z4" s="53">
        <v>0</v>
      </c>
      <c r="AA4" s="53">
        <v>0</v>
      </c>
      <c r="AB4" s="54">
        <v>0</v>
      </c>
      <c r="AC4" s="55">
        <v>1</v>
      </c>
      <c r="AD4" s="55">
        <v>0</v>
      </c>
      <c r="AE4" s="55">
        <v>0</v>
      </c>
      <c r="AF4" s="55">
        <v>0</v>
      </c>
      <c r="AG4" s="55">
        <v>0</v>
      </c>
      <c r="AH4" s="55">
        <v>0</v>
      </c>
      <c r="AI4" s="55">
        <v>0</v>
      </c>
      <c r="AJ4" s="55">
        <v>0</v>
      </c>
      <c r="AK4" s="55">
        <v>0</v>
      </c>
      <c r="AL4" s="55">
        <v>0</v>
      </c>
      <c r="AM4" s="55">
        <v>0</v>
      </c>
      <c r="AN4" s="55">
        <v>0</v>
      </c>
      <c r="AO4" s="55">
        <v>0</v>
      </c>
      <c r="AP4" s="55">
        <v>0</v>
      </c>
      <c r="AQ4" s="55">
        <v>0</v>
      </c>
      <c r="AR4" s="55">
        <v>0</v>
      </c>
      <c r="AS4" s="55">
        <v>0</v>
      </c>
      <c r="AT4" s="55">
        <v>0</v>
      </c>
      <c r="AU4" s="55">
        <v>0</v>
      </c>
      <c r="AV4" s="24"/>
      <c r="AW4" s="66"/>
      <c r="AX4" s="30"/>
      <c r="AY4" s="64"/>
      <c r="AZ4" s="31"/>
    </row>
    <row r="5" spans="2:52" ht="16.5" customHeight="1">
      <c r="B5" s="30"/>
      <c r="C5" s="64"/>
      <c r="D5" s="31"/>
      <c r="E5" s="66"/>
      <c r="F5" s="27">
        <f t="shared" ref="F5:F22" si="1">F4+1</f>
        <v>3</v>
      </c>
      <c r="G5" s="51"/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53">
        <v>0</v>
      </c>
      <c r="X5" s="53">
        <v>0</v>
      </c>
      <c r="Y5" s="53">
        <v>0</v>
      </c>
      <c r="Z5" s="53">
        <v>0</v>
      </c>
      <c r="AA5" s="53">
        <v>0</v>
      </c>
      <c r="AB5" s="54">
        <v>0</v>
      </c>
      <c r="AC5" s="55">
        <v>0</v>
      </c>
      <c r="AD5" s="55">
        <v>1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5">
        <v>0</v>
      </c>
      <c r="AK5" s="55">
        <v>0</v>
      </c>
      <c r="AL5" s="55">
        <v>0</v>
      </c>
      <c r="AM5" s="55">
        <v>0</v>
      </c>
      <c r="AN5" s="55">
        <v>0</v>
      </c>
      <c r="AO5" s="55">
        <v>0</v>
      </c>
      <c r="AP5" s="55">
        <v>0</v>
      </c>
      <c r="AQ5" s="55">
        <v>0</v>
      </c>
      <c r="AR5" s="55">
        <v>0</v>
      </c>
      <c r="AS5" s="55">
        <v>0</v>
      </c>
      <c r="AT5" s="55">
        <v>0</v>
      </c>
      <c r="AU5" s="55">
        <v>0</v>
      </c>
      <c r="AV5" s="24"/>
      <c r="AW5" s="66"/>
      <c r="AX5" s="30"/>
      <c r="AY5" s="64"/>
      <c r="AZ5" s="31"/>
    </row>
    <row r="6" spans="2:52" ht="16.5" customHeight="1">
      <c r="B6" s="30"/>
      <c r="C6" s="64"/>
      <c r="D6" s="31"/>
      <c r="E6" s="66"/>
      <c r="F6" s="27">
        <f t="shared" si="1"/>
        <v>4</v>
      </c>
      <c r="G6" s="51"/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3">
        <v>0</v>
      </c>
      <c r="Z6" s="53">
        <v>0</v>
      </c>
      <c r="AA6" s="53">
        <v>0</v>
      </c>
      <c r="AB6" s="54">
        <v>0</v>
      </c>
      <c r="AC6" s="55">
        <v>0</v>
      </c>
      <c r="AD6" s="55">
        <v>0</v>
      </c>
      <c r="AE6" s="55">
        <v>1</v>
      </c>
      <c r="AF6" s="55">
        <v>0</v>
      </c>
      <c r="AG6" s="55">
        <v>0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0</v>
      </c>
      <c r="AO6" s="55">
        <v>0</v>
      </c>
      <c r="AP6" s="55">
        <v>0</v>
      </c>
      <c r="AQ6" s="55">
        <v>0</v>
      </c>
      <c r="AR6" s="55">
        <v>0</v>
      </c>
      <c r="AS6" s="55">
        <v>0</v>
      </c>
      <c r="AT6" s="55">
        <v>0</v>
      </c>
      <c r="AU6" s="55">
        <v>0</v>
      </c>
      <c r="AV6" s="24"/>
      <c r="AW6" s="66"/>
      <c r="AX6" s="30"/>
      <c r="AY6" s="64"/>
      <c r="AZ6" s="31"/>
    </row>
    <row r="7" spans="2:52" ht="16.5" customHeight="1">
      <c r="B7" s="30"/>
      <c r="C7" s="64"/>
      <c r="D7" s="31"/>
      <c r="E7" s="66"/>
      <c r="F7" s="27">
        <f t="shared" si="1"/>
        <v>5</v>
      </c>
      <c r="G7" s="51"/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4">
        <v>0</v>
      </c>
      <c r="AC7" s="55">
        <v>0</v>
      </c>
      <c r="AD7" s="55">
        <v>0</v>
      </c>
      <c r="AE7" s="55">
        <v>0</v>
      </c>
      <c r="AF7" s="55">
        <v>1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  <c r="AM7" s="55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5">
        <v>0</v>
      </c>
      <c r="AU7" s="55">
        <v>0</v>
      </c>
      <c r="AV7" s="24"/>
      <c r="AW7" s="66"/>
      <c r="AX7" s="30"/>
      <c r="AY7" s="64"/>
      <c r="AZ7" s="31"/>
    </row>
    <row r="8" spans="2:52" ht="16.5" customHeight="1">
      <c r="B8" s="30"/>
      <c r="C8" s="64"/>
      <c r="D8" s="31"/>
      <c r="E8" s="66"/>
      <c r="F8" s="27">
        <f t="shared" si="1"/>
        <v>6</v>
      </c>
      <c r="G8" s="51"/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4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5">
        <v>0</v>
      </c>
      <c r="AU8" s="55">
        <v>0</v>
      </c>
      <c r="AV8" s="24"/>
      <c r="AW8" s="66"/>
      <c r="AX8" s="30"/>
      <c r="AY8" s="64"/>
      <c r="AZ8" s="31"/>
    </row>
    <row r="9" spans="2:52" ht="16.5" customHeight="1">
      <c r="B9" s="30"/>
      <c r="C9" s="64"/>
      <c r="D9" s="31"/>
      <c r="E9" s="66"/>
      <c r="F9" s="27">
        <f t="shared" si="1"/>
        <v>7</v>
      </c>
      <c r="G9" s="51"/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4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1</v>
      </c>
      <c r="AI9" s="55">
        <v>0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  <c r="AS9" s="55">
        <v>0</v>
      </c>
      <c r="AT9" s="55">
        <v>0</v>
      </c>
      <c r="AU9" s="55">
        <v>0</v>
      </c>
      <c r="AV9" s="24"/>
      <c r="AW9" s="66"/>
      <c r="AX9" s="30"/>
      <c r="AY9" s="64"/>
      <c r="AZ9" s="31"/>
    </row>
    <row r="10" spans="2:52" ht="16.5" customHeight="1">
      <c r="B10" s="30"/>
      <c r="C10" s="64"/>
      <c r="D10" s="31"/>
      <c r="E10" s="66"/>
      <c r="F10" s="27">
        <f t="shared" si="1"/>
        <v>8</v>
      </c>
      <c r="G10" s="51"/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4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1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  <c r="AS10" s="55">
        <v>0</v>
      </c>
      <c r="AT10" s="55">
        <v>0</v>
      </c>
      <c r="AU10" s="55">
        <v>0</v>
      </c>
      <c r="AV10" s="24"/>
      <c r="AW10" s="66"/>
      <c r="AX10" s="30"/>
      <c r="AY10" s="64"/>
      <c r="AZ10" s="31"/>
    </row>
    <row r="11" spans="2:52" ht="16.5" customHeight="1">
      <c r="B11" s="30"/>
      <c r="C11" s="64"/>
      <c r="D11" s="31"/>
      <c r="E11" s="66"/>
      <c r="F11" s="27">
        <f t="shared" si="1"/>
        <v>9</v>
      </c>
      <c r="G11" s="51"/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4">
        <v>0</v>
      </c>
      <c r="AC11" s="55">
        <v>0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>
        <v>0</v>
      </c>
      <c r="AJ11" s="55">
        <v>1</v>
      </c>
      <c r="AK11" s="55">
        <v>0</v>
      </c>
      <c r="AL11" s="55">
        <v>0</v>
      </c>
      <c r="AM11" s="55">
        <v>0</v>
      </c>
      <c r="AN11" s="55">
        <v>0</v>
      </c>
      <c r="AO11" s="55">
        <v>0</v>
      </c>
      <c r="AP11" s="55">
        <v>0</v>
      </c>
      <c r="AQ11" s="55">
        <v>0</v>
      </c>
      <c r="AR11" s="55">
        <v>0</v>
      </c>
      <c r="AS11" s="55">
        <v>0</v>
      </c>
      <c r="AT11" s="55">
        <v>0</v>
      </c>
      <c r="AU11" s="55">
        <v>0</v>
      </c>
      <c r="AV11" s="24"/>
      <c r="AW11" s="66"/>
      <c r="AX11" s="30"/>
      <c r="AY11" s="64"/>
      <c r="AZ11" s="31"/>
    </row>
    <row r="12" spans="2:52" ht="16.5" customHeight="1">
      <c r="B12" s="30"/>
      <c r="C12" s="64"/>
      <c r="D12" s="31"/>
      <c r="E12" s="66"/>
      <c r="F12" s="27">
        <f t="shared" si="1"/>
        <v>10</v>
      </c>
      <c r="G12" s="51"/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4">
        <v>0</v>
      </c>
      <c r="AC12" s="55">
        <v>0</v>
      </c>
      <c r="AD12" s="55">
        <v>0</v>
      </c>
      <c r="AE12" s="55">
        <v>0</v>
      </c>
      <c r="AF12" s="55">
        <v>0</v>
      </c>
      <c r="AG12" s="55">
        <v>0</v>
      </c>
      <c r="AH12" s="55">
        <v>0</v>
      </c>
      <c r="AI12" s="55">
        <v>0</v>
      </c>
      <c r="AJ12" s="55">
        <v>0</v>
      </c>
      <c r="AK12" s="55">
        <v>1</v>
      </c>
      <c r="AL12" s="55">
        <v>0</v>
      </c>
      <c r="AM12" s="55">
        <v>0</v>
      </c>
      <c r="AN12" s="55">
        <v>0</v>
      </c>
      <c r="AO12" s="55">
        <v>0</v>
      </c>
      <c r="AP12" s="55">
        <v>0</v>
      </c>
      <c r="AQ12" s="55">
        <v>0</v>
      </c>
      <c r="AR12" s="55">
        <v>0</v>
      </c>
      <c r="AS12" s="55">
        <v>0</v>
      </c>
      <c r="AT12" s="55">
        <v>0</v>
      </c>
      <c r="AU12" s="55">
        <v>0</v>
      </c>
      <c r="AV12" s="24"/>
      <c r="AW12" s="66"/>
      <c r="AX12" s="30"/>
      <c r="AY12" s="64"/>
      <c r="AZ12" s="31"/>
    </row>
    <row r="13" spans="2:52" ht="16.5" customHeight="1">
      <c r="B13" s="30"/>
      <c r="C13" s="64"/>
      <c r="D13" s="31"/>
      <c r="E13" s="66"/>
      <c r="F13" s="27">
        <f t="shared" si="1"/>
        <v>11</v>
      </c>
      <c r="G13" s="51"/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4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  <c r="AH13" s="55">
        <v>0</v>
      </c>
      <c r="AI13" s="55">
        <v>0</v>
      </c>
      <c r="AJ13" s="55">
        <v>0</v>
      </c>
      <c r="AK13" s="55">
        <v>0</v>
      </c>
      <c r="AL13" s="55">
        <v>1</v>
      </c>
      <c r="AM13" s="55">
        <v>0</v>
      </c>
      <c r="AN13" s="55">
        <v>0</v>
      </c>
      <c r="AO13" s="55">
        <v>0</v>
      </c>
      <c r="AP13" s="55">
        <v>0</v>
      </c>
      <c r="AQ13" s="55">
        <v>0</v>
      </c>
      <c r="AR13" s="55">
        <v>0</v>
      </c>
      <c r="AS13" s="55">
        <v>0</v>
      </c>
      <c r="AT13" s="55">
        <v>0</v>
      </c>
      <c r="AU13" s="55">
        <v>0</v>
      </c>
      <c r="AV13" s="24"/>
      <c r="AW13" s="66"/>
      <c r="AX13" s="30"/>
      <c r="AY13" s="64"/>
      <c r="AZ13" s="31"/>
    </row>
    <row r="14" spans="2:52" ht="16.5" customHeight="1">
      <c r="B14" s="30"/>
      <c r="C14" s="64"/>
      <c r="D14" s="31"/>
      <c r="E14" s="66"/>
      <c r="F14" s="27">
        <f t="shared" si="1"/>
        <v>12</v>
      </c>
      <c r="G14" s="51"/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4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1</v>
      </c>
      <c r="AN14" s="55">
        <v>0</v>
      </c>
      <c r="AO14" s="55">
        <v>0</v>
      </c>
      <c r="AP14" s="55">
        <v>0</v>
      </c>
      <c r="AQ14" s="55">
        <v>0</v>
      </c>
      <c r="AR14" s="55">
        <v>0</v>
      </c>
      <c r="AS14" s="55">
        <v>0</v>
      </c>
      <c r="AT14" s="55">
        <v>0</v>
      </c>
      <c r="AU14" s="55">
        <v>0</v>
      </c>
      <c r="AV14" s="24"/>
      <c r="AW14" s="66"/>
      <c r="AX14" s="30"/>
      <c r="AY14" s="64"/>
      <c r="AZ14" s="31"/>
    </row>
    <row r="15" spans="2:52" ht="16.5" customHeight="1">
      <c r="B15" s="30"/>
      <c r="C15" s="64"/>
      <c r="D15" s="31"/>
      <c r="E15" s="66"/>
      <c r="F15" s="27">
        <f t="shared" si="1"/>
        <v>13</v>
      </c>
      <c r="G15" s="51"/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4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>
        <v>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  <c r="AN15" s="55">
        <v>1</v>
      </c>
      <c r="AO15" s="55">
        <v>0</v>
      </c>
      <c r="AP15" s="55">
        <v>0</v>
      </c>
      <c r="AQ15" s="55">
        <v>0</v>
      </c>
      <c r="AR15" s="55">
        <v>0</v>
      </c>
      <c r="AS15" s="55">
        <v>0</v>
      </c>
      <c r="AT15" s="55">
        <v>0</v>
      </c>
      <c r="AU15" s="55">
        <v>0</v>
      </c>
      <c r="AV15" s="24"/>
      <c r="AW15" s="66"/>
      <c r="AX15" s="30"/>
      <c r="AY15" s="64"/>
      <c r="AZ15" s="31"/>
    </row>
    <row r="16" spans="2:52" ht="16.5" customHeight="1">
      <c r="B16" s="30"/>
      <c r="C16" s="64"/>
      <c r="D16" s="31"/>
      <c r="E16" s="66"/>
      <c r="F16" s="27">
        <f t="shared" si="1"/>
        <v>14</v>
      </c>
      <c r="G16" s="51"/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4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1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24"/>
      <c r="AW16" s="66"/>
      <c r="AX16" s="30"/>
      <c r="AY16" s="64"/>
      <c r="AZ16" s="31"/>
    </row>
    <row r="17" spans="2:52" ht="16.5" customHeight="1">
      <c r="B17" s="30"/>
      <c r="C17" s="64"/>
      <c r="D17" s="31"/>
      <c r="E17" s="66"/>
      <c r="F17" s="27">
        <f t="shared" si="1"/>
        <v>15</v>
      </c>
      <c r="G17" s="51"/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4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  <c r="AH17" s="55">
        <v>0</v>
      </c>
      <c r="AI17" s="55">
        <v>0</v>
      </c>
      <c r="AJ17" s="55">
        <v>0</v>
      </c>
      <c r="AK17" s="55">
        <v>0</v>
      </c>
      <c r="AL17" s="55">
        <v>0</v>
      </c>
      <c r="AM17" s="55">
        <v>0</v>
      </c>
      <c r="AN17" s="55">
        <v>0</v>
      </c>
      <c r="AO17" s="55">
        <v>0</v>
      </c>
      <c r="AP17" s="55">
        <v>1</v>
      </c>
      <c r="AQ17" s="55">
        <v>0</v>
      </c>
      <c r="AR17" s="55">
        <v>0</v>
      </c>
      <c r="AS17" s="55">
        <v>0</v>
      </c>
      <c r="AT17" s="55">
        <v>0</v>
      </c>
      <c r="AU17" s="55">
        <v>0</v>
      </c>
      <c r="AV17" s="24"/>
      <c r="AW17" s="66"/>
      <c r="AX17" s="30"/>
      <c r="AY17" s="64"/>
      <c r="AZ17" s="31"/>
    </row>
    <row r="18" spans="2:52" ht="16.5" customHeight="1">
      <c r="B18" s="30"/>
      <c r="C18" s="64"/>
      <c r="D18" s="31"/>
      <c r="E18" s="66"/>
      <c r="F18" s="27">
        <f t="shared" si="1"/>
        <v>16</v>
      </c>
      <c r="G18" s="51"/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4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1</v>
      </c>
      <c r="AR18" s="55">
        <v>0</v>
      </c>
      <c r="AS18" s="55">
        <v>0</v>
      </c>
      <c r="AT18" s="55">
        <v>0</v>
      </c>
      <c r="AU18" s="55">
        <v>0</v>
      </c>
      <c r="AV18" s="24"/>
      <c r="AW18" s="66"/>
      <c r="AX18" s="30"/>
      <c r="AY18" s="64"/>
      <c r="AZ18" s="31"/>
    </row>
    <row r="19" spans="2:52" ht="16.5" customHeight="1">
      <c r="B19" s="30"/>
      <c r="C19" s="64"/>
      <c r="D19" s="31"/>
      <c r="E19" s="66"/>
      <c r="F19" s="27">
        <f t="shared" si="1"/>
        <v>17</v>
      </c>
      <c r="G19" s="51"/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4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1</v>
      </c>
      <c r="AS19" s="55">
        <v>0</v>
      </c>
      <c r="AT19" s="55">
        <v>0</v>
      </c>
      <c r="AU19" s="55">
        <v>0</v>
      </c>
      <c r="AV19" s="24"/>
      <c r="AW19" s="66"/>
      <c r="AX19" s="30"/>
      <c r="AY19" s="64"/>
      <c r="AZ19" s="31"/>
    </row>
    <row r="20" spans="2:52" ht="16.5" customHeight="1">
      <c r="B20" s="30"/>
      <c r="C20" s="64"/>
      <c r="D20" s="31"/>
      <c r="E20" s="66"/>
      <c r="F20" s="27">
        <f t="shared" si="1"/>
        <v>18</v>
      </c>
      <c r="G20" s="51"/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4">
        <v>0</v>
      </c>
      <c r="AC20" s="55">
        <v>0</v>
      </c>
      <c r="AD20" s="55">
        <v>0</v>
      </c>
      <c r="AE20" s="55">
        <v>0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0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  <c r="AS20" s="55">
        <v>1</v>
      </c>
      <c r="AT20" s="55">
        <v>0</v>
      </c>
      <c r="AU20" s="55">
        <v>0</v>
      </c>
      <c r="AV20" s="24"/>
      <c r="AW20" s="66"/>
      <c r="AX20" s="30"/>
      <c r="AY20" s="64"/>
      <c r="AZ20" s="31"/>
    </row>
    <row r="21" spans="2:52" ht="16.5" customHeight="1">
      <c r="B21" s="30"/>
      <c r="C21" s="64"/>
      <c r="D21" s="31"/>
      <c r="E21" s="66"/>
      <c r="F21" s="27">
        <f t="shared" si="1"/>
        <v>19</v>
      </c>
      <c r="G21" s="51"/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4">
        <v>0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0</v>
      </c>
      <c r="AS21" s="55">
        <v>0</v>
      </c>
      <c r="AT21" s="55">
        <v>1</v>
      </c>
      <c r="AU21" s="55">
        <v>0</v>
      </c>
      <c r="AV21" s="24"/>
      <c r="AW21" s="66"/>
      <c r="AX21" s="30"/>
      <c r="AY21" s="64"/>
      <c r="AZ21" s="31"/>
    </row>
    <row r="22" spans="2:52" ht="16.5" customHeight="1">
      <c r="B22" s="30"/>
      <c r="C22" s="65"/>
      <c r="D22" s="31"/>
      <c r="E22" s="66"/>
      <c r="F22" s="27">
        <f t="shared" si="1"/>
        <v>20</v>
      </c>
      <c r="G22" s="51"/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7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</v>
      </c>
      <c r="AJ22" s="58">
        <v>0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  <c r="AR22" s="58">
        <v>0</v>
      </c>
      <c r="AS22" s="58">
        <v>0</v>
      </c>
      <c r="AT22" s="58">
        <v>0</v>
      </c>
      <c r="AU22" s="58">
        <v>1</v>
      </c>
      <c r="AV22" s="24"/>
      <c r="AW22" s="66"/>
      <c r="AX22" s="30"/>
      <c r="AY22" s="65"/>
      <c r="AZ22" s="31"/>
    </row>
    <row r="23" spans="2:52" ht="16.5" customHeight="1">
      <c r="B23" s="30"/>
      <c r="C23" s="63" t="s">
        <v>89</v>
      </c>
      <c r="D23" s="31"/>
      <c r="E23" s="66"/>
      <c r="F23" s="27">
        <f>F3</f>
        <v>1</v>
      </c>
      <c r="G23" s="51"/>
      <c r="H23" s="59">
        <f t="array" ref="H23:AA42">-ROUND(MMULT(MINVERSE(M!C3:V22),K!C3:V22),2)</f>
        <v>-32.65</v>
      </c>
      <c r="I23" s="59">
        <v>24.31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59">
        <v>0</v>
      </c>
      <c r="Y23" s="59">
        <v>0</v>
      </c>
      <c r="Z23" s="59">
        <v>0</v>
      </c>
      <c r="AA23" s="59">
        <v>0</v>
      </c>
      <c r="AB23" s="60">
        <f t="array" ref="AB23:AU42">-ROUND(MMULT(MINVERSE(M!C3:V22),'C'!C3:V22),4)</f>
        <v>-0.39090000000000003</v>
      </c>
      <c r="AC23" s="61">
        <v>0.2465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24"/>
      <c r="AW23" s="66"/>
      <c r="AX23" s="30"/>
      <c r="AY23" s="63" t="s">
        <v>91</v>
      </c>
      <c r="AZ23" s="31"/>
    </row>
    <row r="24" spans="2:52" ht="16.5" customHeight="1">
      <c r="B24" s="30"/>
      <c r="C24" s="63"/>
      <c r="D24" s="31"/>
      <c r="E24" s="66"/>
      <c r="F24" s="27">
        <f t="shared" ref="F24:F42" si="2">F4</f>
        <v>2</v>
      </c>
      <c r="G24" s="51"/>
      <c r="H24" s="59">
        <v>24.31</v>
      </c>
      <c r="I24" s="59">
        <v>-48.62</v>
      </c>
      <c r="J24" s="59">
        <v>24.31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59">
        <v>0</v>
      </c>
      <c r="AA24" s="59">
        <v>0</v>
      </c>
      <c r="AB24" s="60">
        <v>0.2465</v>
      </c>
      <c r="AC24" s="61">
        <v>-0.49309999999999998</v>
      </c>
      <c r="AD24" s="61">
        <v>0.2465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61">
        <v>0</v>
      </c>
      <c r="AQ24" s="61">
        <v>0</v>
      </c>
      <c r="AR24" s="61">
        <v>0</v>
      </c>
      <c r="AS24" s="61">
        <v>0</v>
      </c>
      <c r="AT24" s="61">
        <v>0</v>
      </c>
      <c r="AU24" s="61">
        <v>0</v>
      </c>
      <c r="AV24" s="24"/>
      <c r="AW24" s="66"/>
      <c r="AX24" s="30"/>
      <c r="AY24" s="63"/>
      <c r="AZ24" s="31"/>
    </row>
    <row r="25" spans="2:52" ht="16.5" customHeight="1">
      <c r="B25" s="30"/>
      <c r="C25" s="63"/>
      <c r="D25" s="31"/>
      <c r="E25" s="66"/>
      <c r="F25" s="27">
        <f t="shared" si="2"/>
        <v>3</v>
      </c>
      <c r="G25" s="51"/>
      <c r="H25" s="59">
        <v>0</v>
      </c>
      <c r="I25" s="59">
        <v>24.31</v>
      </c>
      <c r="J25" s="59">
        <v>-48.62</v>
      </c>
      <c r="K25" s="59">
        <v>24.31</v>
      </c>
      <c r="L25" s="59">
        <v>0</v>
      </c>
      <c r="M25" s="59">
        <v>0</v>
      </c>
      <c r="N25" s="59">
        <v>0</v>
      </c>
      <c r="O25" s="59">
        <v>0</v>
      </c>
      <c r="P25" s="59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60">
        <v>0</v>
      </c>
      <c r="AC25" s="61">
        <v>0.2465</v>
      </c>
      <c r="AD25" s="61">
        <v>-0.49309999999999998</v>
      </c>
      <c r="AE25" s="61">
        <v>0.2465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61">
        <v>0</v>
      </c>
      <c r="AQ25" s="61">
        <v>0</v>
      </c>
      <c r="AR25" s="61">
        <v>0</v>
      </c>
      <c r="AS25" s="61">
        <v>0</v>
      </c>
      <c r="AT25" s="61">
        <v>0</v>
      </c>
      <c r="AU25" s="61">
        <v>0</v>
      </c>
      <c r="AV25" s="24"/>
      <c r="AW25" s="66"/>
      <c r="AX25" s="30"/>
      <c r="AY25" s="63"/>
      <c r="AZ25" s="31"/>
    </row>
    <row r="26" spans="2:52" ht="16.5" customHeight="1">
      <c r="B26" s="30"/>
      <c r="C26" s="63"/>
      <c r="D26" s="31"/>
      <c r="E26" s="66"/>
      <c r="F26" s="27">
        <f t="shared" si="2"/>
        <v>4</v>
      </c>
      <c r="G26" s="51"/>
      <c r="H26" s="59">
        <v>0</v>
      </c>
      <c r="I26" s="59">
        <v>0</v>
      </c>
      <c r="J26" s="59">
        <v>24.31</v>
      </c>
      <c r="K26" s="59">
        <v>-44.57</v>
      </c>
      <c r="L26" s="59">
        <v>20.260000000000002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60">
        <v>0</v>
      </c>
      <c r="AC26" s="61">
        <v>0</v>
      </c>
      <c r="AD26" s="61">
        <v>0.2465</v>
      </c>
      <c r="AE26" s="61">
        <v>-0.45490000000000003</v>
      </c>
      <c r="AF26" s="61">
        <v>0.2084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61">
        <v>0</v>
      </c>
      <c r="AQ26" s="61">
        <v>0</v>
      </c>
      <c r="AR26" s="61">
        <v>0</v>
      </c>
      <c r="AS26" s="61">
        <v>0</v>
      </c>
      <c r="AT26" s="61">
        <v>0</v>
      </c>
      <c r="AU26" s="61">
        <v>0</v>
      </c>
      <c r="AV26" s="24"/>
      <c r="AW26" s="66"/>
      <c r="AX26" s="30"/>
      <c r="AY26" s="63"/>
      <c r="AZ26" s="31"/>
    </row>
    <row r="27" spans="2:52" ht="16.5" customHeight="1">
      <c r="B27" s="30"/>
      <c r="C27" s="63"/>
      <c r="D27" s="31"/>
      <c r="E27" s="66"/>
      <c r="F27" s="27">
        <f t="shared" si="2"/>
        <v>5</v>
      </c>
      <c r="G27" s="51"/>
      <c r="H27" s="59">
        <v>0</v>
      </c>
      <c r="I27" s="59">
        <v>0</v>
      </c>
      <c r="J27" s="59">
        <v>0</v>
      </c>
      <c r="K27" s="59">
        <v>23.64</v>
      </c>
      <c r="L27" s="59">
        <v>-47.27</v>
      </c>
      <c r="M27" s="59">
        <v>23.64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>
        <v>0</v>
      </c>
      <c r="Y27" s="59">
        <v>0</v>
      </c>
      <c r="Z27" s="59">
        <v>0</v>
      </c>
      <c r="AA27" s="59">
        <v>0</v>
      </c>
      <c r="AB27" s="60">
        <v>0</v>
      </c>
      <c r="AC27" s="61">
        <v>0</v>
      </c>
      <c r="AD27" s="61">
        <v>0</v>
      </c>
      <c r="AE27" s="61">
        <v>0.24310000000000001</v>
      </c>
      <c r="AF27" s="61">
        <v>-0.48620000000000002</v>
      </c>
      <c r="AG27" s="61">
        <v>0.24310000000000001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61">
        <v>0</v>
      </c>
      <c r="AQ27" s="61">
        <v>0</v>
      </c>
      <c r="AR27" s="61">
        <v>0</v>
      </c>
      <c r="AS27" s="61">
        <v>0</v>
      </c>
      <c r="AT27" s="61">
        <v>0</v>
      </c>
      <c r="AU27" s="61">
        <v>0</v>
      </c>
      <c r="AV27" s="24"/>
      <c r="AW27" s="66"/>
      <c r="AX27" s="30"/>
      <c r="AY27" s="63"/>
      <c r="AZ27" s="31"/>
    </row>
    <row r="28" spans="2:52" ht="16.5" customHeight="1">
      <c r="B28" s="30"/>
      <c r="C28" s="63"/>
      <c r="D28" s="31"/>
      <c r="E28" s="66"/>
      <c r="F28" s="27">
        <f t="shared" si="2"/>
        <v>6</v>
      </c>
      <c r="G28" s="51"/>
      <c r="H28" s="59">
        <v>0</v>
      </c>
      <c r="I28" s="59">
        <v>0</v>
      </c>
      <c r="J28" s="59">
        <v>0</v>
      </c>
      <c r="K28" s="59">
        <v>0</v>
      </c>
      <c r="L28" s="59">
        <v>23.64</v>
      </c>
      <c r="M28" s="59">
        <v>-47.27</v>
      </c>
      <c r="N28" s="59">
        <v>23.64</v>
      </c>
      <c r="O28" s="59">
        <v>0</v>
      </c>
      <c r="P28" s="59">
        <v>0</v>
      </c>
      <c r="Q28" s="59">
        <v>0</v>
      </c>
      <c r="R28" s="59">
        <v>0</v>
      </c>
      <c r="S28" s="59">
        <v>0</v>
      </c>
      <c r="T28" s="59">
        <v>0</v>
      </c>
      <c r="U28" s="59">
        <v>0</v>
      </c>
      <c r="V28" s="59">
        <v>0</v>
      </c>
      <c r="W28" s="59">
        <v>0</v>
      </c>
      <c r="X28" s="59">
        <v>0</v>
      </c>
      <c r="Y28" s="59">
        <v>0</v>
      </c>
      <c r="Z28" s="59">
        <v>0</v>
      </c>
      <c r="AA28" s="59">
        <v>0</v>
      </c>
      <c r="AB28" s="60">
        <v>0</v>
      </c>
      <c r="AC28" s="61">
        <v>0</v>
      </c>
      <c r="AD28" s="61">
        <v>0</v>
      </c>
      <c r="AE28" s="61">
        <v>0</v>
      </c>
      <c r="AF28" s="61">
        <v>0.24310000000000001</v>
      </c>
      <c r="AG28" s="61">
        <v>-0.48620000000000002</v>
      </c>
      <c r="AH28" s="61">
        <v>0.24310000000000001</v>
      </c>
      <c r="AI28" s="61">
        <v>0</v>
      </c>
      <c r="AJ28" s="61">
        <v>0</v>
      </c>
      <c r="AK28" s="61">
        <v>0</v>
      </c>
      <c r="AL28" s="61">
        <v>0</v>
      </c>
      <c r="AM28" s="61">
        <v>0</v>
      </c>
      <c r="AN28" s="61">
        <v>0</v>
      </c>
      <c r="AO28" s="61">
        <v>0</v>
      </c>
      <c r="AP28" s="61">
        <v>0</v>
      </c>
      <c r="AQ28" s="61">
        <v>0</v>
      </c>
      <c r="AR28" s="61">
        <v>0</v>
      </c>
      <c r="AS28" s="61">
        <v>0</v>
      </c>
      <c r="AT28" s="61">
        <v>0</v>
      </c>
      <c r="AU28" s="61">
        <v>0</v>
      </c>
      <c r="AV28" s="24"/>
      <c r="AW28" s="66"/>
      <c r="AX28" s="30"/>
      <c r="AY28" s="63"/>
      <c r="AZ28" s="31"/>
    </row>
    <row r="29" spans="2:52" ht="16.5" customHeight="1">
      <c r="B29" s="30"/>
      <c r="C29" s="63"/>
      <c r="D29" s="31"/>
      <c r="E29" s="66"/>
      <c r="F29" s="27">
        <f t="shared" si="2"/>
        <v>7</v>
      </c>
      <c r="G29" s="51"/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23.64</v>
      </c>
      <c r="N29" s="59">
        <v>-47.27</v>
      </c>
      <c r="O29" s="59">
        <v>23.64</v>
      </c>
      <c r="P29" s="59">
        <v>0</v>
      </c>
      <c r="Q29" s="59">
        <v>0</v>
      </c>
      <c r="R29" s="59">
        <v>0</v>
      </c>
      <c r="S29" s="59">
        <v>0</v>
      </c>
      <c r="T29" s="59">
        <v>0</v>
      </c>
      <c r="U29" s="59">
        <v>0</v>
      </c>
      <c r="V29" s="59">
        <v>0</v>
      </c>
      <c r="W29" s="59">
        <v>0</v>
      </c>
      <c r="X29" s="59">
        <v>0</v>
      </c>
      <c r="Y29" s="59">
        <v>0</v>
      </c>
      <c r="Z29" s="59">
        <v>0</v>
      </c>
      <c r="AA29" s="59">
        <v>0</v>
      </c>
      <c r="AB29" s="60">
        <v>0</v>
      </c>
      <c r="AC29" s="61">
        <v>0</v>
      </c>
      <c r="AD29" s="61">
        <v>0</v>
      </c>
      <c r="AE29" s="61">
        <v>0</v>
      </c>
      <c r="AF29" s="61">
        <v>0</v>
      </c>
      <c r="AG29" s="61">
        <v>0.24310000000000001</v>
      </c>
      <c r="AH29" s="61">
        <v>-0.48620000000000002</v>
      </c>
      <c r="AI29" s="61">
        <v>0.24310000000000001</v>
      </c>
      <c r="AJ29" s="61">
        <v>0</v>
      </c>
      <c r="AK29" s="61">
        <v>0</v>
      </c>
      <c r="AL29" s="61">
        <v>0</v>
      </c>
      <c r="AM29" s="61">
        <v>0</v>
      </c>
      <c r="AN29" s="61">
        <v>0</v>
      </c>
      <c r="AO29" s="61">
        <v>0</v>
      </c>
      <c r="AP29" s="61">
        <v>0</v>
      </c>
      <c r="AQ29" s="61">
        <v>0</v>
      </c>
      <c r="AR29" s="61">
        <v>0</v>
      </c>
      <c r="AS29" s="61">
        <v>0</v>
      </c>
      <c r="AT29" s="61">
        <v>0</v>
      </c>
      <c r="AU29" s="61">
        <v>0</v>
      </c>
      <c r="AV29" s="24"/>
      <c r="AW29" s="66"/>
      <c r="AX29" s="30"/>
      <c r="AY29" s="63"/>
      <c r="AZ29" s="31"/>
    </row>
    <row r="30" spans="2:52" ht="16.5" customHeight="1">
      <c r="B30" s="30"/>
      <c r="C30" s="63"/>
      <c r="D30" s="31"/>
      <c r="E30" s="66"/>
      <c r="F30" s="27">
        <f t="shared" si="2"/>
        <v>8</v>
      </c>
      <c r="G30" s="51"/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23.64</v>
      </c>
      <c r="O30" s="59">
        <v>-38.19</v>
      </c>
      <c r="P30" s="59">
        <v>14.55</v>
      </c>
      <c r="Q30" s="59">
        <v>0</v>
      </c>
      <c r="R30" s="59">
        <v>0</v>
      </c>
      <c r="S30" s="59">
        <v>0</v>
      </c>
      <c r="T30" s="59">
        <v>0</v>
      </c>
      <c r="U30" s="59">
        <v>0</v>
      </c>
      <c r="V30" s="59">
        <v>0</v>
      </c>
      <c r="W30" s="59">
        <v>0</v>
      </c>
      <c r="X30" s="59">
        <v>0</v>
      </c>
      <c r="Y30" s="59">
        <v>0</v>
      </c>
      <c r="Z30" s="59">
        <v>0</v>
      </c>
      <c r="AA30" s="59">
        <v>0</v>
      </c>
      <c r="AB30" s="60">
        <v>0</v>
      </c>
      <c r="AC30" s="61">
        <v>0</v>
      </c>
      <c r="AD30" s="61">
        <v>0</v>
      </c>
      <c r="AE30" s="61">
        <v>0</v>
      </c>
      <c r="AF30" s="61">
        <v>0</v>
      </c>
      <c r="AG30" s="61">
        <v>0</v>
      </c>
      <c r="AH30" s="61">
        <v>0.24310000000000001</v>
      </c>
      <c r="AI30" s="61">
        <v>-0.36199999999999999</v>
      </c>
      <c r="AJ30" s="61">
        <v>0.11899999999999999</v>
      </c>
      <c r="AK30" s="61">
        <v>0</v>
      </c>
      <c r="AL30" s="61">
        <v>0</v>
      </c>
      <c r="AM30" s="61">
        <v>0</v>
      </c>
      <c r="AN30" s="61">
        <v>0</v>
      </c>
      <c r="AO30" s="61">
        <v>0</v>
      </c>
      <c r="AP30" s="61">
        <v>0</v>
      </c>
      <c r="AQ30" s="61">
        <v>0</v>
      </c>
      <c r="AR30" s="61">
        <v>0</v>
      </c>
      <c r="AS30" s="61">
        <v>0</v>
      </c>
      <c r="AT30" s="61">
        <v>0</v>
      </c>
      <c r="AU30" s="61">
        <v>0</v>
      </c>
      <c r="AV30" s="24"/>
      <c r="AW30" s="66"/>
      <c r="AX30" s="30"/>
      <c r="AY30" s="63"/>
      <c r="AZ30" s="31"/>
    </row>
    <row r="31" spans="2:52" ht="16.5" customHeight="1">
      <c r="B31" s="30"/>
      <c r="C31" s="63"/>
      <c r="D31" s="31"/>
      <c r="E31" s="66"/>
      <c r="F31" s="27">
        <f t="shared" si="2"/>
        <v>9</v>
      </c>
      <c r="G31" s="51"/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37.42</v>
      </c>
      <c r="P31" s="59">
        <v>-74.84</v>
      </c>
      <c r="Q31" s="59">
        <v>37.42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60">
        <v>0</v>
      </c>
      <c r="AC31" s="61">
        <v>0</v>
      </c>
      <c r="AD31" s="61">
        <v>0</v>
      </c>
      <c r="AE31" s="61">
        <v>0</v>
      </c>
      <c r="AF31" s="61">
        <v>0</v>
      </c>
      <c r="AG31" s="61">
        <v>0</v>
      </c>
      <c r="AH31" s="61">
        <v>0</v>
      </c>
      <c r="AI31" s="61">
        <v>0.30590000000000001</v>
      </c>
      <c r="AJ31" s="61">
        <v>-0.61180000000000001</v>
      </c>
      <c r="AK31" s="61">
        <v>0.30590000000000001</v>
      </c>
      <c r="AL31" s="61">
        <v>0</v>
      </c>
      <c r="AM31" s="61">
        <v>0</v>
      </c>
      <c r="AN31" s="61">
        <v>0</v>
      </c>
      <c r="AO31" s="61">
        <v>0</v>
      </c>
      <c r="AP31" s="61">
        <v>0</v>
      </c>
      <c r="AQ31" s="61">
        <v>0</v>
      </c>
      <c r="AR31" s="61">
        <v>0</v>
      </c>
      <c r="AS31" s="61">
        <v>0</v>
      </c>
      <c r="AT31" s="61">
        <v>0</v>
      </c>
      <c r="AU31" s="61">
        <v>0</v>
      </c>
      <c r="AV31" s="24"/>
      <c r="AW31" s="66"/>
      <c r="AX31" s="30"/>
      <c r="AY31" s="63"/>
      <c r="AZ31" s="31"/>
    </row>
    <row r="32" spans="2:52" ht="16.5" customHeight="1">
      <c r="B32" s="30"/>
      <c r="C32" s="63"/>
      <c r="D32" s="31"/>
      <c r="E32" s="66"/>
      <c r="F32" s="27">
        <f t="shared" si="2"/>
        <v>10</v>
      </c>
      <c r="G32" s="51"/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37.42</v>
      </c>
      <c r="Q32" s="59">
        <v>-74.84</v>
      </c>
      <c r="R32" s="59">
        <v>37.42</v>
      </c>
      <c r="S32" s="59">
        <v>0</v>
      </c>
      <c r="T32" s="59">
        <v>0</v>
      </c>
      <c r="U32" s="59">
        <v>0</v>
      </c>
      <c r="V32" s="59">
        <v>0</v>
      </c>
      <c r="W32" s="59">
        <v>0</v>
      </c>
      <c r="X32" s="59">
        <v>0</v>
      </c>
      <c r="Y32" s="59">
        <v>0</v>
      </c>
      <c r="Z32" s="59">
        <v>0</v>
      </c>
      <c r="AA32" s="59">
        <v>0</v>
      </c>
      <c r="AB32" s="60">
        <v>0</v>
      </c>
      <c r="AC32" s="61">
        <v>0</v>
      </c>
      <c r="AD32" s="61">
        <v>0</v>
      </c>
      <c r="AE32" s="61">
        <v>0</v>
      </c>
      <c r="AF32" s="61">
        <v>0</v>
      </c>
      <c r="AG32" s="61">
        <v>0</v>
      </c>
      <c r="AH32" s="61">
        <v>0</v>
      </c>
      <c r="AI32" s="61">
        <v>0</v>
      </c>
      <c r="AJ32" s="61">
        <v>0.30590000000000001</v>
      </c>
      <c r="AK32" s="61">
        <v>-0.61180000000000001</v>
      </c>
      <c r="AL32" s="61">
        <v>0.30590000000000001</v>
      </c>
      <c r="AM32" s="61">
        <v>0</v>
      </c>
      <c r="AN32" s="61">
        <v>0</v>
      </c>
      <c r="AO32" s="61">
        <v>0</v>
      </c>
      <c r="AP32" s="61">
        <v>0</v>
      </c>
      <c r="AQ32" s="61">
        <v>0</v>
      </c>
      <c r="AR32" s="61">
        <v>0</v>
      </c>
      <c r="AS32" s="61">
        <v>0</v>
      </c>
      <c r="AT32" s="61">
        <v>0</v>
      </c>
      <c r="AU32" s="61">
        <v>0</v>
      </c>
      <c r="AV32" s="24"/>
      <c r="AW32" s="66"/>
      <c r="AX32" s="30"/>
      <c r="AY32" s="63"/>
      <c r="AZ32" s="31"/>
    </row>
    <row r="33" spans="2:52" ht="16.5" customHeight="1">
      <c r="B33" s="30"/>
      <c r="C33" s="63"/>
      <c r="D33" s="31"/>
      <c r="E33" s="66"/>
      <c r="F33" s="27">
        <f t="shared" si="2"/>
        <v>11</v>
      </c>
      <c r="G33" s="51"/>
      <c r="H33" s="59">
        <v>0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  <c r="N33" s="59">
        <v>0</v>
      </c>
      <c r="O33" s="59">
        <v>0</v>
      </c>
      <c r="P33" s="59">
        <v>0</v>
      </c>
      <c r="Q33" s="59">
        <v>37.42</v>
      </c>
      <c r="R33" s="59">
        <v>-74.84</v>
      </c>
      <c r="S33" s="59">
        <v>37.42</v>
      </c>
      <c r="T33" s="59">
        <v>0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59">
        <v>0</v>
      </c>
      <c r="AA33" s="59">
        <v>0</v>
      </c>
      <c r="AB33" s="60">
        <v>0</v>
      </c>
      <c r="AC33" s="61">
        <v>0</v>
      </c>
      <c r="AD33" s="61">
        <v>0</v>
      </c>
      <c r="AE33" s="61">
        <v>0</v>
      </c>
      <c r="AF33" s="61">
        <v>0</v>
      </c>
      <c r="AG33" s="61">
        <v>0</v>
      </c>
      <c r="AH33" s="61">
        <v>0</v>
      </c>
      <c r="AI33" s="61">
        <v>0</v>
      </c>
      <c r="AJ33" s="61">
        <v>0</v>
      </c>
      <c r="AK33" s="61">
        <v>0.30590000000000001</v>
      </c>
      <c r="AL33" s="61">
        <v>-0.61180000000000001</v>
      </c>
      <c r="AM33" s="61">
        <v>0.30590000000000001</v>
      </c>
      <c r="AN33" s="61">
        <v>0</v>
      </c>
      <c r="AO33" s="61">
        <v>0</v>
      </c>
      <c r="AP33" s="61">
        <v>0</v>
      </c>
      <c r="AQ33" s="61">
        <v>0</v>
      </c>
      <c r="AR33" s="61">
        <v>0</v>
      </c>
      <c r="AS33" s="61">
        <v>0</v>
      </c>
      <c r="AT33" s="61">
        <v>0</v>
      </c>
      <c r="AU33" s="61">
        <v>0</v>
      </c>
      <c r="AV33" s="24"/>
      <c r="AW33" s="66"/>
      <c r="AX33" s="30"/>
      <c r="AY33" s="63"/>
      <c r="AZ33" s="31"/>
    </row>
    <row r="34" spans="2:52" ht="16.5" customHeight="1">
      <c r="B34" s="30"/>
      <c r="C34" s="63"/>
      <c r="D34" s="31"/>
      <c r="E34" s="66"/>
      <c r="F34" s="27">
        <f t="shared" si="2"/>
        <v>12</v>
      </c>
      <c r="G34" s="51"/>
      <c r="H34" s="59">
        <v>0</v>
      </c>
      <c r="I34" s="59">
        <v>0</v>
      </c>
      <c r="J34" s="59">
        <v>0</v>
      </c>
      <c r="K34" s="59">
        <v>0</v>
      </c>
      <c r="L34" s="59">
        <v>0</v>
      </c>
      <c r="M34" s="59">
        <v>0</v>
      </c>
      <c r="N34" s="59">
        <v>0</v>
      </c>
      <c r="O34" s="59">
        <v>0</v>
      </c>
      <c r="P34" s="59">
        <v>0</v>
      </c>
      <c r="Q34" s="59">
        <v>0</v>
      </c>
      <c r="R34" s="59">
        <v>37.42</v>
      </c>
      <c r="S34" s="59">
        <v>-60.59</v>
      </c>
      <c r="T34" s="59">
        <v>23.17</v>
      </c>
      <c r="U34" s="59">
        <v>0</v>
      </c>
      <c r="V34" s="59">
        <v>0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  <c r="AB34" s="60">
        <v>0</v>
      </c>
      <c r="AC34" s="61">
        <v>0</v>
      </c>
      <c r="AD34" s="61">
        <v>0</v>
      </c>
      <c r="AE34" s="61">
        <v>0</v>
      </c>
      <c r="AF34" s="61">
        <v>0</v>
      </c>
      <c r="AG34" s="61">
        <v>0</v>
      </c>
      <c r="AH34" s="61">
        <v>0</v>
      </c>
      <c r="AI34" s="61">
        <v>0</v>
      </c>
      <c r="AJ34" s="61">
        <v>0</v>
      </c>
      <c r="AK34" s="61">
        <v>0</v>
      </c>
      <c r="AL34" s="61">
        <v>0.30590000000000001</v>
      </c>
      <c r="AM34" s="61">
        <v>-0.54649999999999999</v>
      </c>
      <c r="AN34" s="61">
        <v>0.2407</v>
      </c>
      <c r="AO34" s="61">
        <v>0</v>
      </c>
      <c r="AP34" s="61">
        <v>0</v>
      </c>
      <c r="AQ34" s="61">
        <v>0</v>
      </c>
      <c r="AR34" s="61">
        <v>0</v>
      </c>
      <c r="AS34" s="61">
        <v>0</v>
      </c>
      <c r="AT34" s="61">
        <v>0</v>
      </c>
      <c r="AU34" s="61">
        <v>0</v>
      </c>
      <c r="AV34" s="24"/>
      <c r="AW34" s="66"/>
      <c r="AX34" s="30"/>
      <c r="AY34" s="63"/>
      <c r="AZ34" s="31"/>
    </row>
    <row r="35" spans="2:52" ht="16.5" customHeight="1">
      <c r="B35" s="30"/>
      <c r="C35" s="63"/>
      <c r="D35" s="31"/>
      <c r="E35" s="66"/>
      <c r="F35" s="27">
        <f t="shared" si="2"/>
        <v>13</v>
      </c>
      <c r="G35" s="51"/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  <c r="Q35" s="59">
        <v>0</v>
      </c>
      <c r="R35" s="59">
        <v>0</v>
      </c>
      <c r="S35" s="59">
        <v>23.17</v>
      </c>
      <c r="T35" s="59">
        <v>-46.34</v>
      </c>
      <c r="U35" s="59">
        <v>23.17</v>
      </c>
      <c r="V35" s="59">
        <v>0</v>
      </c>
      <c r="W35" s="59">
        <v>0</v>
      </c>
      <c r="X35" s="59">
        <v>0</v>
      </c>
      <c r="Y35" s="59">
        <v>0</v>
      </c>
      <c r="Z35" s="59">
        <v>0</v>
      </c>
      <c r="AA35" s="59">
        <v>0</v>
      </c>
      <c r="AB35" s="60">
        <v>0</v>
      </c>
      <c r="AC35" s="61">
        <v>0</v>
      </c>
      <c r="AD35" s="61">
        <v>0</v>
      </c>
      <c r="AE35" s="61">
        <v>0</v>
      </c>
      <c r="AF35" s="61">
        <v>0</v>
      </c>
      <c r="AG35" s="61">
        <v>0</v>
      </c>
      <c r="AH35" s="61">
        <v>0</v>
      </c>
      <c r="AI35" s="61">
        <v>0</v>
      </c>
      <c r="AJ35" s="61">
        <v>0</v>
      </c>
      <c r="AK35" s="61">
        <v>0</v>
      </c>
      <c r="AL35" s="61">
        <v>0</v>
      </c>
      <c r="AM35" s="61">
        <v>0.2407</v>
      </c>
      <c r="AN35" s="61">
        <v>-0.48130000000000001</v>
      </c>
      <c r="AO35" s="61">
        <v>0.2407</v>
      </c>
      <c r="AP35" s="61">
        <v>0</v>
      </c>
      <c r="AQ35" s="61">
        <v>0</v>
      </c>
      <c r="AR35" s="61">
        <v>0</v>
      </c>
      <c r="AS35" s="61">
        <v>0</v>
      </c>
      <c r="AT35" s="61">
        <v>0</v>
      </c>
      <c r="AU35" s="61">
        <v>0</v>
      </c>
      <c r="AV35" s="24"/>
      <c r="AW35" s="66"/>
      <c r="AX35" s="30"/>
      <c r="AY35" s="63"/>
      <c r="AZ35" s="31"/>
    </row>
    <row r="36" spans="2:52" ht="16.5" customHeight="1">
      <c r="B36" s="30"/>
      <c r="C36" s="63"/>
      <c r="D36" s="31"/>
      <c r="E36" s="66"/>
      <c r="F36" s="27">
        <f t="shared" si="2"/>
        <v>14</v>
      </c>
      <c r="G36" s="51"/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23.17</v>
      </c>
      <c r="U36" s="59">
        <v>-46.34</v>
      </c>
      <c r="V36" s="59">
        <v>23.17</v>
      </c>
      <c r="W36" s="59">
        <v>0</v>
      </c>
      <c r="X36" s="59">
        <v>0</v>
      </c>
      <c r="Y36" s="59">
        <v>0</v>
      </c>
      <c r="Z36" s="59">
        <v>0</v>
      </c>
      <c r="AA36" s="59">
        <v>0</v>
      </c>
      <c r="AB36" s="60">
        <v>0</v>
      </c>
      <c r="AC36" s="61">
        <v>0</v>
      </c>
      <c r="AD36" s="61">
        <v>0</v>
      </c>
      <c r="AE36" s="61">
        <v>0</v>
      </c>
      <c r="AF36" s="61">
        <v>0</v>
      </c>
      <c r="AG36" s="61">
        <v>0</v>
      </c>
      <c r="AH36" s="61">
        <v>0</v>
      </c>
      <c r="AI36" s="61">
        <v>0</v>
      </c>
      <c r="AJ36" s="61">
        <v>0</v>
      </c>
      <c r="AK36" s="61">
        <v>0</v>
      </c>
      <c r="AL36" s="61">
        <v>0</v>
      </c>
      <c r="AM36" s="61">
        <v>0</v>
      </c>
      <c r="AN36" s="61">
        <v>0.2407</v>
      </c>
      <c r="AO36" s="61">
        <v>-0.48130000000000001</v>
      </c>
      <c r="AP36" s="61">
        <v>0.2407</v>
      </c>
      <c r="AQ36" s="61">
        <v>0</v>
      </c>
      <c r="AR36" s="61">
        <v>0</v>
      </c>
      <c r="AS36" s="61">
        <v>0</v>
      </c>
      <c r="AT36" s="61">
        <v>0</v>
      </c>
      <c r="AU36" s="61">
        <v>0</v>
      </c>
      <c r="AV36" s="24"/>
      <c r="AW36" s="66"/>
      <c r="AX36" s="30"/>
      <c r="AY36" s="63"/>
      <c r="AZ36" s="31"/>
    </row>
    <row r="37" spans="2:52" ht="16.5" customHeight="1">
      <c r="B37" s="30"/>
      <c r="C37" s="63"/>
      <c r="D37" s="31"/>
      <c r="E37" s="66"/>
      <c r="F37" s="27">
        <f t="shared" si="2"/>
        <v>15</v>
      </c>
      <c r="G37" s="51"/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  <c r="Q37" s="59">
        <v>0</v>
      </c>
      <c r="R37" s="59">
        <v>0</v>
      </c>
      <c r="S37" s="59">
        <v>0</v>
      </c>
      <c r="T37" s="59">
        <v>0</v>
      </c>
      <c r="U37" s="59">
        <v>23.17</v>
      </c>
      <c r="V37" s="59">
        <v>-46.34</v>
      </c>
      <c r="W37" s="59">
        <v>23.17</v>
      </c>
      <c r="X37" s="59">
        <v>0</v>
      </c>
      <c r="Y37" s="59">
        <v>0</v>
      </c>
      <c r="Z37" s="59">
        <v>0</v>
      </c>
      <c r="AA37" s="59">
        <v>0</v>
      </c>
      <c r="AB37" s="60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0.2407</v>
      </c>
      <c r="AP37" s="61">
        <v>-0.48130000000000001</v>
      </c>
      <c r="AQ37" s="61">
        <v>0.2407</v>
      </c>
      <c r="AR37" s="61">
        <v>0</v>
      </c>
      <c r="AS37" s="61">
        <v>0</v>
      </c>
      <c r="AT37" s="61">
        <v>0</v>
      </c>
      <c r="AU37" s="61">
        <v>0</v>
      </c>
      <c r="AV37" s="24"/>
      <c r="AW37" s="66"/>
      <c r="AX37" s="30"/>
      <c r="AY37" s="63"/>
      <c r="AZ37" s="31"/>
    </row>
    <row r="38" spans="2:52" ht="16.5" customHeight="1">
      <c r="B38" s="30"/>
      <c r="C38" s="63"/>
      <c r="D38" s="31"/>
      <c r="E38" s="66"/>
      <c r="F38" s="27">
        <f t="shared" si="2"/>
        <v>16</v>
      </c>
      <c r="G38" s="51"/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23.17</v>
      </c>
      <c r="W38" s="59">
        <v>-31.16</v>
      </c>
      <c r="X38" s="59">
        <v>7.99</v>
      </c>
      <c r="Y38" s="59">
        <v>0</v>
      </c>
      <c r="Z38" s="59">
        <v>0</v>
      </c>
      <c r="AA38" s="59">
        <v>0</v>
      </c>
      <c r="AB38" s="60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61">
        <v>0.2407</v>
      </c>
      <c r="AQ38" s="61">
        <v>-0.38200000000000001</v>
      </c>
      <c r="AR38" s="61">
        <v>0.1414</v>
      </c>
      <c r="AS38" s="61">
        <v>0</v>
      </c>
      <c r="AT38" s="61">
        <v>0</v>
      </c>
      <c r="AU38" s="61">
        <v>0</v>
      </c>
      <c r="AV38" s="24"/>
      <c r="AW38" s="66"/>
      <c r="AX38" s="30"/>
      <c r="AY38" s="63"/>
      <c r="AZ38" s="31"/>
    </row>
    <row r="39" spans="2:52" ht="16.5" customHeight="1">
      <c r="B39" s="30"/>
      <c r="C39" s="63"/>
      <c r="D39" s="31"/>
      <c r="E39" s="66"/>
      <c r="F39" s="27">
        <f t="shared" si="2"/>
        <v>17</v>
      </c>
      <c r="G39" s="51"/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7.99</v>
      </c>
      <c r="X39" s="59">
        <v>-15.98</v>
      </c>
      <c r="Y39" s="59">
        <v>7.99</v>
      </c>
      <c r="Z39" s="59">
        <v>0</v>
      </c>
      <c r="AA39" s="59">
        <v>0</v>
      </c>
      <c r="AB39" s="60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61">
        <v>0</v>
      </c>
      <c r="AQ39" s="61">
        <v>0.1414</v>
      </c>
      <c r="AR39" s="61">
        <v>-0.28270000000000001</v>
      </c>
      <c r="AS39" s="61">
        <v>0.1414</v>
      </c>
      <c r="AT39" s="61">
        <v>0</v>
      </c>
      <c r="AU39" s="61">
        <v>0</v>
      </c>
      <c r="AV39" s="24"/>
      <c r="AW39" s="66"/>
      <c r="AX39" s="30"/>
      <c r="AY39" s="63"/>
      <c r="AZ39" s="31"/>
    </row>
    <row r="40" spans="2:52" ht="16.5" customHeight="1">
      <c r="B40" s="30"/>
      <c r="C40" s="63"/>
      <c r="D40" s="31"/>
      <c r="E40" s="66"/>
      <c r="F40" s="27">
        <f t="shared" si="2"/>
        <v>18</v>
      </c>
      <c r="G40" s="51"/>
      <c r="H40" s="59">
        <v>0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  <c r="N40" s="59">
        <v>0</v>
      </c>
      <c r="O40" s="59">
        <v>0</v>
      </c>
      <c r="P40" s="59">
        <v>0</v>
      </c>
      <c r="Q40" s="59">
        <v>0</v>
      </c>
      <c r="R40" s="59">
        <v>0</v>
      </c>
      <c r="S40" s="59">
        <v>0</v>
      </c>
      <c r="T40" s="59">
        <v>0</v>
      </c>
      <c r="U40" s="59">
        <v>0</v>
      </c>
      <c r="V40" s="59">
        <v>0</v>
      </c>
      <c r="W40" s="59">
        <v>0</v>
      </c>
      <c r="X40" s="59">
        <v>7.99</v>
      </c>
      <c r="Y40" s="59">
        <v>-15.98</v>
      </c>
      <c r="Z40" s="59">
        <v>7.99</v>
      </c>
      <c r="AA40" s="59">
        <v>0</v>
      </c>
      <c r="AB40" s="60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61">
        <v>0</v>
      </c>
      <c r="AQ40" s="61">
        <v>0</v>
      </c>
      <c r="AR40" s="61">
        <v>0.1414</v>
      </c>
      <c r="AS40" s="61">
        <v>-0.28270000000000001</v>
      </c>
      <c r="AT40" s="61">
        <v>0.1414</v>
      </c>
      <c r="AU40" s="61">
        <v>0</v>
      </c>
      <c r="AV40" s="24"/>
      <c r="AW40" s="66"/>
      <c r="AX40" s="30"/>
      <c r="AY40" s="63"/>
      <c r="AZ40" s="31"/>
    </row>
    <row r="41" spans="2:52" ht="16.5" customHeight="1">
      <c r="B41" s="30"/>
      <c r="C41" s="63"/>
      <c r="D41" s="31"/>
      <c r="E41" s="66"/>
      <c r="F41" s="27">
        <f t="shared" si="2"/>
        <v>19</v>
      </c>
      <c r="G41" s="51"/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7.99</v>
      </c>
      <c r="Z41" s="59">
        <v>-15.98</v>
      </c>
      <c r="AA41" s="59">
        <v>7.99</v>
      </c>
      <c r="AB41" s="60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0.1414</v>
      </c>
      <c r="AT41" s="61">
        <v>-0.28270000000000001</v>
      </c>
      <c r="AU41" s="61">
        <v>0.1414</v>
      </c>
      <c r="AV41" s="24"/>
      <c r="AW41" s="66"/>
      <c r="AX41" s="30"/>
      <c r="AY41" s="63"/>
      <c r="AZ41" s="31"/>
    </row>
    <row r="42" spans="2:52" ht="17.25" customHeight="1" thickBot="1">
      <c r="B42" s="52"/>
      <c r="C42" s="63"/>
      <c r="D42" s="25"/>
      <c r="E42" s="66"/>
      <c r="F42" s="27">
        <f t="shared" si="2"/>
        <v>20</v>
      </c>
      <c r="G42" s="52"/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59">
        <v>7.99</v>
      </c>
      <c r="AA42" s="59">
        <v>-7.99</v>
      </c>
      <c r="AB42" s="60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61">
        <v>0</v>
      </c>
      <c r="AQ42" s="61">
        <v>0</v>
      </c>
      <c r="AR42" s="61">
        <v>0</v>
      </c>
      <c r="AS42" s="61">
        <v>0</v>
      </c>
      <c r="AT42" s="61">
        <v>0.1414</v>
      </c>
      <c r="AU42" s="61">
        <v>-0.1414</v>
      </c>
      <c r="AV42" s="25"/>
      <c r="AW42" s="66"/>
      <c r="AX42" s="52"/>
      <c r="AY42" s="63"/>
      <c r="AZ42" s="25"/>
    </row>
  </sheetData>
  <mergeCells count="7">
    <mergeCell ref="H1:AU1"/>
    <mergeCell ref="C3:C22"/>
    <mergeCell ref="C23:C42"/>
    <mergeCell ref="E3:E42"/>
    <mergeCell ref="AY3:AY22"/>
    <mergeCell ref="AY23:AY42"/>
    <mergeCell ref="AW3:AW42"/>
  </mergeCells>
  <conditionalFormatting sqref="H3:AU42">
    <cfRule type="expression" dxfId="0" priority="1">
      <formula>H3=0</formula>
    </cfRule>
  </conditionalFormatting>
  <pageMargins left="0.25" right="0.25" top="0.75" bottom="0.75" header="0.3" footer="0.3"/>
  <pageSetup paperSize="138" fitToHeight="0" orientation="landscape" r:id="rId1"/>
  <rowBreaks count="1" manualBreakCount="1">
    <brk id="22" max="16383" man="1"/>
  </rowBreaks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</vt:lpstr>
      <vt:lpstr>K</vt:lpstr>
      <vt:lpstr>M</vt:lpstr>
      <vt:lpstr>C</vt:lpstr>
      <vt:lpstr>f_estado</vt:lpstr>
      <vt:lpstr>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</dc:creator>
  <cp:lastModifiedBy>Hernandez</cp:lastModifiedBy>
  <cp:lastPrinted>2018-08-13T08:28:21Z</cp:lastPrinted>
  <dcterms:created xsi:type="dcterms:W3CDTF">2018-08-13T03:11:54Z</dcterms:created>
  <dcterms:modified xsi:type="dcterms:W3CDTF">2018-08-13T08:28:39Z</dcterms:modified>
</cp:coreProperties>
</file>