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phanocastro/Desktop/Homework/ExcelHW/"/>
    </mc:Choice>
  </mc:AlternateContent>
  <xr:revisionPtr revIDLastSave="0" documentId="13_ncr:1_{81853365-90CC-0143-97FD-94372BE3CB33}" xr6:coauthVersionLast="45" xr6:coauthVersionMax="45" xr10:uidLastSave="{00000000-0000-0000-0000-000000000000}"/>
  <bookViews>
    <workbookView xWindow="4040" yWindow="660" windowWidth="22240" windowHeight="14500" activeTab="1" xr2:uid="{00000000-000D-0000-FFFF-FFFF00000000}"/>
  </bookViews>
  <sheets>
    <sheet name="Kickstarter Data" sheetId="1" r:id="rId1"/>
    <sheet name="Summary Stats" sheetId="12" r:id="rId2"/>
    <sheet name="Monthly State" sheetId="8" r:id="rId3"/>
    <sheet name="Parent Category" sheetId="5" r:id="rId4"/>
    <sheet name="Sub-Category" sheetId="6" r:id="rId5"/>
    <sheet name="Goal Outcomes" sheetId="9" r:id="rId6"/>
  </sheets>
  <definedNames>
    <definedName name="_xlnm._FilterDatabase" localSheetId="0" hidden="1">'Kickstarter Data'!$A$1:$T$4115</definedName>
    <definedName name="Failed_Backers">'Summary Stats'!$G$2:$G$1531</definedName>
    <definedName name="goal">'Goal Outcomes'!$I$2:$I$4115</definedName>
    <definedName name="state">'Goal Outcomes'!$J$2:$J$4115</definedName>
    <definedName name="successful">#REF!</definedName>
    <definedName name="successful_backers">'Summary Stats'!$B$2:$B$2186</definedName>
    <definedName name="sucessful">#REF!</definedName>
    <definedName name="Unsuccessful">#REF!</definedName>
  </definedNames>
  <calcPr calcId="191029"/>
  <pivotCaches>
    <pivotCache cacheId="13" r:id="rId7"/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12" l="1"/>
  <c r="C10" i="12"/>
  <c r="C7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6" i="9"/>
  <c r="C5" i="9"/>
  <c r="C4" i="9"/>
  <c r="C3" i="9"/>
  <c r="C2" i="9"/>
  <c r="B13" i="9"/>
  <c r="B2" i="9"/>
  <c r="B12" i="9"/>
  <c r="B11" i="9"/>
  <c r="B10" i="9"/>
  <c r="B9" i="9"/>
  <c r="B8" i="9"/>
  <c r="B7" i="9"/>
  <c r="B6" i="9"/>
  <c r="B5" i="9"/>
  <c r="B3" i="9"/>
  <c r="B4" i="9"/>
  <c r="C14" i="12"/>
  <c r="C12" i="12"/>
  <c r="H12" i="12"/>
  <c r="H14" i="12" s="1"/>
  <c r="H10" i="12"/>
  <c r="H8" i="12"/>
  <c r="H6" i="12"/>
  <c r="H4" i="12"/>
  <c r="C8" i="12"/>
  <c r="C6" i="12"/>
  <c r="H2" i="12"/>
  <c r="C2" i="12"/>
  <c r="C16" i="12" l="1"/>
  <c r="H16" i="12"/>
  <c r="H18" i="12"/>
  <c r="C18" i="12"/>
  <c r="E10" i="9"/>
  <c r="E6" i="9"/>
  <c r="G6" i="9" s="1"/>
  <c r="E5" i="9"/>
  <c r="G5" i="9" s="1"/>
  <c r="E4" i="9"/>
  <c r="H4" i="9" s="1"/>
  <c r="E7" i="9"/>
  <c r="H7" i="9" s="1"/>
  <c r="E12" i="9"/>
  <c r="G12" i="9" s="1"/>
  <c r="E3" i="9"/>
  <c r="G3" i="9" s="1"/>
  <c r="E11" i="9"/>
  <c r="H11" i="9" s="1"/>
  <c r="E9" i="9"/>
  <c r="F9" i="9" s="1"/>
  <c r="G10" i="9"/>
  <c r="H10" i="9"/>
  <c r="E8" i="9"/>
  <c r="H6" i="9"/>
  <c r="F5" i="9"/>
  <c r="H5" i="9"/>
  <c r="H12" i="9"/>
  <c r="E13" i="9"/>
  <c r="F10" i="9"/>
  <c r="F6" i="9"/>
  <c r="F2" i="9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4" i="9" l="1"/>
  <c r="F4" i="9"/>
  <c r="H3" i="9"/>
  <c r="F3" i="9"/>
  <c r="F12" i="9"/>
  <c r="G11" i="9"/>
  <c r="G9" i="9"/>
  <c r="H9" i="9"/>
  <c r="G7" i="9"/>
  <c r="F7" i="9"/>
  <c r="F11" i="9"/>
  <c r="H8" i="9"/>
  <c r="G8" i="9"/>
  <c r="F8" i="9"/>
  <c r="H13" i="9"/>
  <c r="G13" i="9"/>
  <c r="F13" i="9"/>
  <c r="H2" i="9"/>
  <c r="G2" i="9"/>
</calcChain>
</file>

<file path=xl/sharedStrings.xml><?xml version="1.0" encoding="utf-8"?>
<sst xmlns="http://schemas.openxmlformats.org/spreadsheetml/2006/main" count="40918" uniqueCount="8420">
  <si>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</si>
  <si>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</si>
  <si>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</si>
  <si>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</si>
  <si>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</si>
  <si>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</si>
  <si>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</si>
  <si>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</si>
  <si>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</si>
  <si>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</si>
  <si>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</si>
  <si>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</si>
  <si>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</si>
  <si>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</si>
  <si>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</si>
  <si>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</si>
  <si>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</si>
  <si>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</si>
  <si>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</si>
  <si>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</si>
  <si>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</si>
  <si>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</si>
  <si>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</si>
  <si>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</si>
  <si>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</si>
  <si>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</si>
  <si>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</si>
  <si>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</si>
  <si>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</si>
  <si>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</si>
  <si>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</si>
  <si>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</si>
  <si>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</si>
  <si>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</si>
  <si>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</si>
  <si>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</si>
  <si>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</si>
  <si>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</si>
  <si>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</si>
  <si>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</si>
  <si>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</si>
  <si>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</si>
  <si>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</si>
  <si>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</si>
  <si>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</si>
  <si>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</si>
  <si>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</si>
  <si>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</si>
  <si>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</si>
  <si>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</si>
  <si>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</si>
  <si>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</si>
  <si>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</si>
  <si>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</si>
  <si>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</si>
  <si>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</si>
  <si>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</si>
  <si>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</si>
  <si>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</si>
  <si>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</si>
  <si>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</si>
  <si>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</si>
  <si>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</si>
  <si>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</si>
  <si>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</si>
  <si>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</si>
  <si>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</si>
  <si>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</si>
  <si>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</si>
  <si>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</si>
  <si>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</si>
  <si>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</si>
  <si>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</si>
  <si>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</si>
  <si>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</si>
  <si>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</si>
  <si>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</si>
  <si>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</si>
  <si>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</si>
  <si>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</si>
  <si>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</si>
  <si>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</si>
  <si>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</si>
  <si>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</si>
  <si>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</si>
  <si>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</si>
  <si>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</si>
  <si>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</si>
  <si>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</si>
  <si>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</si>
  <si>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</si>
  <si>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</si>
  <si>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</si>
  <si>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</si>
  <si>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</si>
  <si>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</si>
  <si>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</si>
  <si>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</si>
  <si>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</si>
  <si>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</si>
  <si>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</si>
  <si>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</si>
  <si>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</si>
  <si>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</si>
  <si>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</si>
  <si>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</si>
  <si>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</si>
  <si>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</si>
  <si>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</si>
  <si>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</si>
  <si>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</si>
  <si>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</si>
  <si>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</si>
  <si>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</si>
  <si>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</si>
  <si>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</si>
  <si>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</si>
  <si>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</si>
  <si>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</si>
  <si>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</si>
  <si>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</si>
  <si>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</si>
  <si>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</si>
  <si>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</si>
  <si>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</si>
  <si>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</si>
  <si>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</si>
  <si>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</si>
  <si>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</si>
  <si>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</si>
  <si>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</si>
  <si>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</si>
  <si>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</si>
  <si>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</si>
  <si>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</si>
  <si>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</si>
  <si>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</si>
  <si>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</si>
  <si>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</si>
  <si>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</si>
  <si>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</si>
  <si>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</si>
  <si>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</si>
  <si>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</si>
  <si>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</si>
  <si>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</si>
  <si>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</si>
  <si>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</si>
  <si>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</si>
  <si>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</si>
  <si>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</si>
  <si>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</si>
  <si>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</si>
  <si>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</si>
  <si>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</si>
  <si>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</si>
  <si>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</si>
  <si>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</si>
  <si>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</si>
  <si>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</si>
  <si>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</si>
  <si>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</si>
  <si>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</si>
  <si>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</si>
  <si>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</si>
  <si>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</si>
  <si>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</si>
  <si>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</si>
  <si>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</si>
  <si>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</si>
  <si>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</si>
  <si>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</si>
  <si>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</si>
  <si>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</si>
  <si>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</si>
  <si>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</si>
  <si>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</si>
  <si>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</si>
  <si>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</si>
  <si>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</si>
  <si>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</si>
  <si>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</si>
  <si>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</si>
  <si>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</si>
  <si>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</si>
  <si>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</si>
  <si>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</si>
  <si>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</si>
  <si>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</si>
  <si>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</si>
  <si>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</si>
  <si>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</si>
  <si>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</si>
  <si>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</si>
  <si>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</si>
  <si>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</si>
  <si>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</si>
  <si>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</si>
  <si>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</si>
  <si>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</si>
  <si>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</si>
  <si>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</si>
  <si>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</si>
  <si>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</si>
  <si>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</si>
  <si>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</si>
  <si>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</si>
  <si>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</si>
  <si>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</si>
  <si>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</si>
  <si>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</si>
  <si>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</si>
  <si>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</si>
  <si>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</si>
  <si>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</si>
  <si>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</si>
  <si>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</si>
  <si>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</si>
  <si>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</si>
  <si>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</si>
  <si>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</si>
  <si>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</si>
  <si>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</si>
  <si>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</si>
  <si>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</si>
  <si>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</si>
  <si>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</si>
  <si>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</si>
  <si>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</si>
  <si>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</si>
  <si>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</si>
  <si>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</si>
  <si>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</si>
  <si>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</si>
  <si>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</si>
  <si>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</si>
  <si>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</si>
  <si>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</si>
  <si>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</si>
  <si>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</si>
  <si>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</si>
  <si>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</si>
  <si>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</si>
  <si>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</si>
  <si>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</si>
  <si>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</si>
  <si>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</si>
  <si>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</si>
  <si>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</si>
  <si>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</si>
  <si>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</si>
  <si>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</si>
  <si>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</si>
  <si>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</si>
  <si>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</si>
  <si>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</si>
  <si>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</si>
  <si>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</si>
  <si>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</si>
  <si>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</si>
  <si>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</si>
  <si>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</si>
  <si>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</si>
  <si>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</si>
  <si>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</si>
  <si>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</si>
  <si>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</si>
  <si>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</si>
  <si>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</si>
  <si>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</si>
  <si>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</si>
  <si>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</si>
  <si>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</si>
  <si>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</si>
  <si>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</si>
  <si>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</si>
  <si>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</si>
  <si>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</si>
  <si>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</si>
  <si>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</si>
  <si>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</si>
  <si>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</si>
  <si>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</si>
  <si>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</si>
  <si>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</si>
  <si>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</si>
  <si>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</si>
  <si>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</si>
  <si>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</si>
  <si>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</si>
  <si>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</si>
  <si>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</si>
  <si>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</si>
  <si>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</si>
  <si>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</si>
  <si>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</si>
  <si>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</si>
  <si>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</si>
  <si>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</si>
  <si>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</si>
  <si>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</si>
  <si>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</si>
  <si>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</si>
  <si>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</si>
  <si>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</si>
  <si>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</si>
  <si>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</si>
  <si>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</si>
  <si>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</si>
  <si>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</si>
  <si>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</si>
  <si>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</si>
  <si>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</si>
  <si>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</si>
  <si>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</si>
  <si>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</si>
  <si>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</si>
  <si>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</si>
  <si>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</si>
  <si>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</si>
  <si>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</si>
  <si>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</si>
  <si>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</si>
  <si>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</si>
  <si>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</si>
  <si>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</si>
  <si>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</si>
  <si>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</si>
  <si>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</si>
  <si>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</si>
  <si>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</si>
  <si>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</si>
  <si>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</si>
  <si>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</si>
  <si>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</si>
  <si>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</si>
  <si>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</si>
  <si>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</si>
  <si>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</si>
  <si>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</si>
  <si>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</si>
  <si>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</si>
  <si>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</si>
  <si>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</si>
  <si>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</si>
  <si>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</si>
  <si>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</si>
  <si>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</si>
  <si>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</si>
  <si>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</si>
  <si>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</si>
  <si>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</si>
  <si>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</si>
  <si>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</si>
  <si>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</si>
  <si>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</si>
  <si>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</si>
  <si>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</si>
  <si>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</si>
  <si>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</si>
  <si>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</si>
  <si>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</si>
  <si>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</si>
  <si>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</si>
  <si>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</si>
  <si>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</si>
  <si>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</si>
  <si>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</si>
  <si>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</si>
  <si>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</si>
  <si>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</si>
  <si>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</si>
  <si>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</si>
  <si>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</si>
  <si>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</si>
  <si>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</si>
  <si>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</si>
  <si>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</si>
  <si>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</si>
  <si>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</si>
  <si>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</si>
  <si>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</si>
  <si>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</si>
  <si>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</si>
  <si>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</si>
  <si>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</si>
  <si>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</si>
  <si>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</si>
  <si>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</si>
  <si>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</si>
  <si>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</si>
  <si>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</si>
  <si>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</si>
  <si>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</si>
  <si>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</si>
  <si>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</si>
  <si>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</si>
  <si>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</si>
  <si>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</si>
  <si>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</si>
  <si>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</si>
  <si>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</si>
  <si>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</si>
  <si>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</si>
  <si>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</si>
  <si>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</si>
  <si>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</si>
  <si>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</si>
  <si>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</si>
  <si>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</si>
  <si>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</si>
  <si>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</si>
  <si>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</si>
  <si>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</si>
  <si>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</si>
  <si>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</si>
  <si>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</si>
  <si>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</si>
  <si>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</si>
  <si>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</si>
  <si>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</si>
  <si>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</si>
  <si>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</si>
  <si>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</si>
  <si>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</si>
  <si>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</si>
  <si>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</si>
  <si>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</si>
  <si>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</si>
  <si>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</si>
  <si>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</si>
  <si>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</si>
  <si>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</si>
  <si>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</si>
  <si>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</si>
  <si>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</si>
  <si>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</si>
  <si>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</si>
  <si>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</si>
  <si>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</si>
  <si>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</si>
  <si>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</si>
  <si>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</si>
  <si>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</si>
  <si>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</si>
  <si>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</si>
  <si>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</si>
  <si>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</si>
  <si>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</si>
  <si>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</si>
  <si>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</si>
  <si>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</si>
  <si>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</si>
  <si>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</si>
  <si>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</si>
  <si>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</si>
  <si>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</si>
  <si>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</si>
  <si>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</si>
  <si>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</si>
  <si>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</si>
  <si>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</si>
  <si>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</si>
  <si>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</si>
  <si>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</si>
  <si>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</si>
  <si>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</si>
  <si>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</si>
  <si>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</si>
  <si>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</si>
  <si>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</si>
  <si>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</si>
  <si>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</si>
  <si>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</si>
  <si>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</si>
  <si>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</si>
  <si>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</si>
  <si>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</si>
  <si>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</si>
  <si>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</si>
  <si>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</si>
  <si>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</si>
  <si>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</si>
  <si>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</si>
  <si>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</si>
  <si>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</si>
  <si>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</si>
  <si>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</si>
  <si>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</si>
  <si>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</si>
  <si>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</si>
  <si>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</si>
  <si>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</si>
  <si>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</si>
  <si>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</si>
  <si>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</si>
  <si>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</si>
  <si>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</si>
  <si>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</si>
  <si>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</si>
  <si>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</si>
  <si>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</si>
  <si>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</si>
  <si>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</si>
  <si>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</si>
  <si>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</si>
  <si>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</si>
  <si>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</si>
  <si>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</si>
  <si>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</si>
  <si>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</si>
  <si>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</si>
  <si>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</si>
  <si>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</si>
  <si>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</si>
  <si>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</si>
  <si>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</si>
  <si>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</si>
  <si>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</si>
  <si>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</si>
  <si>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</si>
  <si>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</si>
  <si>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</si>
  <si>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</si>
  <si>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</si>
  <si>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</si>
  <si>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</si>
  <si>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</si>
  <si>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</si>
  <si>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</si>
  <si>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</si>
  <si>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</si>
  <si>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</si>
  <si>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</si>
  <si>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</si>
  <si>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</si>
  <si>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</si>
  <si>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</si>
  <si>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</si>
  <si>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</si>
  <si>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</si>
  <si>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</si>
  <si>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</si>
  <si>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</si>
  <si>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</si>
  <si>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</si>
  <si>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</si>
  <si>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</si>
  <si>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</si>
  <si>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</si>
  <si>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</si>
  <si>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</si>
  <si>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</si>
  <si>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</si>
  <si>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</si>
  <si>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</si>
  <si>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</si>
  <si>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</si>
  <si>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</si>
  <si>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</si>
  <si>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</si>
  <si>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</si>
  <si>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</si>
  <si>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</si>
  <si>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</si>
  <si>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</si>
  <si>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</si>
  <si>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</si>
  <si>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</si>
  <si>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</si>
  <si>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</si>
  <si>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</si>
  <si>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</si>
  <si>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</si>
  <si>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</si>
  <si>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</si>
  <si>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</si>
  <si>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</si>
  <si>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</si>
  <si>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</si>
  <si>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</si>
  <si>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</si>
  <si>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</si>
  <si>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</si>
  <si>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</si>
  <si>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</si>
  <si>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</si>
  <si>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</si>
  <si>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</si>
  <si>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</si>
  <si>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</si>
  <si>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</si>
  <si>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</si>
  <si>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</si>
  <si>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</si>
  <si>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</si>
  <si>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</si>
  <si>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</si>
  <si>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</si>
  <si>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</si>
  <si>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</si>
  <si>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</si>
  <si>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</si>
  <si>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</si>
  <si>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</si>
  <si>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</si>
  <si>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</si>
  <si>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</si>
  <si>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</si>
  <si>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</si>
  <si>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</si>
  <si>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</si>
  <si>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</si>
  <si>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</si>
  <si>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</si>
  <si>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</si>
  <si>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</si>
  <si>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</si>
  <si>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</si>
  <si>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</si>
  <si>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</si>
  <si>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</si>
  <si>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</si>
  <si>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</si>
  <si>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</si>
  <si>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</si>
  <si>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</si>
  <si>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</si>
  <si>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</si>
  <si>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</si>
  <si>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</si>
  <si>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</si>
  <si>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</si>
  <si>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</si>
  <si>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</si>
  <si>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</si>
  <si>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</si>
  <si>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</si>
  <si>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</si>
  <si>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</si>
  <si>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</si>
  <si>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</si>
  <si>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</si>
  <si>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</si>
  <si>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</si>
  <si>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</si>
  <si>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</si>
  <si>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</si>
  <si>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</si>
  <si>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</si>
  <si>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</si>
  <si>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</si>
  <si>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</si>
  <si>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</si>
  <si>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</si>
  <si>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</si>
  <si>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</si>
  <si>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</si>
  <si>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</si>
  <si>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</si>
  <si>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</si>
  <si>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</si>
  <si>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</si>
  <si>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</si>
  <si>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</si>
  <si>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</si>
  <si>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</si>
  <si>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</si>
  <si>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</si>
  <si>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</si>
  <si>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</si>
  <si>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</si>
  <si>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</si>
  <si>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</si>
  <si>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</si>
  <si>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</si>
  <si>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</si>
  <si>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</si>
  <si>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</si>
  <si>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</si>
  <si>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</si>
  <si>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</si>
  <si>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</si>
  <si>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</si>
  <si>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</si>
  <si>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</si>
  <si>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</si>
  <si>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</si>
  <si>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</si>
  <si>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</si>
  <si>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</si>
  <si>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</si>
  <si>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</si>
  <si>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</si>
  <si>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</si>
  <si>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</si>
  <si>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</si>
  <si>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</si>
  <si>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</si>
  <si>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</si>
  <si>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</si>
  <si>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</si>
  <si>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</si>
  <si>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</si>
  <si>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</si>
  <si>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</si>
  <si>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</si>
  <si>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</si>
  <si>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</si>
  <si>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</si>
  <si>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</si>
  <si>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</si>
  <si>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</si>
  <si>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</si>
  <si>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</si>
  <si>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</si>
  <si>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</si>
  <si>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</si>
  <si>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</si>
  <si>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</si>
  <si>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</si>
  <si>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</si>
  <si>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</si>
  <si>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</si>
  <si>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</si>
  <si>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</si>
  <si>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</si>
  <si>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</si>
  <si>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</si>
  <si>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</si>
  <si>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</si>
  <si>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</si>
  <si>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</si>
  <si>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</si>
  <si>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</si>
  <si>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</si>
  <si>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</si>
  <si>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</si>
  <si>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</si>
  <si>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</si>
  <si>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</si>
  <si>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</si>
  <si>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</si>
  <si>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</si>
  <si>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</si>
  <si>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</si>
  <si>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</si>
  <si>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</si>
  <si>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</si>
  <si>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</si>
  <si>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</si>
  <si>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</si>
  <si>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</si>
  <si>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</si>
  <si>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</si>
  <si>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</si>
  <si>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</si>
  <si>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</si>
  <si>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</si>
  <si>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</si>
  <si>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</si>
  <si>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</si>
  <si>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</si>
  <si>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</si>
  <si>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</si>
  <si>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</si>
  <si>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</si>
  <si>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</si>
  <si>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</si>
  <si>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</si>
  <si>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</si>
  <si>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</si>
  <si>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</si>
  <si>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</si>
  <si>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</si>
  <si>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</si>
  <si>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</si>
  <si>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</si>
  <si>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</si>
  <si>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</si>
  <si>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</si>
  <si>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</si>
  <si>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</si>
  <si>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</si>
  <si>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</si>
  <si>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</si>
  <si>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</si>
  <si>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</si>
  <si>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</si>
  <si>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</si>
  <si>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</si>
  <si>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</si>
  <si>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</si>
  <si>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</si>
  <si>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</si>
  <si>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</si>
  <si>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</si>
  <si>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</si>
  <si>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</si>
  <si>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</si>
  <si>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</si>
  <si>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</si>
  <si>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</si>
  <si>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</si>
  <si>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</si>
  <si>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</si>
  <si>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</si>
  <si>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</si>
  <si>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</si>
  <si>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</si>
  <si>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</si>
  <si>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</si>
  <si>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</si>
  <si>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</si>
  <si>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</si>
  <si>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</si>
  <si>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</si>
  <si>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</si>
  <si>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</si>
  <si>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</si>
  <si>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</si>
  <si>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</si>
  <si>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</si>
  <si>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</si>
  <si>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</si>
  <si>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</si>
  <si>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</si>
  <si>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</si>
  <si>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</si>
  <si>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</si>
  <si>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</si>
  <si>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</si>
  <si>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</si>
  <si>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</si>
  <si>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</si>
  <si>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</si>
  <si>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</si>
  <si>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</si>
  <si>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</si>
  <si>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</si>
  <si>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</si>
  <si>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</si>
  <si>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</si>
  <si>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</si>
  <si>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</si>
  <si>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</si>
  <si>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</si>
  <si>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</si>
  <si>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</si>
  <si>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</si>
  <si>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</si>
  <si>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</si>
  <si>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</si>
  <si>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</si>
  <si>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</si>
  <si>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</si>
  <si>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</si>
  <si>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</si>
  <si>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</si>
  <si>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</si>
  <si>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</si>
  <si>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</si>
  <si>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</si>
  <si>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</si>
  <si>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</si>
  <si>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</si>
  <si>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</si>
  <si>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</si>
  <si>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</si>
  <si>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</si>
  <si>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</si>
  <si>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</si>
  <si>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</si>
  <si>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</si>
  <si>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</si>
  <si>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</si>
  <si>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</si>
  <si>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</si>
  <si>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</si>
  <si>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</si>
  <si>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</si>
  <si>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</si>
  <si>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</si>
  <si>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</si>
  <si>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</si>
  <si>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</si>
  <si>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</si>
  <si>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</si>
  <si>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</si>
  <si>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</si>
  <si>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</si>
  <si>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</si>
  <si>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</si>
  <si>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</si>
  <si>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</si>
  <si>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</si>
  <si>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</si>
  <si>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</si>
  <si>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</si>
  <si>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</si>
  <si>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</si>
  <si>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</si>
  <si>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</si>
  <si>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</si>
  <si>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</si>
  <si>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</si>
  <si>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</si>
  <si>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</si>
  <si>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</si>
  <si>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</si>
  <si>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</si>
  <si>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</si>
  <si>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</si>
  <si>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</si>
  <si>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</si>
  <si>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</si>
  <si>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</si>
  <si>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</si>
  <si>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</si>
  <si>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</si>
  <si>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</si>
  <si>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</si>
  <si>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</si>
  <si>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</si>
  <si>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</si>
  <si>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</si>
  <si>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</si>
  <si>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</si>
  <si>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</si>
  <si>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</si>
  <si>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</si>
  <si>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</si>
  <si>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</si>
  <si>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</si>
  <si>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</si>
  <si>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</si>
  <si>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</si>
  <si>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</si>
  <si>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</si>
  <si>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</si>
  <si>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</si>
  <si>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</si>
  <si>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</si>
  <si>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</si>
  <si>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</si>
  <si>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</si>
  <si>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</si>
  <si>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</si>
  <si>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</si>
  <si>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</si>
  <si>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</si>
  <si>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</si>
  <si>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</si>
  <si>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</si>
  <si>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</si>
  <si>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</si>
  <si>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</si>
  <si>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</si>
  <si>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</si>
  <si>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</si>
  <si>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</si>
  <si>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</si>
  <si>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</si>
  <si>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</si>
  <si>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</si>
  <si>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</si>
  <si>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</si>
  <si>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</si>
  <si>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</si>
  <si>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</si>
  <si>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</si>
  <si>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</si>
  <si>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</si>
  <si>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</si>
  <si>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</si>
  <si>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</si>
  <si>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</si>
  <si>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</si>
  <si>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</si>
  <si>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</si>
  <si>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</si>
  <si>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</si>
  <si>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</si>
  <si>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</si>
  <si>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</si>
  <si>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</si>
  <si>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</si>
  <si>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</si>
  <si>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</si>
  <si>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</si>
  <si>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</si>
  <si>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</si>
  <si>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</si>
  <si>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</si>
  <si>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</si>
  <si>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</si>
  <si>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</si>
  <si>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</si>
  <si>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</si>
  <si>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</si>
  <si>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</si>
  <si>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</si>
  <si>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</si>
  <si>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</si>
  <si>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</si>
  <si>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</si>
  <si>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</si>
  <si>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</si>
  <si>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</si>
  <si>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</si>
  <si>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</si>
  <si>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</si>
  <si>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</si>
  <si>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</si>
  <si>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</si>
  <si>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</si>
  <si>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</si>
  <si>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</si>
  <si>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</si>
  <si>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</si>
  <si>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</si>
  <si>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</si>
  <si>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</si>
  <si>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</si>
  <si>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</si>
  <si>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</si>
  <si>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</si>
  <si>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</si>
  <si>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</si>
  <si>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</si>
  <si>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</si>
  <si>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</si>
  <si>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</si>
  <si>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</si>
  <si>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</si>
  <si>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</si>
  <si>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</si>
  <si>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</si>
  <si>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</si>
  <si>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</si>
  <si>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</si>
  <si>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</si>
  <si>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</si>
  <si>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</si>
  <si>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</si>
  <si>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</si>
  <si>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</si>
  <si>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</si>
  <si>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</si>
  <si>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</si>
  <si>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</si>
  <si>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</si>
  <si>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</si>
  <si>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</si>
  <si>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</si>
  <si>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</si>
  <si>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</si>
  <si>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</si>
  <si>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</si>
  <si>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</si>
  <si>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</si>
  <si>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</si>
  <si>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</si>
  <si>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</si>
  <si>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</si>
  <si>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</si>
  <si>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</si>
  <si>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</si>
  <si>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</si>
  <si>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</si>
  <si>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</si>
  <si>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</si>
  <si>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</si>
  <si>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</si>
  <si>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</si>
  <si>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</si>
  <si>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</si>
  <si>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</si>
  <si>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</si>
  <si>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</si>
  <si>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</si>
  <si>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</si>
  <si>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</si>
  <si>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</si>
  <si>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</si>
  <si>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</si>
  <si>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</si>
  <si>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</si>
  <si>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</si>
  <si>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</si>
  <si>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</si>
  <si>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</si>
  <si>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</si>
  <si>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</si>
  <si>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</si>
  <si>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</si>
  <si>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</si>
  <si>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</si>
  <si>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</si>
  <si>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</si>
  <si>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</si>
  <si>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</si>
  <si>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</si>
  <si>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</si>
  <si>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</si>
  <si>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</si>
  <si>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</si>
  <si>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</si>
  <si>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</si>
  <si>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</si>
  <si>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</si>
  <si>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</si>
  <si>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</si>
  <si>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</si>
  <si>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</si>
  <si>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</si>
  <si>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</si>
  <si>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</si>
  <si>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</si>
  <si>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</si>
  <si>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</si>
  <si>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</si>
  <si>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</si>
  <si>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</si>
  <si>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</si>
  <si>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</si>
  <si>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</si>
  <si>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</si>
  <si>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</si>
  <si>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</si>
  <si>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</si>
  <si>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</si>
  <si>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</si>
  <si>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</si>
  <si>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</si>
  <si>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</si>
  <si>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</si>
  <si>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</si>
  <si>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</si>
  <si>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</si>
  <si>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</si>
  <si>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</si>
  <si>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</si>
  <si>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</si>
  <si>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</si>
  <si>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</si>
  <si>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</si>
  <si>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</si>
  <si>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</si>
  <si>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</si>
  <si>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</si>
  <si>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</si>
  <si>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</si>
  <si>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</si>
  <si>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</si>
  <si>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</si>
  <si>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</si>
  <si>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</si>
  <si>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</si>
  <si>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</si>
  <si>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</si>
  <si>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</si>
  <si>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</si>
  <si>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</si>
  <si>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</si>
  <si>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</si>
  <si>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</si>
  <si>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</si>
  <si>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</si>
  <si>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</si>
  <si>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</si>
  <si>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</si>
  <si>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</si>
  <si>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</si>
  <si>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</si>
  <si>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</si>
  <si>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</si>
  <si>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</si>
  <si>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</si>
  <si>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</si>
  <si>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</si>
  <si>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</si>
  <si>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</si>
  <si>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</si>
  <si>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</si>
  <si>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</si>
  <si>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</si>
  <si>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</si>
  <si>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</si>
  <si>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</si>
  <si>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</si>
  <si>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</si>
  <si>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</si>
  <si>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</si>
  <si>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</si>
  <si>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</si>
  <si>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</si>
  <si>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</si>
  <si>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</si>
  <si>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</si>
  <si>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</si>
  <si>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</si>
  <si>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</si>
  <si>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</si>
  <si>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</si>
  <si>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</si>
  <si>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</si>
  <si>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</si>
  <si>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</si>
  <si>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</si>
  <si>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</si>
  <si>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</si>
  <si>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</si>
  <si>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</si>
  <si>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</si>
  <si>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</si>
  <si>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</si>
  <si>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</si>
  <si>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</si>
  <si>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</si>
  <si>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</si>
  <si>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</si>
  <si>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</si>
  <si>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</si>
  <si>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</si>
  <si>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</si>
  <si>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</si>
  <si>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</si>
  <si>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</si>
  <si>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</si>
  <si>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</si>
  <si>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</si>
  <si>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</si>
  <si>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</si>
  <si>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</si>
  <si>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</si>
  <si>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</si>
  <si>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</si>
  <si>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</si>
  <si>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</si>
  <si>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</si>
  <si>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</si>
  <si>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</si>
  <si>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</si>
  <si>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</si>
  <si>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</si>
  <si>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</si>
  <si>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</si>
  <si>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</si>
  <si>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</si>
  <si>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</si>
  <si>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</si>
  <si>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</si>
  <si>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</si>
  <si>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</si>
  <si>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</si>
  <si>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</si>
  <si>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</si>
  <si>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</si>
  <si>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</si>
  <si>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</si>
  <si>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</si>
  <si>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</si>
  <si>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</si>
  <si>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</si>
  <si>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</si>
  <si>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</si>
  <si>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</si>
  <si>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</si>
  <si>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</si>
  <si>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</si>
  <si>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</si>
  <si>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</si>
  <si>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</si>
  <si>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</si>
  <si>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</si>
  <si>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</si>
  <si>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</si>
  <si>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</si>
  <si>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</si>
  <si>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</si>
  <si>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</si>
  <si>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</si>
  <si>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</si>
  <si>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</si>
  <si>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</si>
  <si>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</si>
  <si>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</si>
  <si>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</si>
  <si>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</si>
  <si>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</si>
  <si>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</si>
  <si>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</si>
  <si>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</si>
  <si>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</si>
  <si>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</si>
  <si>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</si>
  <si>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</si>
  <si>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</si>
  <si>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</si>
  <si>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</si>
  <si>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</si>
  <si>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</si>
  <si>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</si>
  <si>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</si>
  <si>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</si>
  <si>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</si>
  <si>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</si>
  <si>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</si>
  <si>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</si>
  <si>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</si>
  <si>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</si>
  <si>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</si>
  <si>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</si>
  <si>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</si>
  <si>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</si>
  <si>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</si>
  <si>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</si>
  <si>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</si>
  <si>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</si>
  <si>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</si>
  <si>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</si>
  <si>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</si>
  <si>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</si>
  <si>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</si>
  <si>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</si>
  <si>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</si>
  <si>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</si>
  <si>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</si>
  <si>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</si>
  <si>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</si>
  <si>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</si>
  <si>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</si>
  <si>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</si>
  <si>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</si>
  <si>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</si>
  <si>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</si>
  <si>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</si>
  <si>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</si>
  <si>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</si>
  <si>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</si>
  <si>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</si>
  <si>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</si>
  <si>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</si>
  <si>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</si>
  <si>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</si>
  <si>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</si>
  <si>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</si>
  <si>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</si>
  <si>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</si>
  <si>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</si>
  <si>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</si>
  <si>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</si>
  <si>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</si>
  <si>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</si>
  <si>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</si>
  <si>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</si>
  <si>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</si>
  <si>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</si>
  <si>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</si>
  <si>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</si>
  <si>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</si>
  <si>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</si>
  <si>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</si>
  <si>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</si>
  <si>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</si>
  <si>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</si>
  <si>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</si>
  <si>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</si>
  <si>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</si>
  <si>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</si>
  <si>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</si>
  <si>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</si>
  <si>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</si>
  <si>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</si>
  <si>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</si>
  <si>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</si>
  <si>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</si>
  <si>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</si>
  <si>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</si>
  <si>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</si>
  <si>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</si>
  <si>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</si>
  <si>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</si>
  <si>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</si>
  <si>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</si>
  <si>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</si>
  <si>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</si>
  <si>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</si>
  <si>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</si>
  <si>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</si>
  <si>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</si>
  <si>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</si>
  <si>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</si>
  <si>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</si>
  <si>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</si>
  <si>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</si>
  <si>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</si>
  <si>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</si>
  <si>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</si>
  <si>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</si>
  <si>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</si>
  <si>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</si>
  <si>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</si>
  <si>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</si>
  <si>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</si>
  <si>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</si>
  <si>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</si>
  <si>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</si>
  <si>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</si>
  <si>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</si>
  <si>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</si>
  <si>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</si>
  <si>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</si>
  <si>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</si>
  <si>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</si>
  <si>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</si>
  <si>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</si>
  <si>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</si>
  <si>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</si>
  <si>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</si>
  <si>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</si>
  <si>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</si>
  <si>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</si>
  <si>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</si>
  <si>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</si>
  <si>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</si>
  <si>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</si>
  <si>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</si>
  <si>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</si>
  <si>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</si>
  <si>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</si>
  <si>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</si>
  <si>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</si>
  <si>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</si>
  <si>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</si>
  <si>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</si>
  <si>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</si>
  <si>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</si>
  <si>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</si>
  <si>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</si>
  <si>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</si>
  <si>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</si>
  <si>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</si>
  <si>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</si>
  <si>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</si>
  <si>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</si>
  <si>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</si>
  <si>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</si>
  <si>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</si>
  <si>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</si>
  <si>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</si>
  <si>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</si>
  <si>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</si>
  <si>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</si>
  <si>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</si>
  <si>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</si>
  <si>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</si>
  <si>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</si>
  <si>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</si>
  <si>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</si>
  <si>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</si>
  <si>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</si>
  <si>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</si>
  <si>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</si>
  <si>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</si>
  <si>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</si>
  <si>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</si>
  <si>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</si>
  <si>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</si>
  <si>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</si>
  <si>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</si>
  <si>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</si>
  <si>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</si>
  <si>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</si>
  <si>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</si>
  <si>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</si>
  <si>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</si>
  <si>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</si>
  <si>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</si>
  <si>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</si>
  <si>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</si>
  <si>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</si>
  <si>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</si>
  <si>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</si>
  <si>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</si>
  <si>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</si>
  <si>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</si>
  <si>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</si>
  <si>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</si>
  <si>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</si>
  <si>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</si>
  <si>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</si>
  <si>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</si>
  <si>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</si>
  <si>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</si>
  <si>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</si>
  <si>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</si>
  <si>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</si>
  <si>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</si>
  <si>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</si>
  <si>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</si>
  <si>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</si>
  <si>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</si>
  <si>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</si>
  <si>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</si>
  <si>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</si>
  <si>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</si>
  <si>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</si>
  <si>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</si>
  <si>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</si>
  <si>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</si>
  <si>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</si>
  <si>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</si>
  <si>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</si>
  <si>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</si>
  <si>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</si>
  <si>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</si>
  <si>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</si>
  <si>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</si>
  <si>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</si>
  <si>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</si>
  <si>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</si>
  <si>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</si>
  <si>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</si>
  <si>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</si>
  <si>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</si>
  <si>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</si>
  <si>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</si>
  <si>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</si>
  <si>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</si>
  <si>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</si>
  <si>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</si>
  <si>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</si>
  <si>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</si>
  <si>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</si>
  <si>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</si>
  <si>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</si>
  <si>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</si>
  <si>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</si>
  <si>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</si>
  <si>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</si>
  <si>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</si>
  <si>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</si>
  <si>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</si>
  <si>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</si>
  <si>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</si>
  <si>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</si>
  <si>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</si>
  <si>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</si>
  <si>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</si>
  <si>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</si>
  <si>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</si>
  <si>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</si>
  <si>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</si>
  <si>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</si>
  <si>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</si>
  <si>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</si>
  <si>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</si>
  <si>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</si>
  <si>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</si>
  <si>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</si>
  <si>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</si>
  <si>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</si>
  <si>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</si>
  <si>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</si>
  <si>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</si>
  <si>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</si>
  <si>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</si>
  <si>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</si>
  <si>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</si>
  <si>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</si>
  <si>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</si>
  <si>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</si>
  <si>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</si>
  <si>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</si>
  <si>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</si>
  <si>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</si>
  <si>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</si>
  <si>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</si>
  <si>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</si>
  <si>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</si>
  <si>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</si>
  <si>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</si>
  <si>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</si>
  <si>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</si>
  <si>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</si>
  <si>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</si>
  <si>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</si>
  <si>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</si>
  <si>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</si>
  <si>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</si>
  <si>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</si>
  <si>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</si>
  <si>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</si>
  <si>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</si>
  <si>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</si>
  <si>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</si>
  <si>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</si>
  <si>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</si>
  <si>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</si>
  <si>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</si>
  <si>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</si>
  <si>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</si>
  <si>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</si>
  <si>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</si>
  <si>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</si>
  <si>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</si>
  <si>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</si>
  <si>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</si>
  <si>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</si>
  <si>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</si>
  <si>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</si>
  <si>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</si>
  <si>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</si>
  <si>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</si>
  <si>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</si>
  <si>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</si>
  <si>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</si>
  <si>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</si>
  <si>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</si>
  <si>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</si>
  <si>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</si>
  <si>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</si>
  <si>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</si>
  <si>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</si>
  <si>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</si>
  <si>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</si>
  <si>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</si>
  <si>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</si>
  <si>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</si>
  <si>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</si>
  <si>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</si>
  <si>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</si>
  <si>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</si>
  <si>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</si>
  <si>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</si>
  <si>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</si>
  <si>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</si>
  <si>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</si>
  <si>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</si>
  <si>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</si>
  <si>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</si>
  <si>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</si>
  <si>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</si>
  <si>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</si>
  <si>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</si>
  <si>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</si>
  <si>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</si>
  <si>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</si>
  <si>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</si>
  <si>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</si>
  <si>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</si>
  <si>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</si>
  <si>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</si>
  <si>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</si>
  <si>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</si>
  <si>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</si>
  <si>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</si>
  <si>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</si>
  <si>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</si>
  <si>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</si>
  <si>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</si>
  <si>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</si>
  <si>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</si>
  <si>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</si>
  <si>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</si>
  <si>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</si>
  <si>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</si>
  <si>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</si>
  <si>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</si>
  <si>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</si>
  <si>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</si>
  <si>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</si>
  <si>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</si>
  <si>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</si>
  <si>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</si>
  <si>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</si>
  <si>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</si>
  <si>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</si>
  <si>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</si>
  <si>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</si>
  <si>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</si>
  <si>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</si>
  <si>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</si>
  <si>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</si>
  <si>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</si>
  <si>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</si>
  <si>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</si>
  <si>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</si>
  <si>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</si>
  <si>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</si>
  <si>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</si>
  <si>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</si>
  <si>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</si>
  <si>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</si>
  <si>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</si>
  <si>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</si>
  <si>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</si>
  <si>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</si>
  <si>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</si>
  <si>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</si>
  <si>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</si>
  <si>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</si>
  <si>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</si>
  <si>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</si>
  <si>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</si>
  <si>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</si>
  <si>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</si>
  <si>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</si>
  <si>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</si>
  <si>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</si>
  <si>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</si>
  <si>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</si>
  <si>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</si>
  <si>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</si>
  <si>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</si>
  <si>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</si>
  <si>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</si>
  <si>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</si>
  <si>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</si>
  <si>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</si>
  <si>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</si>
  <si>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</si>
  <si>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</si>
  <si>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</si>
  <si>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</si>
  <si>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</si>
  <si>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</si>
  <si>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</si>
  <si>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</si>
  <si>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</si>
  <si>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</si>
  <si>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</si>
  <si>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</si>
  <si>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</si>
  <si>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</si>
  <si>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</si>
  <si>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</si>
  <si>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</si>
  <si>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</si>
  <si>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</si>
  <si>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</si>
  <si>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</si>
  <si>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</si>
  <si>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</si>
  <si>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</si>
  <si>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</si>
  <si>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</si>
  <si>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</si>
  <si>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</si>
  <si>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</si>
  <si>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</si>
  <si>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</si>
  <si>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</si>
  <si>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</si>
  <si>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</si>
  <si>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</si>
  <si>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</si>
  <si>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</si>
  <si>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</si>
  <si>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</si>
  <si>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</si>
  <si>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</si>
  <si>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</si>
  <si>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</si>
  <si>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</si>
  <si>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</si>
  <si>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</si>
  <si>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</si>
  <si>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</si>
  <si>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</si>
  <si>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</si>
  <si>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</si>
  <si>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</si>
  <si>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</si>
  <si>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</si>
  <si>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</si>
  <si>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</si>
  <si>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</si>
  <si>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</si>
  <si>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</si>
  <si>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</si>
  <si>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</si>
  <si>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</si>
  <si>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</si>
  <si>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</si>
  <si>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</si>
  <si>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</si>
  <si>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</si>
  <si>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</si>
  <si>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</si>
  <si>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</si>
  <si>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</si>
  <si>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</si>
  <si>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</si>
  <si>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</si>
  <si>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</si>
  <si>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</si>
  <si>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</si>
  <si>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</si>
  <si>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</si>
  <si>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</si>
  <si>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</si>
  <si>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</si>
  <si>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</si>
  <si>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</si>
  <si>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</si>
  <si>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</si>
  <si>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</si>
  <si>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</si>
  <si>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</si>
  <si>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</si>
  <si>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</si>
  <si>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</si>
  <si>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</si>
  <si>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</si>
  <si>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</si>
  <si>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</si>
  <si>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</si>
  <si>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</si>
  <si>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</si>
  <si>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</si>
  <si>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</si>
  <si>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</si>
  <si>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</si>
  <si>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</si>
  <si>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</si>
  <si>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</si>
  <si>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</si>
  <si>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</si>
  <si>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</si>
  <si>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</si>
  <si>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</si>
  <si>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</si>
  <si>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</si>
  <si>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</si>
  <si>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</si>
  <si>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</si>
  <si>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</si>
  <si>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</si>
  <si>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</si>
  <si>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</si>
  <si>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</si>
  <si>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</si>
  <si>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</si>
  <si>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</si>
  <si>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</si>
  <si>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</si>
  <si>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</si>
  <si>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</si>
  <si>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</si>
  <si>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</si>
  <si>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</si>
  <si>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</si>
  <si>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</si>
  <si>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</si>
  <si>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</si>
  <si>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</si>
  <si>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</si>
  <si>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</si>
  <si>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</si>
  <si>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</si>
  <si>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</si>
  <si>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</si>
  <si>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</si>
  <si>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</si>
  <si>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</si>
  <si>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</si>
  <si>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</si>
  <si>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</si>
  <si>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</si>
  <si>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</si>
  <si>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</si>
  <si>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</si>
  <si>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</si>
  <si>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</si>
  <si>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</si>
  <si>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</si>
  <si>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</si>
  <si>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</si>
  <si>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</si>
  <si>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</si>
  <si>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</si>
  <si>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</si>
  <si>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</si>
  <si>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</si>
  <si>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</si>
  <si>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</si>
  <si>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</si>
  <si>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</si>
  <si>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</si>
  <si>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</si>
  <si>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</si>
  <si>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</si>
  <si>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</si>
  <si>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</si>
  <si>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</si>
  <si>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</si>
  <si>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</si>
  <si>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</si>
  <si>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</si>
  <si>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</si>
  <si>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</si>
  <si>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</si>
  <si>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</si>
  <si>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</si>
  <si>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</si>
  <si>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</si>
  <si>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</si>
  <si>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</si>
  <si>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</si>
  <si>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</si>
  <si>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</si>
  <si>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</si>
  <si>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</si>
  <si>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</si>
  <si>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</si>
  <si>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</si>
  <si>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</si>
  <si>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</si>
  <si>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</si>
  <si>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</si>
  <si>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</si>
  <si>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</si>
  <si>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</si>
  <si>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</si>
  <si>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</si>
  <si>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</si>
  <si>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</si>
  <si>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</si>
  <si>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</si>
  <si>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</si>
  <si>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</si>
  <si>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</si>
  <si>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</si>
  <si>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</si>
  <si>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</si>
  <si>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</si>
  <si>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</si>
  <si>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</si>
  <si>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</si>
  <si>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</si>
  <si>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</si>
  <si>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</si>
  <si>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</si>
  <si>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</si>
  <si>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</si>
  <si>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</si>
  <si>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</si>
  <si>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</si>
  <si>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</si>
  <si>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</si>
  <si>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</si>
  <si>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</si>
  <si>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</si>
  <si>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</si>
  <si>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</si>
  <si>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</si>
  <si>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</si>
  <si>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</si>
  <si>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</si>
  <si>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</si>
  <si>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</si>
  <si>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</si>
  <si>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</si>
  <si>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</si>
  <si>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</si>
  <si>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</si>
  <si>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</si>
  <si>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</si>
  <si>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</si>
  <si>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</si>
  <si>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</si>
  <si>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</si>
  <si>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</si>
  <si>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</si>
  <si>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</si>
  <si>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</si>
  <si>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</si>
  <si>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</si>
  <si>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</si>
  <si>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</si>
  <si>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</si>
  <si>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</si>
  <si>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</si>
  <si>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</si>
  <si>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</si>
  <si>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</si>
  <si>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</si>
  <si>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</si>
  <si>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</si>
  <si>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</si>
  <si>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</si>
  <si>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</si>
  <si>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</si>
  <si>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</si>
  <si>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</si>
  <si>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</si>
  <si>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</si>
  <si>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</si>
  <si>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</si>
  <si>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</si>
  <si>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</si>
  <si>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</si>
  <si>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</si>
  <si>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</si>
  <si>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</si>
  <si>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</si>
  <si>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</si>
  <si>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</si>
  <si>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</si>
  <si>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</si>
  <si>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</si>
  <si>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</si>
  <si>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</si>
  <si>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</si>
  <si>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</si>
  <si>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</si>
  <si>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</si>
  <si>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</si>
  <si>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</si>
  <si>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</si>
  <si>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</si>
  <si>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</si>
  <si>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</si>
  <si>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</si>
  <si>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</si>
  <si>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</si>
  <si>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</si>
  <si>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</si>
  <si>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</si>
  <si>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</si>
  <si>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</si>
  <si>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</si>
  <si>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</si>
  <si>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</si>
  <si>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</si>
  <si>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</si>
  <si>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</si>
  <si>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</si>
  <si>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</si>
  <si>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</si>
  <si>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</si>
  <si>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</si>
  <si>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</si>
  <si>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</si>
  <si>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</si>
  <si>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</si>
  <si>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</si>
  <si>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</si>
  <si>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</si>
  <si>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</si>
  <si>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</si>
  <si>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</si>
  <si>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</si>
  <si>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</si>
  <si>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</si>
  <si>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</si>
  <si>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</si>
  <si>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</si>
  <si>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</si>
  <si>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</si>
  <si>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</si>
  <si>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</si>
  <si>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</si>
  <si>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</si>
  <si>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</si>
  <si>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</si>
  <si>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</si>
  <si>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</si>
  <si>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</si>
  <si>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</si>
  <si>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</si>
  <si>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</si>
  <si>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</si>
  <si>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</si>
  <si>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</si>
  <si>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</si>
  <si>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</si>
  <si>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</si>
  <si>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</si>
  <si>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</si>
  <si>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</si>
  <si>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</si>
  <si>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</si>
  <si>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</si>
  <si>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</si>
  <si>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</si>
  <si>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</si>
  <si>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</si>
  <si>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</si>
  <si>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</si>
  <si>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</si>
  <si>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</si>
  <si>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</si>
  <si>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</si>
  <si>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</si>
  <si>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</si>
  <si>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</si>
  <si>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</si>
  <si>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</si>
  <si>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</si>
  <si>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</si>
  <si>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</si>
  <si>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</si>
  <si>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</si>
  <si>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</si>
  <si>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</si>
  <si>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</si>
  <si>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</si>
  <si>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</si>
  <si>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</si>
  <si>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</si>
  <si>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</si>
  <si>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</si>
  <si>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</si>
  <si>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</si>
  <si>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</si>
  <si>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</si>
  <si>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</si>
  <si>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</si>
  <si>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</si>
  <si>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</si>
  <si>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</si>
  <si>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</si>
  <si>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</si>
  <si>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</si>
  <si>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</si>
  <si>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</si>
  <si>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</si>
  <si>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</si>
  <si>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</si>
  <si>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</si>
  <si>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</si>
  <si>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</si>
  <si>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</si>
  <si>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</si>
  <si>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</si>
  <si>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</si>
  <si>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</si>
  <si>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</si>
  <si>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</si>
  <si>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</si>
  <si>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</si>
  <si>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</si>
  <si>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</si>
  <si>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</si>
  <si>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</si>
  <si>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</si>
  <si>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</si>
  <si>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</si>
  <si>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</si>
  <si>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</si>
  <si>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</si>
  <si>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</si>
  <si>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</si>
  <si>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</si>
  <si>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</si>
  <si>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</si>
  <si>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</si>
  <si>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</si>
  <si>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</si>
  <si>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</si>
  <si>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</si>
  <si>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</si>
  <si>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</si>
  <si>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</si>
  <si>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</si>
  <si>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</si>
  <si>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</si>
  <si>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</si>
  <si>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</si>
  <si>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</si>
  <si>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</si>
  <si>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</si>
  <si>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</si>
  <si>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</si>
  <si>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</si>
  <si>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</si>
  <si>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</si>
  <si>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</si>
  <si>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</si>
  <si>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</si>
  <si>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</si>
  <si>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</si>
  <si>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</si>
  <si>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</si>
  <si>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</si>
  <si>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</si>
  <si>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</si>
  <si>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</si>
  <si>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</si>
  <si>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</si>
  <si>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</si>
  <si>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</si>
  <si>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</si>
  <si>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</si>
  <si>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</si>
  <si>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</si>
  <si>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</si>
  <si>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</si>
  <si>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</si>
  <si>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</si>
  <si>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</si>
  <si>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</si>
  <si>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</si>
  <si>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</si>
  <si>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</si>
  <si>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</si>
  <si>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</si>
  <si>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</si>
  <si>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</si>
  <si>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</si>
  <si>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</si>
  <si>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</si>
  <si>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</si>
  <si>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</si>
  <si>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</si>
  <si>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</si>
  <si>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</si>
  <si>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</si>
  <si>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</si>
  <si>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</si>
  <si>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</si>
  <si>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</si>
  <si>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</si>
  <si>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</si>
  <si>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</si>
  <si>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</si>
  <si>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</si>
  <si>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</si>
  <si>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</si>
  <si>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</si>
  <si>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</si>
  <si>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</si>
  <si>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</si>
  <si>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</si>
  <si>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</si>
  <si>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</si>
  <si>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</si>
  <si>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</si>
  <si>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</si>
  <si>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</si>
  <si>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</si>
  <si>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</si>
  <si>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</si>
  <si>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</si>
  <si>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</si>
  <si>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</si>
  <si>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</si>
  <si>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</si>
  <si>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</si>
  <si>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</si>
  <si>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</si>
  <si>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</si>
  <si>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</si>
  <si>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</si>
  <si>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</si>
  <si>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</si>
  <si>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</si>
  <si>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</si>
  <si>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</si>
  <si>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</si>
  <si>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</si>
  <si>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</si>
  <si>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</si>
  <si>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</si>
  <si>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</si>
  <si>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</si>
  <si>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</si>
  <si>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</si>
  <si>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</si>
  <si>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</si>
  <si>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</si>
  <si>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</si>
  <si>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</si>
  <si>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</si>
  <si>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</si>
  <si>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</si>
  <si>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</si>
  <si>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</si>
  <si>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</si>
  <si>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</si>
  <si>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</si>
  <si>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</si>
  <si>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</si>
  <si>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</si>
  <si>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</si>
  <si>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</si>
  <si>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</si>
  <si>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</si>
  <si>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</si>
  <si>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</si>
  <si>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</si>
  <si>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</si>
  <si>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</si>
  <si>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</si>
  <si>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</si>
  <si>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</si>
  <si>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</si>
  <si>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</si>
  <si>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</si>
  <si>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</si>
  <si>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</si>
  <si>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</si>
  <si>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</si>
  <si>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</si>
  <si>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</si>
  <si>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</si>
  <si>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</si>
  <si>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</si>
  <si>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</si>
  <si>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</si>
  <si>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</si>
  <si>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</si>
  <si>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</si>
  <si>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</si>
  <si>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</si>
  <si>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</si>
  <si>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</si>
  <si>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</si>
  <si>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</si>
  <si>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</si>
  <si>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</si>
  <si>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</si>
  <si>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</si>
  <si>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</si>
  <si>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</si>
  <si>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</si>
  <si>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</si>
  <si>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</si>
  <si>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</si>
  <si>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</si>
  <si>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</si>
  <si>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</si>
  <si>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</si>
  <si>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</si>
  <si>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</si>
  <si>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</si>
  <si>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</si>
  <si>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</si>
  <si>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</si>
  <si>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</si>
  <si>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</si>
  <si>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</si>
  <si>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</si>
  <si>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</si>
  <si>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</si>
  <si>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</si>
  <si>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</si>
  <si>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</si>
  <si>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</si>
  <si>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</si>
  <si>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</si>
  <si>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</si>
  <si>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</si>
  <si>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</si>
  <si>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</si>
  <si>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</si>
  <si>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</si>
  <si>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</si>
  <si>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</si>
  <si>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</si>
  <si>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</si>
  <si>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</si>
  <si>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</si>
  <si>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</si>
  <si>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</si>
  <si>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</si>
  <si>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</si>
  <si>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</si>
  <si>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</si>
  <si>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</si>
  <si>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</si>
  <si>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</si>
  <si>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</si>
  <si>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</si>
  <si>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</si>
  <si>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</si>
  <si>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</si>
  <si>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</si>
  <si>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</si>
  <si>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</si>
  <si>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</si>
  <si>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</si>
  <si>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</si>
  <si>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</si>
  <si>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</si>
  <si>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</si>
  <si>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</si>
  <si>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</si>
  <si>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</si>
  <si>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</si>
  <si>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</si>
  <si>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</si>
  <si>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</si>
  <si>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</si>
  <si>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</si>
  <si>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</si>
  <si>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</si>
  <si>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</si>
  <si>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</si>
  <si>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</si>
  <si>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</si>
  <si>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</si>
  <si>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</si>
  <si>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</si>
  <si>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</si>
  <si>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</si>
  <si>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</si>
  <si>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</si>
  <si>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</si>
  <si>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</si>
  <si>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</si>
  <si>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</si>
  <si>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</si>
  <si>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</si>
  <si>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</si>
  <si>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</si>
  <si>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</si>
  <si>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</si>
  <si>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</si>
  <si>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</si>
  <si>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</si>
  <si>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</si>
  <si>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</si>
  <si>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</si>
  <si>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</si>
  <si>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</si>
  <si>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</si>
  <si>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</si>
  <si>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</si>
  <si>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</si>
  <si>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</si>
  <si>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</si>
  <si>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</si>
  <si>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</si>
  <si>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</si>
  <si>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</si>
  <si>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</si>
  <si>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</si>
  <si>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</si>
  <si>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</si>
  <si>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</si>
  <si>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</si>
  <si>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</si>
  <si>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</si>
  <si>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</si>
  <si>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</si>
  <si>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</si>
  <si>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</si>
  <si>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</si>
  <si>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</si>
  <si>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</si>
  <si>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</si>
  <si>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</si>
  <si>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</si>
  <si>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</si>
  <si>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</si>
  <si>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</si>
  <si>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</si>
  <si>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</si>
  <si>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</si>
  <si>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</si>
  <si>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</si>
  <si>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</si>
  <si>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</si>
  <si>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</si>
  <si>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</si>
  <si>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</si>
  <si>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</si>
  <si>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</si>
  <si>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</si>
  <si>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</si>
  <si>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</si>
  <si>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</si>
  <si>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</si>
  <si>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</si>
  <si>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</si>
  <si>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</si>
  <si>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</si>
  <si>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</si>
  <si>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</si>
  <si>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</si>
  <si>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</si>
  <si>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</si>
  <si>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</si>
  <si>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</si>
  <si>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</si>
  <si>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</si>
  <si>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</si>
  <si>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</si>
  <si>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</si>
  <si>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</si>
  <si>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</si>
  <si>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</si>
  <si>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</si>
  <si>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</si>
  <si>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</si>
  <si>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</si>
  <si>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</si>
  <si>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</si>
  <si>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</si>
  <si>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</si>
  <si>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</si>
  <si>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</si>
  <si>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</si>
  <si>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</si>
  <si>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</si>
  <si>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</si>
  <si>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</si>
  <si>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</si>
  <si>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</si>
  <si>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</si>
  <si>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</si>
  <si>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</si>
  <si>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</si>
  <si>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</si>
  <si>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</si>
  <si>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</si>
  <si>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</si>
  <si>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</si>
  <si>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</si>
  <si>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</si>
  <si>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</si>
  <si>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</si>
  <si>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</si>
  <si>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</si>
  <si>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</si>
  <si>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</si>
  <si>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</si>
  <si>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</si>
  <si>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</si>
  <si>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</si>
  <si>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</si>
  <si>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</si>
  <si>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</si>
  <si>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</si>
  <si>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</si>
  <si>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</si>
  <si>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</si>
  <si>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</si>
  <si>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</si>
  <si>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</si>
  <si>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</si>
  <si>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</si>
  <si>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</si>
  <si>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</si>
  <si>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</si>
  <si>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</si>
  <si>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</si>
  <si>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</si>
  <si>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</si>
  <si>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</si>
  <si>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</si>
  <si>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</si>
  <si>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</si>
  <si>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</si>
  <si>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</si>
  <si>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</si>
  <si>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</si>
  <si>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</si>
  <si>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</si>
  <si>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</si>
  <si>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</si>
  <si>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</si>
  <si>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</si>
  <si>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</si>
  <si>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</si>
  <si>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</si>
  <si>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</si>
  <si>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</si>
  <si>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</si>
  <si>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</si>
  <si>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</si>
  <si>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</si>
  <si>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</si>
  <si>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</si>
  <si>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</si>
  <si>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</si>
  <si>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</si>
  <si>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</si>
  <si>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</si>
  <si>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</si>
  <si>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</si>
  <si>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</si>
  <si>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</si>
  <si>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</si>
  <si>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</si>
  <si>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</si>
  <si>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</si>
  <si>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</si>
  <si>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</si>
  <si>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</si>
  <si>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</si>
  <si>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</si>
  <si>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</si>
  <si>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</si>
  <si>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</si>
  <si>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</si>
  <si>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</si>
  <si>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</si>
  <si>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</si>
  <si>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</si>
  <si>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</si>
  <si>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</si>
  <si>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</si>
  <si>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</si>
  <si>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</si>
  <si>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</si>
  <si>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</si>
  <si>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</si>
  <si>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</si>
  <si>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</si>
  <si>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</si>
  <si>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</si>
  <si>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</si>
  <si>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</si>
  <si>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</si>
  <si>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</si>
  <si>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</si>
  <si>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</si>
  <si>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</si>
  <si>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</si>
  <si>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</si>
  <si>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</si>
  <si>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</si>
  <si>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</si>
  <si>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</si>
  <si>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</si>
  <si>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</si>
  <si>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</si>
  <si>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</si>
  <si>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</si>
  <si>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</si>
  <si>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</si>
  <si>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</si>
  <si>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</si>
  <si>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</si>
  <si>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</si>
  <si>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</si>
  <si>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</si>
  <si>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</si>
  <si>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</si>
  <si>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</si>
  <si>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</si>
  <si>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</si>
  <si>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</si>
  <si>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</si>
  <si>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</si>
  <si>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</si>
  <si>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</si>
  <si>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</si>
  <si>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</si>
  <si>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</si>
  <si>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</si>
  <si>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</si>
  <si>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</si>
  <si>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</si>
  <si>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</si>
  <si>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</si>
  <si>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</si>
  <si>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</si>
  <si>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</si>
  <si>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</si>
  <si>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</si>
  <si>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</si>
  <si>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</si>
  <si>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</si>
  <si>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</si>
  <si>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</si>
  <si>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</si>
  <si>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</si>
  <si>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</si>
  <si>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</si>
  <si>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</si>
  <si>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</si>
  <si>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</si>
  <si>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</si>
  <si>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</si>
  <si>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</si>
  <si>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</si>
  <si>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</si>
  <si>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</si>
  <si>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</si>
  <si>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</si>
  <si>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</si>
  <si>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</si>
  <si>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</si>
  <si>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</si>
  <si>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</si>
  <si>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</si>
  <si>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</si>
  <si>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</si>
  <si>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</si>
  <si>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</si>
  <si>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</si>
  <si>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</si>
  <si>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</si>
  <si>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</si>
  <si>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</si>
  <si>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</si>
  <si>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</si>
  <si>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</si>
  <si>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</si>
  <si>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</si>
  <si>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</si>
  <si>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</si>
  <si>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</si>
  <si>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</si>
  <si>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</si>
  <si>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</si>
  <si>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</si>
  <si>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</si>
  <si>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</si>
  <si>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</si>
  <si>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</si>
  <si>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</si>
  <si>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</si>
  <si>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</si>
  <si>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</si>
  <si>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</si>
  <si>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</si>
  <si>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</si>
  <si>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</si>
  <si>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</si>
  <si>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</si>
  <si>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</si>
  <si>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</si>
  <si>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</si>
  <si>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</si>
  <si>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</si>
  <si>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</si>
  <si>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</si>
  <si>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</si>
  <si>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</si>
  <si>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</si>
  <si>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</si>
  <si>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</si>
  <si>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</si>
  <si>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</si>
  <si>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</si>
  <si>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</si>
  <si>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</si>
  <si>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</si>
  <si>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</si>
  <si>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</si>
  <si>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</si>
  <si>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</si>
  <si>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</si>
  <si>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</si>
  <si>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</si>
  <si>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</si>
  <si>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</si>
  <si>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</si>
  <si>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</si>
  <si>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</si>
  <si>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</si>
  <si>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</si>
  <si>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</si>
  <si>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</si>
  <si>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</si>
  <si>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</si>
  <si>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</si>
  <si>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</si>
  <si>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</si>
  <si>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</si>
  <si>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</si>
  <si>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</si>
  <si>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</si>
  <si>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</si>
  <si>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</si>
  <si>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</si>
  <si>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</si>
  <si>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</si>
  <si>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</si>
  <si>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</si>
  <si>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</si>
  <si>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</si>
  <si>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</si>
  <si>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</si>
  <si>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</si>
  <si>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</si>
  <si>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</si>
  <si>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</si>
  <si>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</si>
  <si>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</si>
  <si>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</si>
  <si>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</si>
  <si>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</si>
  <si>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</si>
  <si>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</si>
  <si>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</si>
  <si>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</si>
  <si>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</si>
  <si>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</si>
  <si>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</si>
  <si>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</si>
  <si>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</si>
  <si>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</si>
  <si>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</si>
  <si>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</si>
  <si>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</si>
  <si>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</si>
  <si>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</si>
  <si>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</si>
  <si>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</si>
  <si>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</si>
  <si>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</si>
  <si>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</si>
  <si>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</si>
  <si>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</si>
  <si>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</si>
  <si>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</si>
  <si>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</si>
  <si>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</si>
  <si>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</si>
  <si>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</si>
  <si>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</si>
  <si>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</si>
  <si>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</si>
  <si>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</si>
  <si>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</si>
  <si>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</si>
  <si>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</si>
  <si>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</si>
  <si>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</si>
  <si>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</si>
  <si>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</si>
  <si>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</si>
  <si>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</si>
  <si>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</si>
  <si>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</si>
  <si>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</si>
  <si>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</si>
  <si>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</si>
  <si>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</si>
  <si>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</si>
  <si>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</si>
  <si>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</si>
  <si>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</si>
  <si>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</si>
  <si>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</si>
  <si>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</si>
  <si>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</si>
  <si>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</si>
  <si>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</si>
  <si>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</si>
  <si>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</si>
  <si>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</si>
  <si>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</si>
  <si>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</si>
  <si>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</si>
  <si>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</si>
  <si>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</si>
  <si>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</si>
  <si>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</si>
  <si>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</si>
  <si>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</si>
  <si>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</si>
  <si>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</si>
  <si>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</si>
  <si>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</si>
  <si>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</si>
  <si>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</si>
  <si>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</si>
  <si>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</si>
  <si>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</si>
  <si>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</si>
  <si>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</si>
  <si>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</si>
  <si>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</si>
  <si>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</si>
  <si>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</si>
  <si>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</si>
  <si>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</si>
  <si>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</si>
  <si>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</si>
  <si>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</si>
  <si>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</si>
  <si>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</si>
  <si>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</si>
  <si>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</si>
  <si>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</si>
  <si>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</si>
  <si>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</si>
  <si>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</si>
  <si>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</si>
  <si>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</si>
  <si>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</si>
  <si>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</si>
  <si>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</si>
  <si>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</si>
  <si>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</si>
  <si>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</si>
  <si>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</si>
  <si>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</si>
  <si>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</si>
  <si>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</si>
  <si>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</si>
  <si>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</si>
  <si>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</si>
  <si>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</si>
  <si>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</si>
  <si>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</si>
  <si>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</si>
  <si>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</si>
  <si>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</si>
  <si>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</si>
  <si>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</si>
  <si>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</si>
  <si>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</si>
  <si>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</si>
  <si>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</si>
  <si>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</si>
  <si>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</si>
  <si>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</si>
  <si>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</si>
  <si>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</si>
  <si>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</si>
  <si>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</si>
  <si>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</si>
  <si>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</si>
  <si>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</si>
  <si>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</si>
  <si>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</si>
  <si>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</si>
  <si>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</si>
  <si>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</si>
  <si>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</si>
  <si>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</si>
  <si>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</si>
  <si>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</si>
  <si>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</si>
  <si>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</si>
  <si>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</si>
  <si>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</si>
  <si>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</si>
  <si>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</si>
  <si>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</si>
  <si>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</si>
  <si>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</si>
  <si>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</si>
  <si>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</si>
  <si>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</si>
  <si>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</si>
  <si>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</si>
  <si>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</si>
  <si>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</si>
  <si>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</si>
  <si>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</si>
  <si>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</si>
  <si>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</si>
  <si>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</si>
  <si>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</si>
  <si>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</si>
  <si>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</si>
  <si>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</si>
  <si>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</si>
  <si>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</si>
  <si>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</si>
  <si>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</si>
  <si>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</si>
  <si>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</si>
  <si>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</si>
  <si>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</si>
  <si>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</si>
  <si>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</si>
  <si>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</si>
  <si>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</si>
  <si>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</si>
  <si>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</si>
  <si>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</si>
  <si>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</si>
  <si>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</si>
  <si>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</si>
  <si>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</si>
  <si>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</si>
  <si>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</si>
  <si>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</si>
  <si>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</si>
  <si>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</si>
  <si>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</si>
  <si>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</si>
  <si>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</si>
  <si>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</si>
  <si>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</si>
  <si>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</si>
  <si>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</si>
  <si>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</si>
  <si>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</si>
  <si>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</si>
  <si>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</si>
  <si>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</si>
  <si>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</si>
  <si>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</si>
  <si>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</si>
  <si>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</si>
  <si>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</si>
  <si>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</si>
  <si>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</si>
  <si>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</si>
  <si>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</si>
  <si>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</si>
  <si>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</si>
  <si>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</si>
  <si>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</si>
  <si>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</si>
  <si>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</si>
  <si>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</si>
  <si>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</si>
  <si>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</si>
  <si>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</si>
  <si>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</si>
  <si>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</si>
  <si>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</si>
  <si>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</si>
  <si>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</si>
  <si>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</si>
  <si>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</si>
  <si>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</si>
  <si>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</si>
  <si>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</si>
  <si>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</si>
  <si>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</si>
  <si>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</si>
  <si>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</si>
  <si>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</si>
  <si>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</si>
  <si>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</si>
  <si>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</si>
  <si>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</si>
  <si>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</si>
  <si>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</si>
  <si>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</si>
  <si>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</si>
  <si>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</si>
  <si>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</si>
  <si>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</si>
  <si>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</si>
  <si>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</si>
  <si>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</si>
  <si>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</si>
  <si>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</si>
  <si>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</si>
  <si>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</si>
  <si>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</si>
  <si>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</si>
  <si>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</si>
  <si>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</si>
  <si>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</si>
  <si>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</si>
  <si>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</si>
  <si>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</si>
  <si>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</si>
  <si>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</si>
  <si>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</si>
  <si>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</si>
  <si>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</si>
  <si>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</si>
  <si>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</si>
  <si>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</si>
  <si>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</si>
  <si>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</si>
  <si>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</si>
  <si>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</si>
  <si>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</si>
  <si>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</si>
  <si>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</si>
  <si>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</si>
  <si>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</si>
  <si>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</si>
  <si>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</si>
  <si>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</si>
  <si>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</si>
  <si>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</si>
  <si>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</si>
  <si>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</si>
  <si>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</si>
  <si>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</si>
  <si>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</si>
  <si>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</si>
  <si>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</si>
  <si>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</si>
  <si>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</si>
  <si>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</si>
  <si>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</si>
  <si>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</si>
  <si>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</si>
  <si>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</si>
  <si>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</si>
  <si>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</si>
  <si>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</si>
  <si>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</si>
  <si>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</si>
  <si>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</si>
  <si>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</si>
  <si>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</si>
  <si>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</si>
  <si>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</si>
  <si>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</si>
  <si>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</si>
  <si>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</si>
  <si>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</si>
  <si>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</si>
  <si>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</si>
  <si>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</si>
  <si>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</si>
  <si>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</si>
  <si>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</si>
  <si>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</si>
  <si>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</si>
  <si>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</si>
  <si>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</si>
  <si>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</si>
  <si>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</si>
  <si>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</si>
  <si>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</si>
  <si>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</si>
  <si>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</si>
  <si>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</si>
  <si>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</si>
  <si>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</si>
  <si>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</si>
  <si>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</si>
  <si>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</si>
  <si>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</si>
  <si>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</si>
  <si>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</si>
  <si>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</si>
  <si>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</si>
  <si>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</si>
  <si>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</si>
  <si>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</si>
  <si>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</si>
  <si>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</si>
  <si>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</si>
  <si>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</si>
  <si>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</si>
  <si>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</si>
  <si>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</si>
  <si>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</si>
  <si>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</si>
  <si>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</si>
  <si>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</si>
  <si>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</si>
  <si>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</si>
  <si>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</si>
  <si>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</si>
  <si>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</si>
  <si>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</si>
  <si>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</si>
  <si>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</si>
  <si>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</si>
  <si>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</si>
  <si>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</si>
  <si>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</si>
  <si>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</si>
  <si>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</si>
  <si>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</si>
  <si>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</si>
  <si>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</si>
  <si>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</si>
  <si>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</si>
  <si>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</si>
  <si>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</si>
  <si>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</si>
  <si>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</si>
  <si>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</si>
  <si>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</si>
  <si>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</si>
  <si>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</si>
  <si>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</si>
  <si>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</si>
  <si>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</si>
  <si>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</si>
  <si>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</si>
  <si>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</si>
  <si>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</si>
  <si>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</si>
  <si>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</si>
  <si>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</si>
  <si>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</si>
  <si>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</si>
  <si>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</si>
  <si>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</si>
  <si>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</si>
  <si>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</si>
  <si>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</si>
  <si>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</si>
  <si>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</si>
  <si>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</si>
  <si>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</si>
  <si>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</si>
  <si>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</si>
  <si>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</si>
  <si>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</si>
  <si>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</si>
  <si>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</si>
  <si>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</si>
  <si>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</si>
  <si>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</si>
  <si>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</si>
  <si>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</si>
  <si>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</si>
  <si>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</si>
  <si>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</si>
  <si>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</si>
  <si>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</si>
  <si>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</si>
  <si>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</si>
  <si>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</si>
  <si>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</si>
  <si>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</si>
  <si>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</si>
  <si>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</si>
  <si>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</si>
  <si>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</si>
  <si>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</si>
  <si>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</si>
  <si>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</si>
  <si>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</si>
  <si>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</si>
  <si>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</si>
  <si>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</si>
  <si>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</si>
  <si>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</si>
  <si>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</si>
  <si>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</si>
  <si>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</si>
  <si>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</si>
  <si>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</si>
  <si>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</si>
  <si>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</si>
  <si>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</si>
  <si>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</si>
  <si>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</si>
  <si>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</si>
  <si>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</si>
  <si>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</si>
  <si>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</si>
  <si>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</si>
  <si>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</si>
  <si>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</si>
  <si>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</si>
  <si>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</si>
  <si>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</si>
  <si>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</si>
  <si>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</si>
  <si>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</si>
  <si>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</si>
  <si>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</si>
  <si>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</si>
  <si>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</si>
  <si>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</si>
  <si>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</si>
  <si>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</si>
  <si>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</si>
  <si>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</si>
  <si>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</si>
  <si>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</si>
  <si>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</si>
  <si>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</si>
  <si>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</si>
  <si>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</si>
  <si>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</si>
  <si>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</si>
  <si>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</si>
  <si>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</si>
  <si>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</si>
  <si>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</si>
  <si>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</si>
  <si>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</si>
  <si>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</si>
  <si>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</si>
  <si>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</si>
  <si>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</si>
  <si>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</si>
  <si>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</si>
  <si>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</si>
  <si>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</si>
  <si>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</si>
  <si>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</si>
  <si>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</si>
  <si>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</si>
  <si>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</si>
  <si>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</si>
  <si>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</si>
  <si>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</si>
  <si>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</si>
  <si>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</si>
  <si>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</si>
  <si>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</si>
  <si>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</si>
  <si>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</si>
  <si>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</si>
  <si>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</si>
  <si>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</si>
  <si>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</si>
  <si>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</si>
  <si>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</si>
  <si>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</si>
  <si>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</si>
  <si>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</si>
  <si>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</si>
  <si>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</si>
  <si>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</si>
  <si>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</si>
  <si>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</si>
  <si>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</si>
  <si>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</si>
  <si>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</si>
  <si>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</si>
  <si>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</si>
  <si>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</si>
  <si>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</si>
  <si>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</si>
  <si>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</si>
  <si>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</si>
  <si>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</si>
  <si>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</si>
  <si>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</si>
  <si>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</si>
  <si>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</si>
  <si>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</si>
  <si>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</si>
  <si>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</si>
  <si>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</si>
  <si>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</si>
  <si>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</si>
  <si>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</si>
  <si>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</si>
  <si>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</si>
  <si>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</si>
  <si>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</si>
  <si>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</si>
  <si>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</si>
  <si>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</si>
  <si>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</si>
  <si>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</si>
  <si>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</si>
  <si>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</si>
  <si>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</si>
  <si>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</si>
  <si>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</si>
  <si>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</si>
  <si>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</si>
  <si>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</si>
  <si>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</si>
  <si>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</si>
  <si>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</si>
  <si>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</si>
  <si>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</si>
  <si>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</si>
  <si>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</si>
  <si>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</si>
  <si>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</si>
  <si>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</si>
  <si>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</si>
  <si>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</si>
  <si>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</si>
  <si>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</si>
  <si>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</si>
  <si>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</si>
  <si>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</si>
  <si>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</si>
  <si>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</si>
  <si>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</si>
  <si>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</si>
  <si>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</si>
  <si>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</si>
  <si>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</si>
  <si>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</si>
  <si>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</si>
  <si>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</si>
  <si>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</si>
  <si>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</si>
  <si>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</si>
  <si>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</si>
  <si>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</si>
  <si>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</si>
  <si>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</si>
  <si>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</si>
  <si>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</si>
  <si>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</si>
  <si>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</si>
  <si>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</si>
  <si>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</si>
  <si>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</si>
  <si>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</si>
  <si>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</si>
  <si>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</si>
  <si>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</si>
  <si>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</si>
  <si>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</si>
  <si>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</si>
  <si>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</si>
  <si>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</si>
  <si>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</si>
  <si>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</si>
  <si>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</si>
  <si>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</si>
  <si>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</si>
  <si>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</si>
  <si>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</si>
  <si>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</si>
  <si>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</si>
  <si>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</si>
  <si>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</si>
  <si>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</si>
  <si>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</si>
  <si>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</si>
  <si>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</si>
  <si>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</si>
  <si>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</si>
  <si>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</si>
  <si>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</si>
  <si>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</si>
  <si>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</si>
  <si>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</si>
  <si>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</si>
  <si>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</si>
  <si>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</si>
  <si>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</si>
  <si>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</si>
  <si>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</si>
  <si>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</si>
  <si>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</si>
  <si>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</si>
  <si>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</si>
  <si>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</si>
  <si>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</si>
  <si>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</si>
  <si>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</si>
  <si>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</si>
  <si>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</si>
  <si>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</si>
  <si>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</si>
  <si>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</si>
  <si>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</si>
  <si>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</si>
  <si>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</si>
  <si>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</si>
  <si>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</si>
  <si>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</si>
  <si>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</si>
  <si>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</si>
  <si>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</si>
  <si>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</si>
  <si>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</si>
  <si>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</si>
  <si>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</si>
  <si>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</si>
  <si>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</si>
  <si>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</si>
  <si>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</si>
  <si>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</si>
  <si>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</si>
  <si>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</si>
  <si>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</si>
  <si>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</si>
  <si>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</si>
  <si>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</si>
  <si>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</si>
  <si>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</si>
  <si>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</si>
  <si>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</si>
  <si>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</si>
  <si>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</si>
  <si>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</si>
  <si>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</si>
  <si>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</si>
  <si>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</si>
  <si>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</si>
  <si>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</si>
  <si>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</si>
  <si>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</si>
  <si>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</si>
  <si>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</si>
  <si>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</si>
  <si>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</si>
  <si>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</si>
  <si>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</si>
  <si>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</si>
  <si>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</si>
  <si>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</si>
  <si>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</si>
  <si>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</si>
  <si>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</si>
  <si>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</si>
  <si>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</si>
  <si>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</si>
  <si>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</si>
  <si>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</si>
  <si>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</si>
  <si>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</si>
  <si>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</si>
  <si>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</si>
  <si>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</si>
  <si>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</si>
  <si>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</si>
  <si>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</si>
  <si>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</si>
  <si>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</si>
  <si>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</si>
  <si>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</si>
  <si>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</si>
  <si>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</si>
  <si>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</si>
  <si>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</si>
  <si>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</si>
  <si>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</si>
  <si>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</si>
  <si>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</si>
  <si>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</si>
  <si>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</si>
  <si>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</si>
  <si>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</si>
  <si>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</si>
  <si>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</si>
  <si>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</si>
  <si>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</si>
  <si>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</si>
  <si>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</si>
  <si>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</si>
  <si>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</si>
  <si>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</si>
  <si>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</si>
  <si>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</si>
  <si>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</si>
  <si>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</si>
  <si>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</si>
  <si>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</si>
  <si>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</si>
  <si>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</si>
  <si>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</si>
  <si>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</si>
  <si>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</si>
  <si>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</si>
  <si>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</si>
  <si>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</si>
  <si>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</si>
  <si>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</si>
  <si>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</si>
  <si>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</si>
  <si>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</si>
  <si>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</si>
  <si>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</si>
  <si>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</si>
  <si>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</si>
  <si>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</si>
  <si>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</si>
  <si>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</si>
  <si>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</si>
  <si>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</si>
  <si>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</si>
  <si>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</si>
  <si>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</si>
  <si>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</si>
  <si>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</si>
  <si>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</si>
  <si>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</si>
  <si>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</si>
  <si>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</si>
  <si>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</si>
  <si>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</si>
  <si>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</si>
  <si>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</si>
  <si>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</si>
  <si>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</si>
  <si>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</si>
  <si>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</si>
  <si>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</si>
  <si>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</si>
  <si>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</si>
  <si>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</si>
  <si>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</si>
  <si>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</si>
  <si>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</si>
  <si>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</si>
  <si>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</si>
  <si>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</si>
  <si>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</si>
  <si>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</si>
  <si>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</si>
  <si>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</si>
  <si>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</si>
  <si>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</si>
  <si>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</si>
  <si>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</si>
  <si>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</si>
  <si>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</si>
  <si>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</si>
  <si>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</si>
  <si>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</si>
  <si>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</si>
  <si>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</si>
  <si>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</si>
  <si>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</si>
  <si>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</si>
  <si>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</si>
  <si>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</si>
  <si>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</si>
  <si>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</si>
  <si>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</si>
  <si>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</si>
  <si>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</si>
  <si>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</si>
  <si>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</si>
  <si>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</si>
  <si>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</si>
  <si>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</si>
  <si>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</si>
  <si>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</si>
  <si>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</si>
  <si>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</si>
  <si>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</si>
  <si>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</si>
  <si>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</si>
  <si>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</si>
  <si>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</si>
  <si>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</si>
  <si>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</si>
  <si>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</si>
  <si>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</si>
  <si>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</si>
  <si>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</si>
  <si>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</si>
  <si>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</si>
  <si>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</si>
  <si>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</si>
  <si>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</si>
  <si>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</si>
  <si>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</si>
  <si>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</si>
  <si>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</si>
  <si>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</si>
  <si>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</si>
  <si>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</si>
  <si>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</si>
  <si>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</si>
  <si>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</si>
  <si>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</si>
  <si>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</si>
  <si>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</si>
  <si>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</si>
  <si>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</si>
  <si>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</si>
  <si>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</si>
  <si>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</si>
  <si>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</si>
  <si>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</si>
  <si>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</si>
  <si>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</si>
  <si>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</si>
  <si>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</si>
  <si>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</si>
  <si>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</si>
  <si>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</si>
  <si>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</si>
  <si>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</si>
  <si>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</si>
  <si>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</si>
  <si>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</si>
  <si>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</si>
  <si>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</si>
  <si>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</si>
  <si>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</si>
  <si>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</si>
  <si>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</si>
  <si>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</si>
  <si>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</si>
  <si>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</si>
  <si>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</si>
  <si>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</si>
  <si>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</si>
  <si>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</si>
  <si>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</si>
  <si>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</si>
  <si>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</si>
  <si>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</si>
  <si>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</si>
  <si>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</si>
  <si>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</si>
  <si>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</si>
  <si>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</si>
  <si>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</si>
  <si>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</si>
  <si>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</si>
  <si>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</si>
  <si>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</si>
  <si>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</si>
  <si>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</si>
  <si>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</si>
  <si>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</si>
  <si>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</si>
  <si>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</si>
  <si>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</si>
  <si>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</si>
  <si>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</si>
  <si>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</si>
  <si>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</si>
  <si>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</si>
  <si>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</si>
  <si>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</si>
  <si>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</si>
  <si>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</si>
  <si>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</si>
  <si>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</si>
  <si>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</si>
  <si>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</si>
  <si>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</si>
  <si>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</si>
  <si>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</si>
  <si>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</si>
  <si>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</si>
  <si>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</si>
  <si>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</si>
  <si>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</si>
  <si>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</si>
  <si>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</si>
  <si>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</si>
  <si>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</si>
  <si>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</si>
  <si>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</si>
  <si>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</si>
  <si>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</si>
  <si>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</si>
  <si>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</si>
  <si>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</si>
  <si>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</si>
  <si>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</si>
  <si>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</si>
  <si>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</si>
  <si>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</si>
  <si>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</si>
  <si>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</si>
  <si>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</si>
  <si>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</si>
  <si>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</si>
  <si>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</si>
  <si>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</si>
  <si>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</si>
  <si>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</si>
  <si>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</si>
  <si>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</si>
  <si>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</si>
  <si>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</si>
  <si>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</si>
  <si>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</si>
  <si>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</si>
  <si>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</si>
  <si>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</si>
  <si>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</si>
  <si>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</si>
  <si>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</si>
  <si>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</si>
  <si>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</si>
  <si>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</si>
  <si>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</si>
  <si>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</si>
  <si>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</si>
  <si>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</si>
  <si>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</si>
  <si>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</si>
  <si>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</si>
  <si>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</si>
  <si>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</si>
  <si>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</si>
  <si>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</si>
  <si>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</si>
  <si>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</si>
  <si>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</si>
  <si>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</si>
  <si>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</si>
  <si>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</si>
  <si>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</si>
  <si>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</si>
  <si>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</si>
  <si>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</si>
  <si>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</si>
  <si>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</si>
  <si>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</si>
  <si>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</si>
  <si>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</si>
  <si>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</si>
  <si>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</si>
  <si>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</si>
  <si>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</si>
  <si>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</si>
  <si>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</si>
  <si>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</si>
  <si>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</si>
  <si>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</si>
  <si>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</si>
  <si>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</si>
  <si>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</si>
  <si>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</si>
  <si>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</si>
  <si>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</si>
  <si>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</si>
  <si>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</si>
  <si>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</si>
  <si>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</si>
  <si>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</si>
  <si>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</si>
  <si>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</si>
  <si>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</si>
  <si>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</si>
  <si>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</si>
  <si>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</si>
  <si>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</si>
  <si>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</si>
  <si>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</si>
  <si>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</si>
  <si>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</si>
  <si>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</si>
  <si>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</si>
  <si>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</si>
  <si>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</si>
  <si>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</si>
  <si>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</si>
  <si>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</si>
  <si>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</si>
  <si>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</si>
  <si>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</si>
  <si>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</si>
  <si>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</si>
  <si>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</si>
  <si>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</si>
  <si>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</si>
  <si>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</si>
  <si>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</si>
  <si>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</si>
  <si>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</si>
  <si>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</si>
  <si>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</si>
  <si>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</si>
  <si>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</si>
  <si>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</si>
  <si>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</si>
  <si>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</si>
  <si>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</si>
  <si>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</si>
  <si>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</si>
  <si>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</si>
  <si>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</si>
  <si>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</si>
  <si>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</si>
  <si>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</si>
  <si>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</si>
  <si>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</si>
  <si>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</si>
  <si>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</si>
  <si>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</si>
  <si>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</si>
  <si>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</si>
  <si>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</si>
  <si>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</si>
  <si>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</si>
  <si>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</si>
  <si>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</si>
  <si>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</si>
  <si>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</si>
  <si>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</si>
  <si>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</si>
  <si>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</si>
  <si>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</si>
  <si>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</si>
  <si>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</si>
  <si>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</si>
  <si>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</si>
  <si>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</si>
  <si>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</si>
  <si>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</si>
  <si>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</si>
  <si>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</si>
  <si>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</si>
  <si>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</si>
  <si>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</si>
  <si>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</si>
  <si>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</si>
  <si>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</si>
  <si>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</si>
  <si>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</si>
  <si>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</si>
  <si>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</si>
  <si>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</si>
  <si>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</si>
  <si>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</si>
  <si>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</si>
  <si>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</si>
  <si>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</si>
  <si>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</si>
  <si>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</si>
  <si>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</si>
  <si>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</si>
  <si>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</si>
  <si>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</si>
  <si>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</si>
  <si>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</si>
  <si>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</si>
  <si>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</si>
  <si>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</si>
  <si>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</si>
  <si>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</si>
  <si>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</si>
  <si>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</si>
  <si>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</si>
  <si>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</si>
  <si>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</si>
  <si>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</si>
  <si>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</si>
  <si>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</si>
  <si>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</si>
  <si>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</si>
  <si>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</si>
  <si>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</si>
  <si>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</si>
  <si>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</si>
  <si>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</si>
  <si>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</si>
  <si>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</si>
  <si>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</si>
  <si>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</si>
  <si>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</si>
  <si>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</si>
  <si>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</si>
  <si>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</si>
  <si>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</si>
  <si>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</si>
  <si>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</si>
  <si>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</si>
  <si>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</si>
  <si>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</si>
  <si>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</si>
  <si>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</si>
  <si>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</si>
  <si>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</si>
  <si>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</si>
  <si>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</si>
  <si>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</si>
  <si>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</si>
  <si>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</si>
  <si>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</si>
  <si>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</si>
  <si>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</si>
  <si>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</si>
  <si>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</si>
  <si>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</si>
  <si>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</si>
  <si>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</si>
  <si>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</si>
  <si>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</si>
  <si>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</si>
  <si>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</si>
  <si>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</si>
  <si>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</si>
  <si>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</si>
  <si>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</si>
  <si>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</si>
  <si>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</si>
  <si>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</si>
  <si>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</si>
  <si>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</si>
  <si>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</si>
  <si>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</si>
  <si>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</si>
  <si>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</si>
  <si>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</si>
  <si>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</si>
  <si>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</si>
  <si>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</si>
  <si>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</si>
  <si>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</si>
  <si>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</si>
  <si>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</si>
  <si>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</si>
  <si>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</si>
  <si>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</si>
  <si>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</si>
  <si>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</si>
  <si>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</si>
  <si>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</si>
  <si>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</si>
  <si>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</si>
  <si>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</si>
  <si>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</si>
  <si>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</si>
  <si>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</si>
  <si>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</si>
  <si>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</si>
  <si>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</si>
  <si>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</si>
  <si>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</si>
  <si>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</si>
  <si>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</si>
  <si>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</si>
  <si>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</si>
  <si>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</si>
  <si>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</si>
  <si>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</si>
  <si>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</si>
  <si>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</si>
  <si>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</si>
  <si>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</si>
  <si>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</si>
  <si>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</si>
  <si>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</si>
  <si>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</si>
  <si>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</si>
  <si>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</si>
  <si>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</si>
  <si>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</si>
  <si>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</si>
  <si>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</si>
  <si>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</si>
  <si>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</si>
  <si>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</si>
  <si>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</si>
  <si>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</si>
  <si>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</si>
  <si>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</si>
  <si>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</si>
  <si>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</si>
  <si>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</si>
  <si>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</si>
  <si>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</si>
  <si>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</si>
  <si>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</si>
  <si>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</si>
  <si>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</si>
  <si>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</si>
  <si>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</si>
  <si>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</si>
  <si>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</si>
  <si>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</si>
  <si>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</si>
  <si>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</si>
  <si>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</si>
  <si>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</si>
  <si>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</si>
  <si>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</si>
  <si>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</si>
  <si>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</si>
  <si>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</si>
  <si>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</si>
  <si>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</si>
  <si>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</si>
  <si>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</si>
  <si>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</si>
  <si>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</si>
  <si>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</si>
  <si>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</si>
  <si>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</si>
  <si>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</si>
  <si>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</si>
  <si>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</si>
  <si>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</si>
  <si>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</si>
  <si>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</si>
  <si>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</si>
  <si>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</si>
  <si>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</si>
  <si>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</si>
  <si>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</si>
  <si>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</si>
  <si>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</si>
  <si>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</si>
  <si>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</si>
  <si>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</si>
  <si>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</si>
  <si>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</si>
  <si>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</si>
  <si>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</si>
  <si>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</si>
  <si>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</si>
  <si>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</si>
  <si>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</si>
  <si>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</si>
  <si>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</si>
  <si>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</si>
  <si>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</si>
  <si>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</si>
  <si>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</si>
  <si>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</si>
  <si>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</si>
  <si>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</si>
  <si>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</si>
  <si>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</si>
  <si>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</si>
  <si>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</si>
  <si>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</si>
  <si>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</si>
  <si>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</si>
  <si>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</si>
  <si>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</si>
  <si>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</si>
  <si>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</si>
  <si>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</si>
  <si>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</si>
  <si>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</si>
  <si>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</si>
  <si>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</si>
  <si>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</si>
  <si>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</si>
  <si>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</si>
  <si>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</si>
  <si>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</si>
  <si>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</si>
  <si>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</si>
  <si>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</si>
  <si>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</si>
  <si>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</si>
  <si>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</si>
  <si>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</si>
  <si>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</si>
  <si>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</si>
  <si>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</si>
  <si>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</si>
  <si>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</si>
  <si>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</si>
  <si>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</si>
  <si>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</si>
  <si>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</si>
  <si>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</si>
  <si>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</si>
  <si>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</si>
  <si>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</si>
  <si>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</si>
  <si>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</si>
  <si>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</si>
  <si>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</si>
  <si>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</si>
  <si>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</si>
  <si>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</si>
  <si>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</si>
  <si>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</si>
  <si>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</si>
  <si>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</si>
  <si>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</si>
  <si>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</si>
  <si>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</si>
  <si>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</si>
  <si>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</si>
  <si>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</si>
  <si>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</si>
  <si>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</si>
  <si>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</si>
  <si>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</si>
  <si>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</si>
  <si>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</si>
  <si>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</si>
  <si>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</si>
  <si>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</si>
  <si>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</si>
  <si>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</si>
  <si>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</si>
  <si>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</si>
  <si>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</si>
  <si>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</si>
  <si>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</si>
  <si>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</si>
  <si>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</si>
  <si>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</si>
  <si>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</si>
  <si>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</si>
  <si>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</si>
  <si>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</si>
  <si>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</si>
  <si>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</si>
  <si>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</si>
  <si>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</si>
  <si>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</si>
  <si>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</si>
  <si>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</si>
  <si>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</si>
  <si>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</si>
  <si>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</si>
  <si>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</si>
  <si>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</si>
  <si>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</si>
  <si>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</si>
  <si>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</si>
  <si>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</si>
  <si>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</si>
  <si>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</si>
  <si>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</si>
  <si>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</si>
  <si>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</si>
  <si>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</si>
  <si>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</si>
  <si>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</si>
  <si>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</si>
  <si>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</si>
  <si>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</si>
  <si>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</si>
  <si>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</si>
  <si>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</si>
  <si>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</si>
  <si>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</si>
  <si>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</si>
  <si>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</si>
  <si>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</si>
  <si>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</si>
  <si>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</si>
  <si>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</si>
  <si>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</si>
  <si>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</si>
  <si>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</si>
  <si>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</si>
  <si>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</si>
  <si>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</si>
  <si>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</si>
  <si>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</si>
  <si>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</si>
  <si>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</si>
  <si>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</si>
  <si>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</si>
  <si>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</si>
  <si>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</si>
  <si>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</si>
  <si>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</si>
  <si>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</si>
  <si>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</si>
  <si>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</si>
  <si>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</si>
  <si>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</si>
  <si>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</si>
  <si>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</si>
  <si>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</si>
  <si>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</si>
  <si>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</si>
  <si>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</si>
  <si>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</si>
  <si>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</si>
  <si>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</si>
  <si>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</si>
  <si>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</si>
  <si>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</si>
  <si>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</si>
  <si>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</si>
  <si>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</si>
  <si>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</si>
  <si>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</si>
  <si>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</si>
  <si>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</si>
  <si>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</si>
  <si>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</si>
  <si>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</si>
  <si>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</si>
  <si>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</si>
  <si>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</si>
  <si>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</si>
  <si>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</si>
  <si>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</si>
  <si>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</si>
  <si>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</si>
  <si>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</si>
  <si>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</si>
  <si>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</si>
  <si>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</si>
  <si>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</si>
  <si>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</si>
  <si>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</si>
  <si>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</si>
  <si>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</si>
  <si>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</si>
  <si>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</si>
  <si>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</si>
  <si>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</si>
  <si>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</si>
  <si>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</si>
  <si>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</si>
  <si>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</si>
  <si>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</si>
  <si>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</si>
  <si>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</si>
  <si>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</si>
  <si>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</si>
  <si>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</si>
  <si>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</si>
  <si>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</si>
  <si>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</si>
  <si>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</si>
  <si>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</si>
  <si>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</si>
  <si>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</si>
  <si>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</si>
  <si>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</si>
  <si>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</si>
  <si>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</si>
  <si>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</si>
  <si>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</si>
  <si>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</si>
  <si>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</si>
  <si>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</si>
  <si>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</si>
  <si>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</si>
  <si>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</si>
  <si>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</si>
  <si>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</si>
  <si>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</si>
  <si>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</si>
  <si>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</si>
  <si>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</si>
  <si>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</si>
  <si>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</si>
  <si>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</si>
  <si>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</si>
  <si>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</si>
  <si>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</si>
  <si>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</si>
  <si>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</si>
  <si>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</si>
  <si>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</si>
  <si>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</si>
  <si>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</si>
  <si>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</si>
  <si>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</si>
  <si>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</si>
  <si>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</si>
  <si>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</si>
  <si>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</si>
  <si>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</si>
  <si>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</si>
  <si>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</si>
  <si>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</si>
  <si>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</si>
  <si>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</si>
  <si>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</si>
  <si>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</si>
  <si>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</si>
  <si>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</si>
  <si>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</si>
  <si>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</si>
  <si>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</si>
  <si>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</si>
  <si>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</si>
  <si>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</si>
  <si>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</si>
  <si>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</si>
  <si>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</si>
  <si>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</si>
  <si>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</si>
  <si>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</si>
  <si>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</si>
  <si>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</si>
  <si>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</si>
  <si>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</si>
  <si>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</si>
  <si>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</si>
  <si>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</si>
  <si>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</si>
  <si>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</si>
  <si>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</si>
  <si>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</si>
  <si>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</si>
  <si>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</si>
  <si>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</si>
  <si>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</si>
  <si>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</si>
  <si>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</si>
  <si>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</si>
  <si>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</si>
  <si>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</si>
  <si>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</si>
  <si>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</si>
  <si>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</si>
  <si>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</si>
  <si>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</si>
  <si>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</si>
  <si>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</si>
  <si>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</si>
  <si>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</si>
  <si>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</si>
  <si>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</si>
  <si>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</si>
  <si>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</si>
  <si>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</si>
  <si>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</si>
  <si>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</si>
  <si>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</si>
  <si>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</si>
  <si>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</si>
  <si>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</si>
  <si>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</si>
  <si>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</si>
  <si>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</si>
  <si>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</si>
  <si>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</si>
  <si>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</si>
  <si>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</si>
  <si>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</si>
  <si>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</si>
  <si>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</si>
  <si>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</si>
  <si>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</si>
  <si>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</si>
  <si>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</si>
  <si>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</si>
  <si>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</si>
  <si>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</si>
  <si>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</si>
  <si>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</si>
  <si>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</si>
  <si>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</si>
  <si>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</si>
  <si>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</si>
  <si>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</si>
  <si>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</si>
  <si>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</si>
  <si>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</si>
  <si>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</si>
  <si>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</si>
  <si>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</si>
  <si>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</si>
  <si>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</si>
  <si>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</si>
  <si>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</si>
  <si>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</si>
  <si>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</si>
  <si>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</si>
  <si>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</si>
  <si>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</si>
  <si>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</si>
  <si>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</si>
  <si>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</si>
  <si>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</si>
  <si>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</si>
  <si>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</si>
  <si>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</si>
  <si>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</si>
  <si>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</si>
  <si>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</si>
  <si>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</si>
  <si>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</si>
  <si>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</si>
  <si>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</si>
  <si>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</si>
  <si>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</si>
  <si>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</si>
  <si>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</si>
  <si>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</si>
  <si>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</si>
  <si>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</si>
  <si>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</si>
  <si>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</si>
  <si>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</si>
  <si>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</si>
  <si>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</si>
  <si>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</si>
  <si>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</si>
  <si>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</si>
  <si>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</si>
  <si>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</si>
  <si>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</si>
  <si>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</si>
  <si>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</si>
  <si>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</si>
  <si>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</si>
  <si>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</si>
  <si>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</si>
  <si>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</si>
  <si>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</si>
  <si>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</si>
  <si>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</si>
  <si>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</si>
  <si>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</si>
  <si>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</si>
  <si>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</si>
  <si>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</si>
  <si>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</si>
  <si>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</si>
  <si>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</si>
  <si>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</si>
  <si>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</si>
  <si>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</si>
  <si>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</si>
  <si>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</si>
  <si>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</si>
  <si>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</si>
  <si>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</si>
  <si>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</si>
  <si>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</si>
  <si>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</si>
  <si>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</si>
  <si>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</si>
  <si>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</si>
  <si>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</si>
  <si>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</si>
  <si>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</si>
  <si>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</si>
  <si>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</si>
  <si>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</si>
  <si>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</si>
  <si>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</si>
  <si>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</si>
  <si>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</si>
  <si>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</si>
  <si>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</si>
  <si>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</si>
  <si>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</si>
  <si>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</si>
  <si>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</si>
  <si>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</si>
  <si>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</si>
  <si>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</si>
  <si>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</si>
  <si>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</si>
  <si>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</si>
  <si>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</si>
  <si>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</si>
  <si>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</si>
  <si>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</si>
  <si>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</si>
  <si>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</si>
  <si>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</si>
  <si>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</si>
  <si>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</si>
  <si>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</si>
  <si>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</si>
  <si>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</si>
  <si>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</si>
  <si>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</si>
  <si>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</si>
  <si>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</si>
  <si>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</si>
  <si>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</si>
  <si>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</si>
  <si>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</si>
  <si>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</si>
  <si>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</si>
  <si>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</si>
  <si>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</si>
  <si>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</si>
  <si>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</si>
  <si>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</si>
  <si>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</si>
  <si>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</si>
  <si>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</si>
  <si>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</si>
  <si>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</si>
  <si>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</si>
  <si>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</si>
  <si>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</si>
  <si>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</si>
  <si>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</si>
  <si>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</si>
  <si>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</si>
  <si>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</si>
  <si>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</si>
  <si>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</si>
  <si>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</si>
  <si>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</si>
  <si>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</si>
  <si>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</si>
  <si>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</si>
  <si>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</si>
  <si>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</si>
  <si>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</si>
  <si>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</si>
  <si>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</si>
  <si>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</si>
  <si>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</si>
  <si>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</si>
  <si>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</si>
  <si>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</si>
  <si>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</si>
  <si>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</si>
  <si>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</si>
  <si>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</si>
  <si>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</si>
  <si>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</si>
  <si>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</si>
  <si>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</si>
  <si>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</si>
  <si>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</si>
  <si>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</si>
  <si>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</si>
  <si>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</si>
  <si>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</si>
  <si>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</si>
  <si>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</si>
  <si>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</si>
  <si>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</si>
  <si>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</si>
  <si>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</si>
  <si>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</si>
  <si>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</si>
  <si>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</si>
  <si>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</si>
  <si>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</si>
  <si>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</si>
  <si>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</si>
  <si>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</si>
  <si>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</si>
  <si>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</si>
  <si>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</si>
  <si>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</si>
  <si>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</si>
  <si>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</si>
  <si>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</si>
  <si>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</si>
  <si>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</si>
  <si>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</si>
  <si>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</si>
  <si>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</si>
  <si>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</si>
  <si>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</si>
  <si>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</si>
  <si>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</si>
  <si>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</si>
  <si>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</si>
  <si>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</si>
  <si>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</si>
  <si>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</si>
  <si>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</si>
  <si>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</si>
  <si>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</si>
  <si>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</si>
  <si>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</si>
  <si>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</si>
  <si>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</si>
  <si>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</si>
  <si>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</si>
  <si>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</si>
  <si>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</si>
  <si>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</si>
  <si>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</si>
  <si>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</si>
  <si>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</si>
  <si>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</si>
  <si>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</si>
  <si>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</si>
  <si>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</si>
  <si>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</si>
  <si>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</si>
  <si>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</si>
  <si>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</si>
  <si>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</si>
  <si>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</si>
  <si>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</si>
  <si>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</si>
  <si>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</si>
  <si>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</si>
  <si>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</si>
  <si>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</si>
  <si>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</si>
  <si>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</si>
  <si>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</si>
  <si>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</si>
  <si>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</si>
  <si>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</si>
  <si>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</si>
  <si>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</si>
  <si>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</si>
  <si>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</si>
  <si>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</si>
  <si>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</si>
  <si>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</si>
  <si>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</si>
  <si>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</si>
  <si>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</si>
  <si>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</si>
  <si>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</si>
  <si>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</si>
  <si>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</si>
  <si>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</si>
  <si>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</si>
  <si>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</si>
  <si>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</si>
  <si>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</si>
  <si>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</si>
  <si>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</si>
  <si>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</si>
  <si>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</si>
  <si>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</si>
  <si>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</si>
  <si>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</si>
  <si>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</si>
  <si>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</si>
  <si>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</si>
  <si>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</si>
  <si>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</si>
  <si>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</si>
  <si>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</si>
  <si>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</si>
  <si>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</si>
  <si>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</si>
  <si>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</si>
  <si>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</si>
  <si>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</si>
  <si>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</si>
  <si>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</si>
  <si>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</si>
  <si>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</si>
  <si>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</si>
  <si>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</si>
  <si>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</si>
  <si>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</si>
  <si>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</si>
  <si>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</si>
  <si>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</si>
  <si>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</si>
  <si>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</si>
  <si>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</si>
  <si>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</si>
  <si>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</si>
  <si>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</si>
  <si>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</si>
  <si>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</si>
  <si>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</si>
  <si>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</si>
  <si>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</si>
  <si>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</si>
  <si>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</si>
  <si>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</si>
  <si>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</si>
  <si>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</si>
  <si>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</si>
  <si>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</si>
  <si>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</si>
  <si>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</si>
  <si>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</si>
  <si>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</si>
  <si>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</si>
  <si>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</si>
  <si>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</si>
  <si>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</si>
  <si>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</si>
  <si>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</si>
  <si>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</si>
  <si>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</si>
  <si>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</si>
  <si>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</si>
  <si>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</si>
  <si>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</si>
  <si>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</si>
  <si>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</si>
  <si>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</si>
  <si>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</si>
  <si>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</si>
  <si>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</si>
  <si>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</si>
  <si>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</si>
  <si>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</si>
  <si>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</si>
  <si>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</si>
  <si>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</si>
  <si>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</si>
  <si>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</si>
  <si>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</si>
  <si>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</si>
  <si>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</si>
  <si>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</si>
  <si>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</si>
  <si>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</si>
  <si>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</si>
  <si>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</si>
  <si>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</si>
  <si>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</si>
  <si>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</si>
  <si>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</si>
  <si>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</si>
  <si>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</si>
  <si>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</si>
  <si>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</si>
  <si>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</si>
  <si>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</si>
  <si>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</si>
  <si>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</si>
  <si>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</si>
  <si>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</si>
  <si>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</si>
  <si>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</si>
  <si>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</si>
  <si>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</si>
  <si>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</si>
  <si>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</si>
  <si>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</si>
  <si>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</si>
  <si>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</si>
  <si>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</si>
  <si>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</si>
  <si>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</si>
  <si>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</si>
  <si>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</si>
  <si>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</si>
  <si>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</si>
  <si>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</si>
  <si>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</si>
  <si>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</si>
  <si>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</si>
  <si>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</si>
  <si>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</si>
  <si>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</si>
  <si>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</si>
  <si>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</si>
  <si>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</si>
  <si>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</si>
  <si>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</si>
  <si>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</si>
  <si>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</si>
  <si>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</si>
  <si>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</si>
  <si>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</si>
  <si>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</si>
  <si>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</si>
  <si>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</si>
  <si>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</si>
  <si>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</si>
  <si>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</si>
  <si>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</si>
  <si>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</si>
  <si>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</si>
  <si>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</si>
  <si>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</si>
  <si>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</si>
  <si>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</si>
  <si>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</si>
  <si>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</si>
  <si>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</si>
  <si>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</si>
  <si>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</si>
  <si>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</si>
  <si>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</si>
  <si>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</si>
  <si>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</si>
  <si>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</si>
  <si>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</si>
  <si>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</si>
  <si>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</si>
  <si>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</si>
  <si>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</si>
  <si>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</si>
  <si>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</si>
  <si>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</si>
  <si>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</si>
  <si>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</si>
  <si>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</si>
  <si>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</si>
  <si>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</si>
  <si>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</si>
  <si>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</si>
  <si>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</si>
  <si>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</si>
  <si>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</si>
  <si>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</si>
  <si>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</si>
  <si>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</si>
  <si>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</si>
  <si>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</si>
  <si>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</si>
  <si>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</si>
  <si>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</si>
  <si>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</si>
  <si>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</si>
  <si>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</si>
  <si>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</si>
  <si>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</si>
  <si>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</si>
  <si>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</si>
  <si>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</si>
  <si>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</si>
  <si>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</si>
  <si>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</si>
  <si>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</si>
  <si>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</si>
  <si>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</si>
  <si>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</si>
  <si>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</si>
  <si>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</si>
  <si>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</si>
  <si>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</si>
  <si>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</si>
  <si>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</si>
  <si>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</si>
  <si>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</si>
  <si>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</si>
  <si>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</si>
  <si>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</si>
  <si>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</si>
  <si>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</si>
  <si>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</si>
  <si>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</si>
  <si>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</si>
  <si>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</si>
  <si>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</si>
  <si>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</si>
  <si>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</si>
  <si>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</si>
  <si>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</si>
  <si>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</si>
  <si>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</si>
  <si>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</si>
  <si>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</si>
  <si>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</si>
  <si>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</si>
  <si>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</si>
  <si>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</si>
  <si>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</si>
  <si>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</si>
  <si>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</si>
  <si>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</si>
  <si>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</si>
  <si>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</si>
  <si>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</si>
  <si>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</si>
  <si>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</si>
  <si>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</si>
  <si>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</si>
  <si>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</si>
  <si>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</si>
  <si>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</si>
  <si>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</si>
  <si>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</si>
  <si>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</si>
  <si>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</si>
  <si>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</si>
  <si>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</si>
  <si>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</si>
  <si>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</si>
  <si>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</si>
  <si>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</si>
  <si>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</si>
  <si>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</si>
  <si>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</si>
  <si>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</si>
  <si>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</si>
  <si>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</si>
  <si>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</si>
  <si>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</si>
  <si>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</si>
  <si>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</si>
  <si>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</si>
  <si>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</si>
  <si>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</si>
  <si>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</si>
  <si>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</si>
  <si>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</si>
  <si>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</si>
  <si>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</si>
  <si>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</si>
  <si>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</si>
  <si>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</si>
  <si>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</si>
  <si>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</si>
  <si>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</si>
  <si>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</si>
  <si>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</si>
  <si>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</si>
  <si>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</si>
  <si>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</si>
  <si>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</si>
  <si>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</si>
  <si>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</si>
  <si>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</si>
  <si>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</si>
  <si>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</si>
  <si>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</si>
  <si>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</si>
  <si>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</si>
  <si>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</si>
  <si>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</si>
  <si>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</si>
  <si>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</si>
  <si>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</si>
  <si>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</si>
  <si>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</si>
  <si>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</si>
  <si>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</si>
  <si>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</si>
  <si>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</si>
  <si>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</si>
  <si>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</si>
  <si>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</si>
  <si>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</si>
  <si>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</si>
  <si>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</si>
  <si>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</si>
  <si>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</si>
  <si>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</si>
  <si>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</si>
  <si>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</si>
  <si>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</si>
  <si>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</si>
  <si>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</si>
  <si>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</si>
  <si>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</si>
  <si>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</si>
  <si>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</si>
  <si>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</si>
  <si>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</si>
  <si>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</si>
  <si>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</si>
  <si>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</si>
  <si>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</si>
  <si>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</si>
  <si>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</si>
  <si>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</si>
  <si>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</si>
  <si>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</si>
  <si>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</si>
  <si>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</si>
  <si>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</si>
  <si>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</si>
  <si>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</si>
  <si>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</si>
  <si>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</si>
  <si>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</si>
  <si>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</si>
  <si>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</si>
  <si>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</si>
  <si>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</si>
  <si>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</si>
  <si>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</si>
  <si>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</si>
  <si>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</si>
  <si>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</si>
  <si>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</si>
  <si>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</si>
  <si>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</si>
  <si>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</si>
  <si>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</si>
  <si>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</si>
  <si>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</si>
  <si>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</si>
  <si>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</si>
  <si>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</si>
  <si>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</si>
  <si>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</si>
  <si>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</si>
  <si>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</si>
  <si>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</si>
  <si>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</si>
  <si>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</si>
  <si>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</si>
  <si>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</si>
  <si>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</si>
  <si>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</si>
  <si>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</si>
  <si>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</si>
  <si>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</si>
  <si>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</si>
  <si>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</si>
  <si>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</si>
  <si>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</si>
  <si>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</si>
  <si>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</si>
  <si>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</si>
  <si>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</si>
  <si>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</si>
  <si>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</si>
  <si>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</si>
  <si>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</si>
  <si>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</si>
  <si>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</si>
  <si>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</si>
  <si>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</si>
  <si>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</si>
  <si>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</si>
  <si>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</si>
  <si>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</si>
  <si>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</si>
  <si>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</si>
  <si>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</si>
  <si>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</si>
  <si>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</si>
  <si>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</si>
  <si>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</si>
  <si>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</si>
  <si>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</si>
  <si>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</si>
  <si>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</si>
  <si>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</si>
  <si>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</si>
  <si>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</si>
  <si>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</si>
  <si>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</si>
  <si>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</si>
  <si>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</si>
  <si>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</si>
  <si>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</si>
  <si>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</si>
  <si>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</si>
  <si>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</si>
  <si>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</si>
  <si>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</si>
  <si>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</si>
  <si>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</si>
  <si>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</si>
  <si>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</si>
  <si>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</si>
  <si>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</si>
  <si>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</si>
  <si>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</si>
  <si>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</si>
  <si>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</si>
  <si>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</si>
  <si>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</si>
  <si>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</si>
  <si>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</si>
  <si>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</si>
  <si>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</si>
  <si>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</si>
  <si>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</si>
  <si>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</si>
  <si>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</si>
  <si>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</si>
  <si>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</si>
  <si>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</si>
  <si>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</si>
  <si>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</si>
  <si>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</si>
  <si>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</si>
  <si>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</si>
  <si>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</si>
  <si>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</si>
  <si>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</si>
  <si>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</si>
  <si>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</si>
  <si>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</si>
  <si>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</si>
  <si>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</si>
  <si>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</si>
  <si>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</si>
  <si>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</si>
  <si>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</si>
  <si>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</si>
  <si>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</si>
  <si>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</si>
  <si>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</si>
  <si>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</si>
  <si>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</si>
  <si>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</si>
  <si>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</si>
  <si>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</si>
  <si>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</si>
  <si>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</si>
  <si>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</si>
  <si>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</si>
  <si>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</si>
  <si>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</si>
  <si>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</si>
  <si>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</si>
  <si>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</si>
  <si>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</si>
  <si>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</si>
  <si>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</si>
  <si>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</si>
  <si>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</si>
  <si>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</si>
  <si>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</si>
  <si>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</si>
  <si>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</si>
  <si>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</si>
  <si>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</si>
  <si>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</si>
  <si>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</si>
  <si>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</si>
  <si>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</si>
  <si>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</si>
  <si>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</si>
  <si>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</si>
  <si>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</si>
  <si>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</si>
  <si>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</si>
  <si>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</si>
  <si>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</si>
  <si>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</si>
  <si>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</si>
  <si>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</si>
  <si>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</si>
  <si>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</si>
  <si>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</si>
  <si>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</si>
  <si>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</si>
  <si>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</si>
  <si>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</si>
  <si>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</si>
  <si>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</si>
  <si>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</si>
  <si>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</si>
  <si>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</si>
  <si>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</si>
  <si>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</si>
  <si>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</si>
  <si>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</si>
  <si>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</si>
  <si>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</si>
  <si>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</si>
  <si>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</si>
  <si>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</si>
  <si>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</si>
  <si>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</si>
  <si>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</si>
  <si>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</si>
  <si>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</si>
  <si>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</si>
  <si>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</si>
  <si>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</si>
  <si>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</si>
  <si>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</si>
  <si>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</si>
  <si>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</si>
  <si>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</si>
  <si>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</si>
  <si>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</si>
  <si>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</si>
  <si>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</si>
  <si>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</si>
  <si>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</si>
  <si>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</si>
  <si>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</si>
  <si>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</si>
  <si>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</si>
  <si>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</si>
  <si>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</si>
  <si>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</si>
  <si>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</si>
  <si>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</si>
  <si>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</si>
  <si>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</si>
  <si>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</si>
  <si>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</si>
  <si>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</si>
  <si>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</si>
  <si>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</si>
  <si>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</si>
  <si>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</si>
  <si>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</si>
  <si>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</si>
  <si>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</si>
  <si>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</si>
  <si>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</si>
  <si>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</si>
  <si>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</si>
  <si>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</si>
  <si>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</si>
  <si>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</si>
  <si>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</si>
  <si>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</si>
  <si>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</si>
  <si>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</si>
  <si>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</si>
  <si>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</si>
  <si>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</si>
  <si>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</si>
  <si>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</si>
  <si>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</si>
  <si>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</si>
  <si>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</si>
  <si>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</si>
  <si>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</si>
  <si>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</si>
  <si>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</si>
  <si>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</si>
  <si>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</si>
  <si>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</si>
  <si>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</si>
  <si>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</si>
  <si>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</si>
  <si>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</si>
  <si>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</si>
  <si>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</si>
  <si>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</si>
  <si>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</si>
  <si>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</si>
  <si>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</si>
  <si>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</si>
  <si>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</si>
  <si>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</si>
  <si>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</si>
  <si>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</si>
  <si>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</si>
  <si>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</si>
  <si>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</si>
  <si>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</si>
  <si>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</si>
  <si>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</si>
  <si>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</si>
  <si>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</si>
  <si>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</si>
  <si>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</si>
  <si>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</si>
  <si>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</si>
  <si>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</si>
  <si>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</si>
  <si>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</si>
  <si>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</si>
  <si>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</si>
  <si>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</si>
  <si>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</si>
  <si>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</si>
  <si>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</si>
  <si>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</si>
  <si>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</si>
  <si>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</si>
  <si>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</si>
  <si>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</si>
  <si>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</si>
  <si>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</si>
  <si>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</si>
  <si>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</si>
  <si>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</si>
  <si>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</si>
  <si>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</si>
  <si>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</si>
  <si>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</si>
  <si>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</si>
  <si>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</si>
  <si>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</si>
  <si>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</si>
  <si>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</si>
  <si>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</si>
  <si>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</si>
  <si>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</si>
  <si>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</si>
  <si>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</si>
  <si>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</si>
  <si>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</si>
  <si>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</si>
  <si>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</si>
  <si>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</si>
  <si>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</si>
  <si>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</si>
  <si>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</si>
  <si>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</si>
  <si>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</si>
  <si>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</si>
  <si>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</si>
  <si>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</si>
  <si>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</si>
  <si>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</si>
  <si>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</si>
  <si>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</si>
  <si>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</si>
  <si>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</si>
  <si>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</si>
  <si>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</si>
  <si>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</si>
  <si>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</si>
  <si>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</si>
  <si>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</si>
  <si>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</si>
  <si>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</si>
  <si>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</si>
  <si>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</si>
  <si>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</si>
  <si>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</si>
  <si>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</si>
  <si>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</si>
  <si>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</si>
  <si>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</si>
  <si>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</si>
  <si>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</si>
  <si>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</si>
  <si>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</si>
  <si>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</si>
  <si>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</si>
  <si>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</si>
  <si>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</si>
  <si>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</si>
  <si>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</si>
  <si>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</si>
  <si>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</si>
  <si>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</si>
  <si>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</si>
  <si>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</si>
  <si>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</si>
  <si>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</si>
  <si>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</si>
  <si>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</si>
  <si>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</si>
  <si>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</si>
  <si>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</si>
  <si>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</si>
  <si>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</si>
  <si>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</si>
  <si>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</si>
  <si>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</si>
  <si>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</si>
  <si>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</si>
  <si>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</si>
  <si>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</si>
  <si>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</si>
  <si>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</si>
  <si>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</si>
  <si>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</si>
  <si>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</si>
  <si>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</si>
  <si>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</si>
  <si>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</si>
  <si>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</si>
  <si>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</si>
  <si>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</si>
  <si>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</si>
  <si>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</si>
  <si>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</si>
  <si>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</si>
  <si>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</si>
  <si>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</si>
  <si>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</si>
  <si>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</si>
  <si>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</si>
  <si>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</si>
  <si>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</si>
  <si>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</si>
  <si>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</si>
  <si>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</si>
  <si>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</si>
  <si>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</si>
  <si>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</si>
  <si>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</si>
  <si>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</si>
  <si>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</si>
  <si>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</si>
  <si>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</si>
  <si>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</si>
  <si>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</si>
  <si>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</si>
  <si>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</si>
  <si>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</si>
  <si>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</si>
  <si>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</si>
  <si>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</si>
  <si>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</si>
  <si>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</si>
  <si>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</si>
  <si>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</si>
  <si>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</si>
  <si>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</si>
  <si>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</si>
  <si>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</si>
  <si>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</si>
  <si>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</si>
  <si>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</si>
  <si>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</si>
  <si>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</si>
  <si>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</si>
  <si>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</si>
  <si>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</si>
  <si>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</si>
  <si>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</si>
  <si>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</si>
  <si>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</si>
  <si>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</si>
  <si>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</si>
  <si>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</si>
  <si>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</si>
  <si>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</si>
  <si>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</si>
  <si>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</si>
  <si>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</si>
  <si>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</si>
  <si>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</si>
  <si>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</si>
  <si>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</si>
  <si>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</si>
  <si>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</si>
  <si>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</si>
  <si>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</si>
  <si>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</si>
  <si>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</si>
  <si>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</si>
  <si>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</si>
  <si>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</si>
  <si>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</si>
  <si>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</si>
  <si>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</si>
  <si>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</si>
  <si>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</si>
  <si>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</si>
  <si>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</si>
  <si>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</si>
  <si>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</si>
  <si>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</si>
  <si>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</si>
  <si>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</si>
  <si>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</si>
  <si>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</si>
  <si>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</si>
  <si>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</si>
  <si>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</si>
  <si>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</si>
  <si>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</si>
  <si>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</si>
  <si>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</si>
  <si>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</si>
  <si>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</si>
  <si>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</si>
  <si>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</si>
  <si>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</si>
  <si>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</si>
  <si>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</si>
  <si>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</si>
  <si>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</si>
  <si>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</si>
  <si>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</si>
  <si>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</si>
  <si>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</si>
  <si>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</si>
  <si>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</si>
  <si>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</si>
  <si>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</si>
  <si>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</si>
  <si>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</si>
  <si>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</si>
  <si>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</si>
  <si>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</si>
  <si>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</si>
  <si>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</si>
  <si>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</si>
  <si>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</si>
  <si>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</si>
  <si>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</si>
  <si>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</si>
  <si>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</si>
  <si>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</si>
  <si>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</si>
  <si>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</si>
  <si>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</si>
  <si>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</si>
  <si>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</si>
  <si>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</si>
  <si>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</si>
  <si>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</si>
  <si>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</si>
  <si>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</si>
  <si>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</si>
  <si>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</si>
  <si>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</si>
  <si>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</si>
  <si>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</si>
  <si>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</si>
  <si>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</si>
  <si>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</si>
  <si>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</si>
  <si>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</si>
  <si>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</si>
  <si>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</si>
  <si>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</si>
  <si>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</si>
  <si>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</si>
  <si>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</si>
  <si>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</si>
  <si>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</si>
  <si>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</si>
  <si>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</si>
  <si>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</si>
  <si>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</si>
  <si>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</si>
  <si>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</si>
  <si>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</si>
  <si>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</si>
  <si>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</si>
  <si>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</si>
  <si>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</si>
  <si>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</si>
  <si>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</si>
  <si>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</si>
  <si>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</si>
  <si>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</si>
  <si>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</si>
  <si>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</si>
  <si>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</si>
  <si>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</si>
  <si>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</si>
  <si>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</si>
  <si>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</si>
  <si>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</si>
  <si>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</si>
  <si>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</si>
  <si>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</si>
  <si>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</si>
  <si>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</si>
  <si>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</si>
  <si>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</si>
  <si>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</si>
  <si>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</si>
  <si>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</si>
  <si>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</si>
  <si>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</si>
  <si>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</si>
  <si>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</si>
  <si>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</si>
  <si>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</si>
  <si>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</si>
  <si>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</si>
  <si>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</si>
  <si>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</si>
  <si>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</si>
  <si>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</si>
  <si>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</si>
  <si>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</si>
  <si>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</si>
  <si>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</si>
  <si>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</si>
  <si>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</si>
  <si>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</si>
  <si>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</si>
  <si>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</si>
  <si>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</si>
  <si>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</si>
  <si>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</si>
  <si>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</si>
  <si>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</si>
  <si>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</si>
  <si>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</si>
  <si>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</si>
  <si>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</si>
  <si>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</si>
  <si>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</si>
  <si>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</si>
  <si>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</si>
  <si>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</si>
  <si>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</si>
  <si>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</si>
  <si>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</si>
  <si>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</si>
  <si>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</si>
  <si>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</si>
  <si>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</si>
  <si>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</si>
  <si>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</si>
  <si>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</si>
  <si>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</si>
  <si>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</si>
  <si>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</si>
  <si>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</si>
  <si>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</si>
  <si>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</si>
  <si>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</si>
  <si>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</si>
  <si>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</si>
  <si>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</si>
  <si>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</si>
  <si>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</si>
  <si>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</si>
  <si>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</si>
  <si>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</si>
  <si>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</si>
  <si>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</si>
  <si>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</si>
  <si>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</si>
  <si>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</si>
  <si>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</si>
  <si>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</si>
  <si>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</si>
  <si>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</si>
  <si>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</si>
  <si>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</si>
  <si>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</si>
  <si>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</si>
  <si>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</si>
  <si>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</si>
  <si>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</si>
  <si>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</si>
  <si>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</si>
  <si>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</si>
  <si>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</si>
  <si>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</si>
  <si>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</si>
  <si>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</si>
  <si>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</si>
  <si>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</si>
  <si>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</si>
  <si>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</si>
  <si>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</si>
  <si>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</si>
  <si>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</si>
  <si>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</si>
  <si>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</si>
  <si>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</si>
  <si>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</si>
  <si>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</si>
  <si>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</si>
  <si>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</si>
  <si>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</si>
  <si>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</si>
  <si>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</si>
  <si>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</si>
  <si>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</si>
  <si>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</si>
  <si>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</si>
  <si>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</si>
  <si>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</si>
  <si>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</si>
  <si>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</si>
  <si>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</si>
  <si>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</si>
  <si>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</si>
  <si>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</si>
  <si>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</si>
  <si>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</si>
  <si>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</si>
  <si>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</si>
  <si>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</si>
  <si>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</si>
  <si>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</si>
  <si>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</si>
  <si>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</si>
  <si>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</si>
  <si>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</si>
  <si>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</si>
  <si>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</si>
  <si>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</si>
  <si>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</si>
  <si>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</si>
  <si>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</si>
  <si>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</si>
  <si>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</si>
  <si>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</si>
  <si>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</si>
  <si>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</si>
  <si>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</si>
  <si>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</si>
  <si>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</si>
  <si>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</si>
  <si>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</si>
  <si>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</si>
  <si>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</si>
  <si>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</si>
  <si>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</si>
  <si>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</si>
  <si>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</si>
  <si>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</si>
  <si>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</si>
  <si>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</si>
  <si>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</si>
  <si>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</si>
  <si>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</si>
  <si>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</si>
  <si>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</si>
  <si>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</si>
  <si>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</si>
  <si>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</si>
  <si>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</si>
  <si>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</si>
  <si>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</si>
  <si>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</si>
  <si>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</si>
  <si>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</si>
  <si>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</si>
  <si>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</si>
  <si>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</si>
  <si>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</si>
  <si>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</si>
  <si>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</si>
  <si>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</si>
  <si>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</si>
  <si>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</si>
  <si>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</si>
  <si>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</si>
  <si>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</si>
  <si>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</si>
  <si>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</si>
  <si>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</si>
  <si>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</si>
  <si>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</si>
  <si>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</si>
  <si>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</si>
  <si>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</si>
  <si>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</si>
  <si>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</si>
  <si>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</si>
  <si>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</si>
  <si>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</si>
  <si>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</si>
  <si>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</si>
  <si>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</si>
  <si>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</si>
  <si>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</si>
  <si>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</si>
  <si>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</si>
  <si>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</si>
  <si>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</si>
  <si>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</si>
  <si>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</si>
  <si>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</si>
  <si>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</si>
  <si>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</si>
  <si>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</si>
  <si>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</si>
  <si>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</si>
  <si>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</si>
  <si>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</si>
  <si>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</si>
  <si>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</si>
  <si>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</si>
  <si>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</si>
  <si>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</si>
  <si>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</si>
  <si>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</si>
  <si>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</si>
  <si>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</si>
  <si>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</si>
  <si>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</si>
  <si>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</si>
  <si>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</si>
  <si>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</si>
  <si>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</si>
  <si>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</si>
  <si>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</si>
  <si>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</si>
  <si>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</si>
  <si>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</si>
  <si>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</si>
  <si>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</si>
  <si>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</si>
  <si>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</si>
  <si>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</si>
  <si>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</si>
  <si>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</si>
  <si>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</si>
  <si>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</si>
  <si>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</si>
  <si>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</si>
  <si>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</si>
  <si>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</si>
  <si>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</si>
  <si>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</si>
  <si>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</si>
  <si>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</si>
  <si>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</si>
  <si>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</si>
  <si>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</si>
  <si>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</si>
  <si>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</si>
  <si>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</si>
  <si>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</si>
  <si>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</si>
  <si>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</si>
  <si>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</si>
  <si>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</si>
  <si>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</si>
  <si>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</si>
  <si>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</si>
  <si>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</si>
  <si>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</si>
  <si>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</si>
  <si>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</si>
  <si>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</si>
  <si>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</si>
  <si>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</si>
  <si>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</si>
  <si>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</si>
  <si>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</si>
  <si>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</si>
  <si>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</si>
  <si>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</si>
  <si>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</si>
  <si>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</si>
  <si>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</si>
  <si>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</si>
  <si>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</si>
  <si>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</si>
  <si>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</si>
  <si>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</si>
  <si>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</si>
  <si>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</si>
  <si>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</si>
  <si>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</si>
  <si>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</si>
  <si>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</si>
  <si>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</si>
  <si>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</si>
  <si>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</si>
  <si>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</si>
  <si>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</si>
  <si>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</si>
  <si>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</si>
  <si>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</si>
  <si>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</si>
  <si>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</si>
  <si>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</si>
  <si>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</si>
  <si>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</si>
  <si>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</si>
  <si>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</si>
  <si>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</si>
  <si>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</si>
  <si>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</si>
  <si>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</si>
  <si>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</si>
  <si>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</si>
  <si>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</si>
  <si>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</si>
  <si>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</si>
  <si>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</si>
  <si>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</si>
  <si>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</si>
  <si>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</si>
  <si>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</si>
  <si>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</si>
  <si>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</si>
  <si>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</si>
  <si>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</si>
  <si>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</si>
  <si>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</si>
  <si>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</si>
  <si>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</si>
  <si>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</si>
  <si>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</si>
  <si>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</si>
  <si>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</si>
  <si>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</si>
  <si>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</si>
  <si>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</si>
  <si>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</si>
  <si>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</si>
  <si>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</si>
  <si>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</si>
  <si>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</si>
  <si>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</si>
  <si>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</si>
  <si>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</si>
  <si>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</si>
  <si>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</si>
  <si>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</si>
  <si>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</si>
  <si>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</si>
  <si>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</si>
  <si>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</si>
  <si>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</si>
  <si>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</si>
  <si>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</si>
  <si>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</si>
  <si>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</si>
  <si>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</si>
  <si>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</si>
  <si>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</si>
  <si>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</si>
  <si>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</si>
  <si>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</si>
  <si>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</si>
  <si>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</si>
  <si>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</si>
  <si>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</si>
  <si>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</si>
  <si>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</si>
  <si>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</si>
  <si>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</si>
  <si>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</si>
  <si>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</si>
  <si>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</si>
  <si>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</si>
  <si>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</si>
  <si>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</si>
  <si>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</si>
  <si>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</si>
  <si>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</si>
  <si>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</si>
  <si>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</si>
  <si>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</si>
  <si>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</si>
  <si>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</si>
  <si>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</si>
  <si>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</si>
  <si>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</si>
  <si>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</si>
  <si>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</si>
  <si>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</si>
  <si>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</si>
  <si>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</si>
  <si>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</si>
  <si>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</si>
  <si>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</si>
  <si>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</si>
  <si>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</si>
  <si>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</si>
  <si>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</si>
  <si>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</si>
  <si>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</si>
  <si>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</si>
  <si>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</si>
  <si>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</si>
  <si>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</si>
  <si>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</si>
  <si>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</si>
  <si>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</si>
  <si>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</si>
  <si>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</si>
  <si>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</si>
  <si>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</si>
  <si>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</si>
  <si>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</si>
  <si>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</si>
  <si>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</si>
  <si>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</si>
  <si>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</si>
  <si>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</si>
  <si>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</si>
  <si>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</si>
  <si>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</si>
  <si>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</si>
  <si>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</si>
  <si>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</si>
  <si>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</si>
  <si>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</si>
  <si>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</si>
  <si>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</si>
  <si>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</si>
  <si>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</si>
  <si>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</si>
  <si>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</si>
  <si>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</si>
  <si>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</si>
  <si>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</si>
  <si>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</si>
  <si>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</si>
  <si>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</si>
  <si>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</si>
  <si>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</si>
  <si>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</si>
  <si>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</si>
  <si>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</si>
  <si>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</si>
  <si>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</si>
  <si>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</si>
  <si>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</si>
  <si>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</si>
  <si>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</si>
  <si>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</si>
  <si>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</si>
  <si>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</si>
  <si>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</si>
  <si>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</si>
  <si>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</si>
  <si>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</si>
  <si>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</si>
  <si>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</si>
  <si>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</si>
  <si>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</si>
  <si>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</si>
  <si>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</si>
  <si>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</si>
  <si>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</si>
  <si>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</si>
  <si>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</si>
  <si>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</si>
  <si>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</si>
  <si>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</si>
  <si>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</si>
  <si>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</si>
  <si>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</si>
  <si>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</si>
  <si>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</si>
  <si>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</si>
  <si>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</si>
  <si>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</si>
  <si>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</si>
  <si>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</si>
  <si>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</si>
  <si>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</si>
  <si>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</si>
  <si>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</si>
  <si>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</si>
  <si>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</si>
  <si>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</si>
  <si>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</si>
  <si>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</si>
  <si>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</si>
  <si>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</si>
  <si>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</si>
  <si>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</si>
  <si>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</si>
  <si>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</si>
  <si>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</si>
  <si>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</si>
  <si>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</si>
  <si>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</si>
  <si>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</si>
  <si>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</si>
  <si>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</si>
  <si>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</si>
  <si>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</si>
  <si>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</si>
  <si>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</si>
  <si>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</si>
  <si>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</si>
  <si>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</si>
  <si>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</si>
  <si>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</si>
  <si>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</si>
  <si>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</si>
  <si>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</si>
  <si>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</si>
  <si>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</si>
  <si>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</si>
  <si>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</si>
  <si>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</si>
  <si>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</si>
  <si>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</si>
  <si>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</si>
  <si>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</si>
  <si>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</si>
  <si>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</si>
  <si>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</si>
  <si>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</si>
  <si>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</si>
  <si>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</si>
  <si>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</si>
  <si>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</si>
  <si>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</si>
  <si>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</si>
  <si>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</si>
  <si>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</si>
  <si>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</si>
  <si>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</si>
  <si>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</si>
  <si>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</si>
  <si>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</si>
  <si>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</si>
  <si>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</si>
  <si>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</si>
  <si>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</si>
  <si>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</si>
  <si>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</si>
  <si>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</si>
  <si>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</si>
  <si>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</si>
  <si>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</si>
  <si>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</si>
  <si>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</si>
  <si>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</si>
  <si>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</si>
  <si>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</si>
  <si>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</si>
  <si>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</si>
  <si>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</si>
  <si>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</si>
  <si>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</si>
  <si>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</si>
  <si>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</si>
  <si>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</si>
  <si>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</si>
  <si>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</si>
  <si>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</si>
  <si>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</si>
  <si>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</si>
  <si>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</si>
  <si>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</si>
  <si>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</si>
  <si>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</si>
  <si>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</si>
  <si>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</si>
  <si>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</si>
  <si>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</si>
  <si>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</si>
  <si>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</si>
  <si>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</si>
  <si>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</si>
  <si>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</si>
  <si>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</si>
  <si>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</si>
  <si>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</si>
  <si>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</si>
  <si>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</si>
  <si>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</si>
  <si>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</si>
  <si>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</si>
  <si>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</si>
  <si>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</si>
  <si>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</si>
  <si>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</si>
  <si>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</si>
  <si>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</si>
  <si>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</si>
  <si>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</si>
  <si>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</si>
  <si>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</si>
  <si>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</si>
  <si>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</si>
  <si>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</si>
  <si>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</si>
  <si>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</si>
  <si>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</si>
  <si>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</si>
  <si>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</si>
  <si>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</si>
  <si>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</si>
  <si>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</si>
  <si>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</si>
  <si>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</si>
  <si>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</si>
  <si>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</si>
  <si>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</si>
  <si>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</si>
  <si>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</si>
  <si>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</si>
  <si>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</si>
  <si>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</si>
  <si>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</si>
  <si>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</si>
  <si>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</si>
  <si>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</si>
  <si>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</si>
  <si>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</si>
  <si>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</si>
  <si>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</si>
  <si>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</si>
  <si>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</si>
  <si>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</si>
  <si>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</si>
  <si>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</si>
  <si>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</si>
  <si>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</si>
  <si>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</si>
  <si>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</si>
  <si>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</si>
  <si>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</si>
  <si>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</si>
  <si>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</si>
  <si>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</si>
  <si>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</si>
  <si>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</si>
  <si>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</si>
  <si>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</si>
  <si>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</si>
  <si>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</si>
  <si>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</si>
  <si>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</si>
  <si>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</si>
  <si>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</si>
  <si>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</si>
  <si>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</si>
  <si>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</si>
  <si>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</si>
  <si>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</si>
  <si>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</si>
  <si>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</si>
  <si>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</si>
  <si>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</si>
  <si>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</si>
  <si>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</si>
  <si>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</si>
  <si>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</si>
  <si>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</si>
  <si>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</si>
  <si>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</si>
  <si>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</si>
  <si>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</si>
  <si>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</si>
  <si>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</si>
  <si>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</si>
  <si>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</si>
  <si>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</si>
  <si>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</si>
  <si>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</si>
  <si>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</si>
  <si>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</si>
  <si>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</si>
  <si>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</si>
  <si>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</si>
  <si>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</si>
  <si>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</si>
  <si>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</si>
  <si>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</si>
  <si>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</si>
  <si>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</si>
  <si>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</si>
  <si>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</si>
  <si>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</si>
  <si>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</si>
  <si>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</si>
  <si>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</si>
  <si>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</si>
  <si>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</si>
  <si>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</si>
  <si>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</si>
  <si>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</si>
  <si>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</si>
  <si>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</si>
  <si>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</si>
  <si>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</si>
  <si>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</si>
  <si>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</si>
  <si>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</si>
  <si>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</si>
  <si>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</si>
  <si>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</si>
  <si>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</si>
  <si>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</si>
  <si>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</si>
  <si>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</si>
  <si>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</si>
  <si>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</si>
  <si>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</si>
  <si>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</si>
  <si>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</si>
  <si>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</si>
  <si>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</si>
  <si>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</si>
  <si>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</si>
  <si>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</si>
  <si>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</si>
  <si>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</si>
  <si>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</si>
  <si>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</si>
  <si>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</si>
  <si>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</si>
  <si>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</si>
  <si>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</si>
  <si>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</si>
  <si>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</si>
  <si>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</si>
  <si>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</si>
  <si>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</si>
  <si>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</si>
  <si>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</si>
  <si>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</si>
  <si>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</si>
  <si>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</si>
  <si>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</si>
  <si>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</si>
  <si>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</si>
  <si>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</si>
  <si>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</si>
  <si>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</si>
  <si>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</si>
  <si>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</si>
  <si>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</si>
  <si>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</si>
  <si>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</si>
  <si>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</si>
  <si>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</si>
  <si>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</si>
  <si>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</si>
  <si>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</si>
  <si>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</si>
  <si>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</si>
  <si>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</si>
  <si>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</si>
  <si>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</si>
  <si>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</si>
  <si>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</si>
  <si>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</si>
  <si>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</si>
  <si>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</si>
  <si>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</si>
  <si>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</si>
  <si>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</si>
  <si>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</si>
  <si>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</si>
  <si>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</si>
  <si>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</si>
  <si>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</si>
  <si>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</si>
  <si>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</si>
  <si>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</si>
  <si>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</si>
  <si>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</si>
  <si>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</si>
  <si>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</si>
  <si>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</si>
  <si>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</si>
  <si>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</si>
  <si>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</si>
  <si>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</si>
  <si>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</si>
  <si>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</si>
  <si>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</si>
  <si>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</si>
  <si>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</si>
  <si>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</si>
  <si>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</si>
  <si>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</si>
  <si>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</si>
  <si>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</si>
  <si>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</si>
  <si>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</si>
  <si>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</si>
  <si>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</si>
  <si>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</si>
  <si>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</si>
  <si>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</si>
  <si>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</si>
  <si>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</si>
  <si>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</si>
  <si>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</si>
  <si>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</si>
  <si>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</si>
  <si>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</si>
  <si>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</si>
  <si>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</si>
  <si>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</si>
  <si>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</si>
  <si>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</si>
  <si>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</si>
  <si>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</si>
  <si>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</si>
  <si>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</si>
  <si>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</si>
  <si>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</si>
  <si>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</si>
  <si>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</si>
  <si>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</si>
  <si>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</si>
  <si>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</si>
  <si>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</si>
  <si>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</si>
  <si>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</si>
  <si>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</si>
  <si>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</si>
  <si>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</si>
  <si>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</si>
  <si>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</si>
  <si>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</si>
  <si>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</si>
  <si>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</si>
  <si>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</si>
  <si>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</si>
  <si>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</si>
  <si>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</si>
  <si>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</si>
  <si>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</si>
  <si>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</si>
  <si>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</si>
  <si>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</si>
  <si>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</si>
  <si>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</si>
  <si>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</si>
  <si>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</si>
  <si>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</si>
  <si>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</si>
  <si>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</si>
  <si>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</si>
  <si>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</si>
  <si>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</si>
  <si>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</si>
  <si>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</si>
  <si>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</si>
  <si>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</si>
  <si>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</si>
  <si>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</si>
  <si>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</si>
  <si>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</si>
  <si>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</si>
  <si>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</si>
  <si>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</si>
  <si>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</si>
  <si>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</si>
  <si>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</si>
  <si>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</si>
  <si>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</si>
  <si>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</si>
  <si>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</si>
  <si>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</si>
  <si>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</si>
  <si>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</si>
  <si>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</si>
  <si>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</si>
  <si>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</si>
  <si>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</si>
  <si>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</si>
  <si>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</si>
  <si>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</si>
  <si>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</si>
  <si>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</si>
  <si>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</si>
  <si>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</si>
  <si>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</si>
  <si>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</si>
  <si>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</si>
  <si>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</si>
  <si>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</si>
  <si>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</si>
  <si>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</si>
  <si>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</si>
  <si>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</si>
  <si>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</si>
  <si>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</si>
  <si>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</si>
  <si>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</si>
  <si>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</si>
  <si>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</si>
  <si>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</si>
  <si>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</si>
  <si>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</si>
  <si>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</si>
  <si>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</si>
  <si>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</si>
  <si>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</si>
  <si>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</si>
  <si>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</si>
  <si>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</si>
  <si>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</si>
  <si>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</si>
  <si>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</si>
  <si>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</si>
  <si>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</si>
  <si>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</si>
  <si>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</si>
  <si>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</si>
  <si>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</si>
  <si>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</si>
  <si>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</si>
  <si>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</si>
  <si>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</si>
  <si>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</si>
  <si>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</si>
  <si>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</si>
  <si>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</si>
  <si>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</si>
  <si>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</si>
  <si>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</si>
  <si>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</si>
  <si>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</si>
  <si>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</si>
  <si>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</si>
  <si>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</si>
  <si>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</si>
  <si>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</si>
  <si>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</si>
  <si>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</si>
  <si>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</si>
  <si>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</si>
  <si>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</si>
  <si>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</si>
  <si>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</si>
  <si>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</si>
  <si>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</si>
  <si>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</si>
  <si>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</si>
  <si>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</si>
  <si>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</si>
  <si>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</si>
  <si>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</si>
  <si>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</si>
  <si>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</si>
  <si>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</si>
  <si>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</si>
  <si>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</si>
  <si>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</si>
  <si>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</si>
  <si>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</si>
  <si>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</si>
  <si>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</si>
  <si>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</si>
  <si>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</si>
  <si>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</si>
  <si>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</si>
  <si>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</si>
  <si>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</si>
  <si>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</si>
  <si>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</si>
  <si>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</si>
  <si>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</si>
  <si>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</si>
  <si>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</si>
  <si>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</si>
  <si>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</si>
  <si>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</si>
  <si>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</si>
  <si>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</si>
  <si>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</si>
  <si>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</si>
  <si>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</si>
  <si>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</si>
  <si>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</si>
  <si>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</si>
  <si>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</si>
  <si>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</si>
  <si>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</si>
  <si>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</si>
  <si>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</si>
  <si>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</si>
  <si>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</si>
  <si>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</si>
  <si>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</si>
  <si>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</si>
  <si>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</si>
  <si>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</si>
  <si>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</si>
  <si>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</si>
  <si>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</si>
  <si>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</si>
  <si>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</si>
  <si>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</si>
  <si>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</si>
  <si>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</si>
  <si>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</si>
  <si>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</si>
  <si>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</si>
  <si>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</si>
  <si>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</si>
  <si>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</si>
  <si>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</si>
  <si>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</si>
  <si>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</si>
  <si>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</si>
  <si>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</si>
  <si>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</si>
  <si>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</si>
  <si>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</si>
  <si>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</si>
  <si>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</si>
  <si>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</si>
  <si>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</si>
  <si>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</si>
  <si>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</si>
  <si>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</si>
  <si>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</si>
  <si>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</si>
  <si>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</si>
  <si>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</si>
  <si>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</si>
  <si>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</si>
  <si>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</si>
  <si>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</si>
  <si>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</si>
  <si>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</si>
  <si>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</si>
  <si>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</si>
  <si>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</si>
  <si>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</si>
  <si>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</si>
  <si>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</si>
  <si>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</si>
  <si>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</si>
  <si>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</si>
  <si>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</si>
  <si>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</si>
  <si>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</si>
  <si>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</si>
  <si>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</si>
  <si>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</si>
  <si>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</si>
  <si>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</si>
  <si>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</si>
  <si>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</si>
  <si>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</si>
  <si>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</si>
  <si>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</si>
  <si>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</si>
  <si>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</si>
  <si>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</si>
  <si>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</si>
  <si>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</si>
  <si>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</si>
  <si>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</si>
  <si>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</si>
  <si>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</si>
  <si>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</si>
  <si>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</si>
  <si>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</si>
  <si>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</si>
  <si>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</si>
  <si>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</si>
  <si>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</si>
  <si>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</si>
  <si>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</si>
  <si>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</si>
  <si>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</si>
  <si>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</si>
  <si>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</si>
  <si>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</si>
  <si>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</si>
  <si>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</si>
  <si>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</si>
  <si>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</si>
  <si>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</si>
  <si>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</si>
  <si>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</si>
  <si>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</si>
  <si>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</si>
  <si>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</si>
  <si>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</si>
  <si>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</si>
  <si>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</si>
  <si>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</si>
  <si>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</si>
  <si>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</si>
  <si>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</si>
  <si>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</si>
  <si>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</si>
  <si>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</si>
  <si>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</si>
  <si>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</si>
  <si>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</si>
  <si>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</si>
  <si>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</si>
  <si>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</si>
  <si>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</si>
  <si>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</si>
  <si>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</si>
  <si>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</si>
  <si>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</si>
  <si>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</si>
  <si>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</si>
  <si>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</si>
  <si>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</si>
  <si>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</si>
  <si>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</si>
  <si>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</si>
  <si>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</si>
  <si>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</si>
  <si>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</si>
  <si>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</si>
  <si>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</si>
  <si>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</si>
  <si>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</si>
  <si>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</si>
  <si>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</si>
  <si>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</si>
  <si>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</si>
  <si>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</si>
  <si>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</si>
  <si>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</si>
  <si>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</si>
  <si>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</si>
  <si>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</si>
  <si>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</si>
  <si>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</si>
  <si>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</si>
  <si>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</si>
  <si>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</si>
  <si>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</si>
  <si>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</si>
  <si>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</si>
  <si>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</si>
  <si>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</si>
  <si>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</si>
  <si>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</si>
  <si>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</si>
  <si>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</si>
  <si>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</si>
  <si>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</si>
  <si>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</si>
  <si>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</si>
  <si>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</si>
  <si>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</si>
  <si>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</si>
  <si>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</si>
  <si>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</si>
  <si>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</si>
  <si>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</si>
  <si>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</si>
  <si>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</si>
  <si>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</si>
  <si>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</si>
  <si>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</si>
  <si>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</si>
  <si>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</si>
  <si>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</si>
  <si>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</si>
  <si>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</si>
  <si>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</si>
  <si>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</si>
  <si>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</si>
  <si>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</si>
  <si>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</si>
  <si>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</si>
  <si>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</si>
  <si>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</si>
  <si>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</si>
  <si>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</si>
  <si>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</si>
  <si>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</si>
  <si>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</si>
  <si>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</si>
  <si>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</si>
  <si>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</si>
  <si>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</si>
  <si>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</si>
  <si>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</si>
  <si>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</si>
  <si>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</si>
  <si>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</si>
  <si>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</si>
  <si>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</si>
  <si>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</si>
  <si>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</si>
  <si>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</si>
  <si>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</si>
  <si>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</si>
  <si>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</si>
  <si>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</si>
  <si>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</si>
  <si>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</si>
  <si>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</si>
  <si>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</si>
  <si>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</si>
  <si>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</si>
  <si>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</si>
  <si>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</si>
  <si>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</si>
  <si>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</si>
  <si>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</si>
  <si>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</si>
  <si>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</si>
  <si>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</si>
  <si>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</si>
  <si>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</si>
  <si>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</si>
  <si>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</si>
  <si>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</si>
  <si>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</si>
  <si>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</si>
  <si>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</si>
  <si>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</si>
  <si>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</si>
  <si>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</si>
  <si>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</si>
  <si>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</si>
  <si>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</si>
  <si>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</si>
  <si>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</si>
  <si>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</si>
  <si>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</si>
  <si>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</si>
  <si>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</si>
  <si>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</si>
  <si>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</si>
  <si>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</si>
  <si>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</si>
  <si>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</si>
  <si>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</si>
  <si>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</si>
  <si>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</si>
  <si>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</si>
  <si>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</si>
  <si>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</si>
  <si>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</si>
  <si>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</si>
  <si>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</si>
  <si>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</si>
  <si>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</si>
  <si>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</si>
  <si>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</si>
  <si>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</si>
  <si>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</si>
  <si>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</si>
  <si>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</si>
  <si>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</si>
  <si>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</si>
  <si>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</si>
  <si>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</si>
  <si>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</si>
  <si>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</si>
  <si>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</si>
  <si>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</si>
  <si>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</si>
  <si>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</si>
  <si>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</si>
  <si>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</si>
  <si>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</si>
  <si>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</si>
  <si>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</si>
  <si>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</si>
  <si>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</si>
  <si>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</si>
  <si>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</si>
  <si>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</si>
  <si>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</si>
  <si>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</si>
  <si>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</si>
  <si>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</si>
  <si>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</si>
  <si>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</si>
  <si>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</si>
  <si>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</si>
  <si>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</si>
  <si>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</si>
  <si>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</si>
  <si>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</si>
  <si>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</si>
  <si>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</si>
  <si>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</si>
  <si>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</si>
  <si>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</si>
  <si>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</si>
  <si>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</si>
  <si>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</si>
  <si>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</si>
  <si>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</si>
  <si>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</si>
  <si>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</si>
  <si>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</si>
  <si>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</si>
  <si>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</si>
  <si>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</si>
  <si>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</si>
  <si>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</si>
  <si>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</si>
  <si>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</si>
  <si>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</si>
  <si>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</si>
  <si>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</si>
  <si>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</si>
  <si>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</si>
  <si>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</si>
  <si>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</si>
  <si>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</si>
  <si>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</si>
  <si>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</si>
  <si>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</si>
  <si>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</si>
  <si>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</si>
  <si>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</si>
  <si>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</si>
  <si>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</si>
  <si>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</si>
  <si>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</si>
  <si>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</si>
  <si>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</si>
  <si>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</si>
  <si>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</si>
  <si>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</si>
  <si>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</si>
  <si>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</si>
  <si>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</si>
  <si>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</si>
  <si>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</si>
  <si>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</si>
  <si>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</si>
  <si>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</si>
  <si>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</si>
  <si>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</si>
  <si>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</si>
  <si>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</si>
  <si>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</si>
  <si>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</si>
  <si>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</si>
  <si>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</si>
  <si>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</si>
  <si>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</si>
  <si>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</si>
  <si>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</si>
  <si>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</si>
  <si>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</si>
  <si>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</si>
  <si>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</si>
  <si>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</si>
  <si>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</si>
  <si>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</si>
  <si>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</si>
  <si>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</si>
  <si>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</si>
  <si>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</si>
  <si>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</si>
  <si>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</si>
  <si>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</si>
  <si>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</si>
  <si>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</si>
  <si>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</si>
  <si>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</si>
  <si>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</si>
  <si>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</si>
  <si>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</si>
  <si>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</si>
  <si>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</si>
  <si>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</si>
  <si>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</si>
  <si>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</si>
  <si>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</si>
  <si>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</si>
  <si>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</si>
  <si>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</si>
  <si>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</si>
  <si>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</si>
  <si>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</si>
  <si>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</si>
  <si>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</si>
  <si>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</si>
  <si>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</si>
  <si>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</si>
  <si>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</si>
  <si>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</si>
  <si>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</si>
  <si>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</si>
  <si>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</si>
  <si>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</si>
  <si>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</si>
  <si>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</si>
  <si>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</si>
  <si>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</si>
  <si>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</si>
  <si>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</si>
  <si>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</si>
  <si>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</si>
  <si>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</si>
  <si>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</si>
  <si>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</si>
  <si>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</si>
  <si>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</si>
  <si>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</si>
  <si>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</si>
  <si>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</si>
  <si>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</si>
  <si>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</si>
  <si>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</si>
  <si>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</si>
  <si>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</si>
  <si>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</si>
  <si>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</si>
  <si>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</si>
  <si>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</si>
  <si>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</si>
  <si>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</si>
  <si>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</si>
  <si>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</si>
  <si>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</si>
  <si>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</si>
  <si>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</si>
  <si>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</si>
  <si>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</si>
  <si>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</si>
  <si>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</si>
  <si>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</si>
  <si>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</si>
  <si>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</si>
  <si>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</si>
  <si>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</si>
  <si>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</si>
  <si>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</si>
  <si>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</si>
  <si>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</si>
  <si>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</si>
  <si>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</si>
  <si>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</si>
  <si>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</si>
  <si>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</si>
  <si>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</si>
  <si>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</si>
  <si>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</si>
  <si>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</si>
  <si>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</si>
  <si>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</si>
  <si>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</si>
  <si>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</si>
  <si>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</si>
  <si>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</si>
  <si>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</si>
  <si>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</si>
  <si>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</si>
  <si>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</si>
  <si>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</si>
  <si>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</si>
  <si>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</si>
  <si>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</si>
  <si>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</si>
  <si>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</si>
  <si>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</si>
  <si>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</si>
  <si>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</si>
  <si>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</si>
  <si>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</si>
  <si>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</si>
  <si>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</si>
  <si>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</si>
  <si>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</si>
  <si>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</si>
  <si>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</si>
  <si>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</si>
  <si>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</si>
  <si>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</si>
  <si>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</si>
  <si>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</si>
  <si>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</si>
  <si>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</si>
  <si>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</si>
  <si>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</si>
  <si>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</si>
  <si>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</si>
  <si>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</si>
  <si>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</si>
  <si>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</si>
  <si>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</si>
  <si>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</si>
  <si>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</si>
  <si>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</si>
  <si>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</si>
  <si>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</si>
  <si>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</si>
  <si>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</si>
  <si>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</si>
  <si>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</si>
  <si>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</si>
  <si>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</si>
  <si>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</si>
  <si>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</si>
  <si>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</si>
  <si>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</si>
  <si>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</si>
  <si>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</si>
  <si>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</si>
  <si>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</si>
  <si>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</si>
  <si>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</si>
  <si>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</si>
  <si>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</si>
  <si>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</si>
  <si>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</si>
  <si>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</si>
  <si>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</si>
  <si>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</si>
  <si>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</si>
  <si>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</si>
  <si>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</si>
  <si>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</si>
  <si>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</si>
  <si>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</si>
  <si>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</si>
  <si>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</si>
  <si>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</si>
  <si>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</si>
  <si>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</si>
  <si>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</si>
  <si>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</si>
  <si>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</si>
  <si>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</si>
  <si>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</si>
  <si>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</si>
  <si>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</si>
  <si>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</si>
  <si>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</si>
  <si>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</si>
  <si>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</si>
  <si>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</si>
  <si>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</si>
  <si>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</si>
  <si>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</si>
  <si>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</si>
  <si>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</si>
  <si>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</si>
  <si>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</si>
  <si>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</si>
  <si>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</si>
  <si>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</si>
  <si>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</si>
  <si>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</si>
  <si>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</si>
  <si>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</si>
  <si>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</si>
  <si>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</si>
  <si>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</si>
  <si>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</si>
  <si>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</si>
  <si>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</si>
  <si>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</si>
  <si>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</si>
  <si>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</si>
  <si>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</si>
  <si>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</si>
  <si>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</si>
  <si>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</si>
  <si>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</si>
  <si>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</si>
  <si>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</si>
  <si>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</si>
  <si>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</si>
  <si>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</si>
  <si>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</si>
  <si>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</si>
  <si>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</si>
  <si>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</si>
  <si>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</si>
  <si>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</si>
  <si>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</si>
  <si>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</si>
  <si>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</si>
  <si>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</si>
  <si>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</si>
  <si>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</si>
  <si>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</si>
  <si>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</si>
  <si>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</si>
  <si>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</si>
  <si>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</si>
  <si>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</si>
  <si>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</si>
  <si>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</si>
  <si>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</si>
  <si>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</si>
  <si>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</si>
  <si>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</si>
  <si>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</si>
  <si>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</si>
  <si>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</si>
  <si>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</si>
  <si>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</si>
  <si>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</si>
  <si>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</si>
  <si>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</si>
  <si>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</si>
  <si>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</si>
  <si>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</si>
  <si>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</si>
  <si>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</si>
  <si>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</si>
  <si>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</si>
  <si>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</si>
  <si>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</si>
  <si>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</si>
  <si>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</si>
  <si>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</si>
  <si>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</si>
  <si>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</si>
  <si>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</si>
  <si>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</si>
  <si>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</si>
  <si>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</si>
  <si>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</si>
  <si>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</si>
  <si>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</si>
  <si>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</si>
  <si>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</si>
  <si>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</si>
  <si>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</si>
  <si>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</si>
  <si>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</si>
  <si>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</si>
  <si>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</si>
  <si>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</si>
  <si>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</si>
  <si>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</si>
  <si>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</si>
  <si>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</si>
  <si>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</si>
  <si>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</si>
  <si>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</si>
  <si>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</si>
  <si>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</si>
  <si>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</si>
  <si>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</si>
  <si>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</si>
  <si>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</si>
  <si>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</si>
  <si>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</si>
  <si>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</si>
  <si>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</si>
  <si>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</si>
  <si>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</si>
  <si>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</si>
  <si>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</si>
  <si>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</si>
  <si>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</si>
  <si>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</si>
  <si>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</si>
  <si>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</si>
  <si>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</si>
  <si>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</si>
  <si>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</si>
  <si>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</si>
  <si>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</si>
  <si>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</si>
  <si>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</si>
  <si>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</si>
  <si>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</si>
  <si>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</si>
  <si>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</si>
  <si>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</si>
  <si>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</si>
  <si>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</si>
  <si>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</si>
  <si>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</si>
  <si>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</si>
  <si>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</si>
  <si>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</si>
  <si>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</si>
  <si>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</si>
  <si>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</si>
  <si>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</si>
  <si>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</si>
  <si>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</si>
  <si>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</si>
  <si>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</si>
  <si>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</si>
  <si>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</si>
  <si>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</si>
  <si>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</si>
  <si>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</si>
  <si>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</si>
  <si>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</si>
  <si>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</si>
  <si>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</si>
  <si>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</si>
  <si>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</si>
  <si>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</si>
  <si>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</si>
  <si>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</si>
  <si>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</si>
  <si>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</si>
  <si>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</si>
  <si>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</si>
  <si>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</si>
  <si>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</si>
  <si>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</si>
  <si>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</si>
  <si>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</si>
  <si>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</si>
  <si>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</si>
  <si>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</si>
  <si>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</si>
  <si>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</si>
  <si>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</si>
  <si>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</si>
  <si>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</si>
  <si>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</si>
  <si>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</si>
  <si>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</si>
  <si>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</si>
  <si>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</si>
  <si>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</si>
  <si>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</si>
  <si>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</si>
  <si>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</si>
  <si>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</si>
  <si>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</si>
  <si>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</si>
  <si>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</si>
  <si>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</si>
  <si>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</si>
  <si>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</si>
  <si>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</si>
  <si>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</si>
  <si>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</si>
  <si>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</si>
  <si>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</si>
  <si>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</si>
  <si>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</si>
  <si>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</si>
  <si>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</si>
  <si>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</si>
  <si>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</si>
  <si>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</si>
  <si>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</si>
  <si>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</si>
  <si>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</si>
  <si>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</si>
  <si>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</si>
  <si>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</si>
  <si>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</si>
  <si>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</si>
  <si>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</si>
  <si>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</si>
  <si>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</si>
  <si>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</si>
  <si>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</si>
  <si>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</si>
  <si>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</si>
  <si>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</si>
  <si>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</si>
  <si>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</si>
  <si>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</si>
  <si>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</si>
  <si>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</si>
  <si>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</si>
  <si>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</si>
  <si>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</si>
  <si>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</si>
  <si>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</si>
  <si>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</si>
  <si>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</si>
  <si>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</si>
  <si>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</si>
  <si>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</si>
  <si>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</si>
  <si>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</si>
  <si>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</si>
  <si>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</si>
  <si>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</si>
  <si>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</si>
  <si>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</si>
  <si>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</si>
  <si>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</si>
  <si>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</si>
  <si>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</si>
  <si>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</si>
  <si>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</si>
  <si>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</si>
  <si>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</si>
  <si>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</si>
  <si>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</si>
  <si>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</si>
  <si>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</si>
  <si>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</si>
  <si>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</si>
  <si>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</si>
  <si>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</si>
  <si>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</si>
  <si>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</si>
  <si>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</si>
  <si>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</si>
  <si>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</si>
  <si>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</si>
  <si>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</si>
  <si>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</si>
  <si>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</si>
  <si>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</si>
  <si>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</si>
  <si>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</si>
  <si>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</si>
  <si>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</si>
  <si>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</si>
  <si>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</si>
  <si>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</si>
  <si>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</si>
  <si>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</si>
  <si>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</si>
  <si>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</si>
  <si>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</si>
  <si>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</si>
  <si>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</si>
  <si>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</si>
  <si>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</si>
  <si>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</si>
  <si>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</si>
  <si>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</si>
  <si>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</si>
  <si>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</si>
  <si>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</si>
  <si>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</si>
  <si>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</si>
  <si>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</si>
  <si>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</si>
  <si>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</si>
  <si>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</si>
  <si>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</si>
  <si>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</si>
  <si>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</si>
  <si>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</si>
  <si>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</si>
  <si>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</si>
  <si>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</si>
  <si>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</si>
  <si>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</si>
  <si>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</si>
  <si>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</si>
  <si>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</si>
  <si>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</si>
  <si>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</si>
  <si>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</si>
  <si>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</si>
  <si>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</si>
  <si>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</si>
  <si>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</si>
  <si>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</si>
  <si>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</si>
  <si>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</si>
  <si>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</si>
  <si>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</si>
  <si>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</si>
  <si>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</si>
  <si>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</si>
  <si>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</si>
  <si>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</si>
  <si>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</si>
  <si>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</si>
  <si>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</si>
  <si>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</si>
  <si>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</si>
  <si>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</si>
  <si>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</si>
  <si>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</si>
  <si>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</si>
  <si>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</si>
  <si>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</si>
  <si>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</si>
  <si>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</si>
  <si>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</si>
  <si>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</si>
  <si>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</si>
  <si>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</si>
  <si>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</si>
  <si>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</si>
  <si>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</si>
  <si>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</si>
  <si>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</si>
  <si>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</si>
  <si>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</si>
  <si>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</si>
  <si>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</si>
  <si>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</si>
  <si>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</si>
  <si>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</si>
  <si>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</si>
  <si>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</si>
  <si>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</si>
  <si>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</si>
  <si>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</si>
  <si>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</si>
  <si>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</si>
  <si>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</si>
  <si>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</si>
  <si>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</si>
  <si>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</si>
  <si>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</si>
  <si>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</si>
  <si>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</si>
  <si>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</si>
  <si>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</si>
  <si>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</si>
  <si>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</si>
  <si>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</si>
  <si>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</si>
  <si>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</si>
  <si>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</si>
  <si>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</si>
  <si>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</si>
  <si>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</si>
  <si>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</si>
  <si>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</si>
  <si>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</si>
  <si>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</si>
  <si>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</si>
  <si>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</si>
  <si>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</si>
  <si>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</si>
  <si>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</si>
  <si>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</si>
  <si>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</si>
  <si>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</si>
  <si>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</si>
  <si>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</si>
  <si>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</si>
  <si>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</si>
  <si>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</si>
  <si>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</si>
  <si>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</si>
  <si>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</si>
  <si>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</si>
  <si>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</si>
  <si>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</si>
  <si>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</si>
  <si>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</si>
  <si>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</si>
  <si>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</si>
  <si>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</si>
  <si>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</si>
  <si>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</si>
  <si>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</si>
  <si>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</si>
  <si>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</si>
  <si>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</si>
  <si>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</si>
  <si>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</si>
  <si>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</si>
  <si>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</si>
  <si>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</si>
  <si>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</si>
  <si>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</si>
  <si>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</si>
  <si>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</si>
  <si>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</si>
  <si>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</si>
  <si>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</si>
  <si>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</si>
  <si>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</si>
  <si>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</si>
  <si>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</si>
  <si>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</si>
  <si>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</si>
  <si>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</si>
  <si>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</si>
  <si>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</si>
  <si>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</si>
  <si>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</si>
  <si>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</si>
  <si>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</si>
  <si>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</si>
  <si>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</si>
  <si>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</si>
  <si>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</si>
  <si>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</si>
  <si>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</si>
  <si>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</si>
  <si>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</si>
  <si>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</si>
  <si>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</si>
  <si>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</si>
  <si>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</si>
  <si>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</si>
  <si>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</si>
  <si>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</si>
  <si>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</si>
  <si>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</si>
  <si>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</si>
  <si>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</si>
  <si>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</si>
  <si>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</si>
  <si>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</si>
  <si>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</si>
  <si>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</si>
  <si>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</si>
  <si>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</si>
  <si>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</si>
  <si>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</si>
  <si>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</si>
  <si>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</si>
  <si>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</si>
  <si>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</si>
  <si>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</si>
  <si>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</si>
  <si>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</si>
  <si>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</si>
  <si>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</si>
  <si>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</si>
  <si>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</si>
  <si>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</si>
  <si>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</si>
  <si>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</si>
  <si>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</si>
  <si>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</si>
  <si>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</si>
  <si>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</si>
  <si>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</si>
  <si>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</si>
  <si>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</si>
  <si>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</si>
  <si>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</si>
  <si>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</si>
  <si>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</si>
  <si>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</si>
  <si>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</si>
  <si>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</si>
  <si>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</si>
  <si>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</si>
  <si>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</si>
  <si>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</si>
  <si>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</si>
  <si>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</si>
  <si>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</si>
  <si>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</si>
  <si>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</si>
  <si>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</si>
  <si>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</si>
  <si>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</si>
  <si>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</si>
  <si>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</si>
  <si>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</si>
  <si>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</si>
  <si>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</si>
  <si>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</si>
  <si>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</si>
  <si>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</si>
  <si>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</si>
  <si>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</si>
  <si>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</si>
  <si>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</si>
  <si>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</si>
  <si>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</si>
  <si>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</si>
  <si>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</si>
  <si>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</si>
  <si>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</si>
  <si>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</si>
  <si>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</si>
  <si>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</si>
  <si>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</si>
  <si>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</si>
  <si>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</si>
  <si>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</si>
  <si>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</si>
  <si>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</si>
  <si>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</si>
  <si>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</si>
  <si>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</si>
  <si>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</si>
  <si>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</si>
  <si>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</si>
  <si>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</si>
  <si>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</si>
  <si>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</si>
  <si>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</si>
  <si>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</si>
  <si>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</si>
  <si>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</si>
  <si>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</si>
  <si>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</si>
  <si>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</si>
  <si>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</si>
  <si>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</si>
  <si>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</si>
  <si>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</si>
  <si>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</si>
  <si>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</si>
  <si>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</si>
  <si>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</si>
  <si>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</si>
  <si>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</si>
  <si>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</si>
  <si>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</si>
  <si>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</si>
  <si>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</si>
  <si>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</si>
  <si>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</si>
  <si>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</si>
  <si>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</si>
  <si>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</si>
  <si>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</si>
  <si>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</si>
  <si>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</si>
  <si>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</si>
  <si>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</si>
  <si>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</si>
  <si>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</si>
  <si>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</si>
  <si>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</si>
  <si>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</si>
  <si>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</si>
  <si>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</si>
  <si>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</si>
  <si>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</si>
  <si>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</si>
  <si>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</si>
  <si>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</si>
  <si>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</si>
  <si>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</si>
  <si>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</si>
  <si>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</si>
  <si>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</si>
  <si>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</si>
  <si>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</si>
  <si>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</si>
  <si>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</si>
  <si>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</si>
  <si>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</si>
  <si>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</si>
  <si>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</si>
  <si>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</si>
  <si>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</si>
  <si>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</si>
  <si>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</si>
  <si>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</si>
  <si>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</si>
  <si>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</si>
  <si>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</si>
  <si>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</si>
  <si>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</si>
  <si>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</si>
  <si>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</si>
  <si>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</si>
  <si>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</si>
  <si>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</si>
  <si>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</si>
  <si>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</si>
  <si>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</si>
  <si>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</si>
  <si>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</si>
  <si>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</si>
  <si>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</si>
  <si>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</si>
  <si>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</si>
  <si>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</si>
  <si>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</si>
  <si>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</si>
  <si>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</si>
  <si>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</si>
  <si>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</si>
  <si>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</si>
  <si>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</si>
  <si>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</si>
  <si>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</si>
  <si>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</si>
  <si>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</si>
  <si>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</si>
  <si>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</si>
  <si>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</si>
  <si>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</si>
  <si>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</si>
  <si>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</si>
  <si>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</si>
  <si>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</si>
  <si>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</si>
  <si>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</si>
  <si>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</si>
  <si>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</si>
  <si>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</si>
  <si>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</si>
  <si>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</si>
  <si>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</si>
  <si>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</si>
  <si>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</si>
  <si>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</si>
  <si>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</si>
  <si>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</si>
  <si>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</si>
  <si>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</si>
  <si>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</si>
  <si>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</si>
  <si>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</si>
  <si>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</si>
  <si>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</si>
  <si>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</si>
  <si>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</si>
  <si>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</si>
  <si>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</si>
  <si>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</si>
  <si>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</si>
  <si>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</si>
  <si>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</si>
  <si>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</si>
  <si>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</si>
  <si>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</si>
  <si>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</si>
  <si>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</si>
  <si>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</si>
  <si>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</si>
  <si>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</si>
  <si>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</si>
  <si>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</si>
  <si>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</si>
  <si>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</si>
  <si>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</si>
  <si>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</si>
  <si>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</si>
  <si>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</si>
  <si>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</si>
  <si>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</si>
  <si>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</si>
  <si>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</si>
  <si>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</si>
  <si>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</si>
  <si>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</si>
  <si>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</si>
  <si>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</si>
  <si>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</si>
  <si>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</si>
  <si>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</si>
  <si>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</si>
  <si>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</si>
  <si>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</si>
  <si>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</si>
  <si>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</si>
  <si>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</si>
  <si>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</si>
  <si>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</si>
  <si>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</si>
  <si>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</si>
  <si>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</si>
  <si>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</si>
  <si>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</si>
  <si>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</si>
  <si>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</si>
  <si>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</si>
  <si>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</si>
  <si>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</si>
  <si>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</si>
  <si>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</si>
  <si>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</si>
  <si>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</si>
  <si>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</si>
  <si>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</si>
  <si>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</si>
  <si>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</si>
  <si>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</si>
  <si>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</si>
  <si>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</si>
  <si>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</si>
  <si>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</si>
  <si>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</si>
  <si>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</si>
  <si>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</si>
  <si>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</si>
  <si>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</si>
  <si>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</si>
  <si>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</si>
  <si>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</si>
  <si>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</si>
  <si>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</si>
  <si>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</si>
  <si>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</si>
  <si>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</si>
  <si>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</si>
  <si>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</si>
  <si>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</si>
  <si>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</si>
  <si>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</si>
  <si>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</si>
  <si>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</si>
  <si>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</si>
  <si>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</si>
  <si>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</si>
  <si>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</si>
  <si>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</si>
  <si>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</si>
  <si>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</si>
  <si>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</si>
  <si>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</si>
  <si>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</si>
  <si>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</si>
  <si>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</si>
  <si>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</si>
  <si>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</si>
  <si>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</si>
  <si>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</si>
  <si>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</si>
  <si>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</si>
  <si>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</si>
  <si>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</si>
  <si>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</si>
  <si>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</si>
  <si>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</si>
  <si>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</si>
  <si>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</si>
  <si>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</si>
  <si>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</si>
  <si>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</si>
  <si>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</si>
  <si>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</si>
  <si>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</si>
  <si>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</si>
  <si>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</si>
  <si>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</si>
  <si>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</si>
  <si>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</si>
  <si>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</si>
  <si>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</si>
  <si>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</si>
  <si>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</si>
  <si>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</si>
  <si>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</si>
  <si>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</si>
  <si>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</si>
  <si>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</si>
  <si>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</si>
  <si>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</si>
  <si>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</si>
  <si>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</si>
  <si>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</si>
  <si>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</si>
  <si>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</si>
  <si>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</si>
  <si>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</si>
  <si>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</si>
  <si>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</si>
  <si>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</si>
  <si>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</si>
  <si>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</si>
  <si>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</si>
  <si>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</si>
  <si>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</si>
  <si>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</si>
  <si>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</si>
  <si>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</si>
  <si>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</si>
  <si>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</si>
  <si>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</si>
  <si>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</si>
  <si>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</si>
  <si>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</si>
  <si>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</si>
  <si>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</si>
  <si>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</si>
  <si>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</si>
  <si>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</si>
  <si>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</si>
  <si>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</si>
  <si>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</si>
  <si>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</si>
  <si>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</si>
  <si>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</si>
  <si>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</si>
  <si>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</si>
  <si>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</si>
  <si>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</si>
  <si>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</si>
  <si>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</si>
  <si>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</si>
  <si>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</si>
  <si>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</si>
  <si>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</si>
  <si>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</si>
  <si>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</si>
  <si>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</si>
  <si>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</si>
  <si>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</si>
  <si>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</si>
  <si>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</si>
  <si>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</si>
  <si>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</si>
  <si>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</si>
  <si>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</si>
  <si>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</si>
  <si>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</si>
  <si>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</si>
  <si>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</si>
  <si>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</si>
  <si>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</si>
  <si>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</si>
  <si>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</si>
  <si>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</si>
  <si>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</si>
  <si>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</si>
  <si>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</si>
  <si>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</si>
  <si>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</si>
  <si>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</si>
  <si>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</si>
  <si>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</si>
  <si>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</si>
  <si>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</si>
  <si>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</si>
  <si>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</si>
  <si>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</si>
  <si>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</si>
  <si>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</si>
  <si>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</si>
  <si>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</si>
  <si>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</si>
  <si>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</si>
  <si>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</si>
  <si>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</si>
  <si>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</si>
  <si>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</si>
  <si>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</si>
  <si>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</si>
  <si>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</si>
  <si>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</si>
  <si>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</si>
  <si>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</si>
  <si>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</si>
  <si>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</si>
  <si>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</si>
  <si>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</si>
  <si>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</si>
  <si>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</si>
  <si>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</si>
  <si>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</si>
  <si>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</si>
  <si>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</si>
  <si>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</si>
  <si>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</si>
  <si>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</si>
  <si>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</si>
  <si>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</si>
  <si>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</si>
  <si>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</si>
  <si>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</si>
  <si>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</si>
  <si>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</si>
  <si>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</si>
  <si>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</si>
  <si>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</si>
  <si>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</si>
  <si>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</si>
  <si>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</si>
  <si>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</si>
  <si>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</si>
  <si>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</si>
  <si>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</si>
  <si>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</si>
  <si>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</si>
  <si>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</si>
  <si>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</si>
  <si>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</si>
  <si>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</si>
  <si>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</si>
  <si>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</si>
  <si>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</si>
  <si>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</si>
  <si>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</si>
  <si>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</si>
  <si>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</si>
  <si>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</si>
  <si>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</si>
  <si>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</si>
  <si>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</si>
  <si>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</si>
  <si>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</si>
  <si>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</si>
  <si>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</si>
  <si>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</si>
  <si>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</si>
  <si>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</si>
  <si>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</si>
  <si>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</si>
  <si>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</si>
  <si>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</si>
  <si>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</si>
  <si>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</si>
  <si>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</si>
  <si>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</si>
  <si>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</si>
  <si>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</si>
  <si>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</si>
  <si>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</si>
  <si>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</si>
  <si>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</si>
  <si>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</si>
  <si>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</si>
  <si>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</si>
  <si>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</si>
  <si>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</si>
  <si>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</si>
  <si>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</si>
  <si>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</si>
  <si>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</si>
  <si>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</si>
  <si>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</si>
  <si>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</si>
  <si>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</si>
  <si>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</si>
  <si>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</si>
  <si>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</si>
  <si>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</si>
  <si>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</si>
  <si>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</si>
  <si>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</si>
  <si>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</si>
  <si>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</si>
  <si>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</si>
  <si>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</si>
  <si>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</si>
  <si>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</si>
  <si>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</si>
  <si>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</si>
  <si>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</si>
  <si>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</si>
  <si>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</si>
  <si>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</si>
  <si>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</si>
  <si>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</si>
  <si>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</si>
  <si>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</si>
  <si>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</si>
  <si>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</si>
  <si>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</si>
  <si>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</si>
  <si>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</si>
  <si>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</si>
  <si>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</si>
  <si>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</si>
  <si>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</si>
  <si>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</si>
  <si>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</si>
  <si>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</si>
  <si>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</si>
  <si>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</si>
  <si>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</si>
  <si>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</si>
  <si>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</si>
  <si>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</si>
  <si>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</si>
  <si>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</si>
  <si>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</si>
  <si>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</si>
  <si>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</si>
  <si>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</si>
  <si>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</si>
  <si>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</si>
  <si>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</si>
  <si>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</si>
  <si>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</si>
  <si>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</si>
  <si>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</si>
  <si>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</si>
  <si>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</si>
  <si>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</si>
  <si>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</si>
  <si>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</si>
  <si>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</si>
  <si>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</si>
  <si>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</si>
  <si>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</si>
  <si>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</si>
  <si>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</si>
  <si>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</si>
  <si>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</si>
  <si>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</si>
  <si>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</si>
  <si>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</si>
  <si>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</si>
  <si>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</si>
  <si>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</si>
  <si>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</si>
  <si>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</si>
  <si>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</si>
  <si>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</si>
  <si>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</si>
  <si>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</si>
  <si>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</si>
  <si>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</si>
  <si>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</si>
  <si>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</si>
  <si>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</si>
  <si>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</si>
  <si>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</si>
  <si>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</si>
  <si>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</si>
  <si>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</si>
  <si>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</si>
  <si>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</si>
  <si>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</si>
  <si>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</si>
  <si>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</si>
  <si>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</si>
  <si>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</si>
  <si>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</si>
  <si>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</si>
  <si>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</si>
  <si>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</si>
  <si>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</si>
  <si>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</si>
  <si>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</si>
  <si>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</si>
  <si>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</si>
  <si>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</si>
  <si>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</si>
  <si>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</si>
  <si>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</si>
  <si>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</si>
  <si>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</si>
  <si>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</si>
  <si>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</si>
  <si>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</si>
  <si>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</si>
  <si>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</si>
  <si>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</si>
  <si>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</si>
  <si>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</si>
  <si>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</si>
  <si>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</si>
  <si>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</si>
  <si>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</si>
  <si>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</si>
  <si>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</si>
  <si>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</si>
  <si>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</si>
  <si>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</si>
  <si>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</si>
  <si>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</si>
  <si>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</si>
  <si>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</si>
  <si>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</si>
  <si>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</si>
  <si>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</si>
  <si>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</si>
  <si>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</si>
  <si>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</si>
  <si>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</si>
  <si>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</si>
  <si>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</si>
  <si>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</si>
  <si>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</si>
  <si>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</si>
  <si>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</si>
  <si>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</si>
  <si>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</si>
  <si>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</si>
  <si>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</si>
  <si>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</si>
  <si>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</si>
  <si>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</si>
  <si>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</si>
  <si>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</si>
  <si>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</si>
  <si>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</si>
  <si>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</si>
  <si>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</si>
  <si>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</si>
  <si>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</si>
  <si>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</si>
  <si>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</si>
  <si>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</si>
  <si>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</si>
  <si>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</si>
  <si>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</si>
  <si>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</si>
  <si>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</si>
  <si>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</si>
  <si>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</si>
  <si>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</si>
  <si>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</si>
  <si>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</si>
  <si>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</si>
  <si>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</si>
  <si>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</si>
  <si>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</si>
  <si>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</si>
  <si>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</si>
  <si>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</si>
  <si>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</si>
  <si>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</si>
  <si>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</si>
  <si>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</si>
  <si>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</si>
  <si>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</si>
  <si>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</si>
  <si>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</si>
  <si>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</si>
  <si>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</si>
  <si>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</si>
  <si>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</si>
  <si>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</si>
  <si>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</si>
  <si>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</si>
  <si>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</si>
  <si>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</si>
  <si>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</si>
  <si>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</si>
  <si>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</si>
  <si>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</si>
  <si>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</si>
  <si>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</si>
  <si>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</si>
  <si>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</si>
  <si>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</si>
  <si>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</si>
  <si>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</si>
  <si>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</si>
  <si>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</si>
  <si>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</si>
  <si>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</si>
  <si>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</si>
  <si>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</si>
  <si>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Count of Sub-Category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</si>
  <si>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</si>
  <si>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</si>
  <si>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</si>
  <si>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</si>
  <si>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</si>
  <si>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</si>
  <si>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</si>
  <si>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</si>
  <si>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</si>
  <si>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</si>
  <si>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</si>
  <si>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</si>
  <si>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</si>
  <si>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</si>
  <si>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</si>
  <si>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</si>
  <si>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</si>
  <si>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</si>
  <si>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</si>
  <si>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</si>
  <si>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</si>
  <si>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</si>
  <si>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</si>
  <si>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</si>
  <si>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</si>
  <si>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</si>
  <si>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</si>
  <si>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</si>
  <si>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</si>
  <si>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</si>
  <si>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</si>
  <si>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</si>
  <si>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</si>
  <si>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</si>
  <si>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</si>
  <si>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</si>
  <si>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</si>
  <si>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</si>
  <si>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</si>
  <si>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</si>
  <si>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</si>
  <si>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</si>
  <si>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</si>
  <si>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</si>
  <si>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</si>
  <si>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</si>
  <si>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</si>
  <si>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</si>
  <si>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</si>
  <si>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</si>
  <si>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</si>
  <si>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</si>
  <si>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</si>
  <si>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</si>
  <si>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</si>
  <si>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</si>
  <si>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</si>
  <si>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</si>
  <si>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</si>
  <si>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</si>
  <si>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</si>
  <si>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</si>
  <si>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</si>
  <si>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</si>
  <si>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</si>
  <si>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</si>
  <si>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</si>
  <si>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</si>
  <si>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</si>
  <si>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</si>
  <si>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d</t>
  </si>
  <si>
    <t>Film &amp; video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</si>
  <si>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</si>
  <si>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</si>
  <si>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</si>
  <si>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</si>
  <si>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</si>
  <si>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</si>
  <si>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</si>
  <si>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</si>
  <si>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1000 to 4999</t>
  </si>
  <si>
    <t>15000 to 19999</t>
  </si>
  <si>
    <t>20000 to 24999</t>
  </si>
  <si>
    <t>25000 to 29999</t>
  </si>
  <si>
    <t>30000 to 34999</t>
  </si>
  <si>
    <t>40000 to 44999</t>
  </si>
  <si>
    <t>10000 to 14999</t>
  </si>
  <si>
    <t>45000 to 49999</t>
  </si>
  <si>
    <t>Less</t>
  </si>
  <si>
    <t>than</t>
  </si>
  <si>
    <t>to</t>
  </si>
  <si>
    <t> 5000</t>
  </si>
  <si>
    <t> 45000</t>
  </si>
  <si>
    <t>5000 to 9999</t>
  </si>
  <si>
    <t>Mean</t>
  </si>
  <si>
    <t>Median</t>
  </si>
  <si>
    <t>Minimum</t>
  </si>
  <si>
    <t>Outcome</t>
  </si>
  <si>
    <t>Backers_count</t>
  </si>
  <si>
    <t>Sum</t>
  </si>
  <si>
    <t>Maximum</t>
  </si>
  <si>
    <t>Variance</t>
  </si>
  <si>
    <t>Standard Deviation</t>
  </si>
  <si>
    <t>Mean +SD</t>
  </si>
  <si>
    <t>Mean -SD</t>
  </si>
  <si>
    <t>35000 39999</t>
  </si>
  <si>
    <t xml:space="preserve"> 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</si>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</sst>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6"/>
      <color rgb="FF0A0101"/>
      <name val="Helvetica Neue"/>
      <family val="2"/>
    </font>
    <font>
      <sz val="14"/>
      <color rgb="FF000000"/>
      <name val="Helvetica Neue"/>
      <family val="2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C6591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/>
    <xf numFmtId="0" fontId="7" fillId="0" borderId="0" xfId="0" applyFont="1" applyAlignment="1">
      <alignment wrapText="1"/>
    </xf>
    <xf numFmtId="0" fontId="6" fillId="0" borderId="0" xfId="0" applyFont="1" applyAlignment="1">
      <alignment horizontal="left"/>
    </xf>
    <xf numFmtId="0" fontId="2" fillId="2" borderId="0" xfId="0" applyFont="1" applyFill="1"/>
    <xf numFmtId="0" fontId="3" fillId="3" borderId="0" xfId="0" applyFont="1" applyFill="1"/>
    <xf numFmtId="0" fontId="4" fillId="4" borderId="0" xfId="0" applyFont="1" applyFill="1"/>
    <xf numFmtId="0" fontId="8" fillId="5" borderId="0" xfId="0" applyFont="1" applyFill="1"/>
    <xf numFmtId="9" fontId="7" fillId="0" borderId="0" xfId="0" applyNumberFormat="1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17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</font>
      <fill>
        <patternFill>
          <bgColor theme="5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3F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State!PivotTable6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612801625603255E-2"/>
          <c:y val="0.20976491862567812"/>
          <c:w val="0.69562550165100334"/>
          <c:h val="0.70636528028933088"/>
        </c:manualLayout>
      </c:layout>
      <c:lineChart>
        <c:grouping val="standard"/>
        <c:varyColors val="0"/>
        <c:ser>
          <c:idx val="0"/>
          <c:order val="0"/>
          <c:tx>
            <c:strRef>
              <c:f>'Monthly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5-5D40-9178-BCB6898F3480}"/>
            </c:ext>
          </c:extLst>
        </c:ser>
        <c:ser>
          <c:idx val="1"/>
          <c:order val="1"/>
          <c:tx>
            <c:strRef>
              <c:f>'Monthly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25-5D40-9178-BCB6898F3480}"/>
            </c:ext>
          </c:extLst>
        </c:ser>
        <c:ser>
          <c:idx val="2"/>
          <c:order val="2"/>
          <c:tx>
            <c:strRef>
              <c:f>'Monthly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25-5D40-9178-BCB6898F3480}"/>
            </c:ext>
          </c:extLst>
        </c:ser>
        <c:ser>
          <c:idx val="3"/>
          <c:order val="3"/>
          <c:tx>
            <c:strRef>
              <c:f>'Monthly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State'!$E$6:$E$18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5-5D40-9178-BCB6898F3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850079"/>
        <c:axId val="1866265903"/>
      </c:lineChart>
      <c:catAx>
        <c:axId val="188585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265903"/>
        <c:crosses val="autoZero"/>
        <c:auto val="1"/>
        <c:lblAlgn val="ctr"/>
        <c:lblOffset val="100"/>
        <c:noMultiLvlLbl val="0"/>
      </c:catAx>
      <c:valAx>
        <c:axId val="186626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85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6107318299617"/>
          <c:y val="0.23679473471240242"/>
          <c:w val="0.69209690364754572"/>
          <c:h val="0.603863596457713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E-2E48-B70C-270C2D0CB664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AE-2E48-B70C-270C2D0CB664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AE-2E48-B70C-270C2D0CB664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AE-2E48-B70C-270C2D0CB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403311"/>
        <c:axId val="1865341423"/>
      </c:barChart>
      <c:catAx>
        <c:axId val="186240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341423"/>
        <c:crosses val="autoZero"/>
        <c:auto val="1"/>
        <c:lblAlgn val="ctr"/>
        <c:lblOffset val="100"/>
        <c:noMultiLvlLbl val="0"/>
      </c:catAx>
      <c:valAx>
        <c:axId val="186534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40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7578118524658"/>
          <c:y val="0.23102310231023102"/>
          <c:w val="0.67322967260671362"/>
          <c:h val="0.551821158493802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E-6B46-84B4-5280A3975D2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8DE-6B46-84B4-5280A3975D2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8DE-6B46-84B4-5280A3975D2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8DE-6B46-84B4-5280A397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214255"/>
        <c:axId val="1805740047"/>
      </c:barChart>
      <c:catAx>
        <c:axId val="186721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740047"/>
        <c:crosses val="autoZero"/>
        <c:auto val="1"/>
        <c:lblAlgn val="ctr"/>
        <c:lblOffset val="100"/>
        <c:noMultiLvlLbl val="0"/>
      </c:catAx>
      <c:valAx>
        <c:axId val="18057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21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6-E242-A2EE-41CDA8F5C96A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26-E242-A2EE-41CDA8F5C96A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26-E242-A2EE-41CDA8F5C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318159"/>
        <c:axId val="1176470063"/>
      </c:lineChart>
      <c:catAx>
        <c:axId val="119531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70063"/>
        <c:crosses val="autoZero"/>
        <c:auto val="1"/>
        <c:lblAlgn val="ctr"/>
        <c:lblOffset val="100"/>
        <c:noMultiLvlLbl val="0"/>
      </c:catAx>
      <c:valAx>
        <c:axId val="11764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31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44450</xdr:rowOff>
    </xdr:from>
    <xdr:to>
      <xdr:col>12</xdr:col>
      <xdr:colOff>793750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0B2D3-882F-AF49-A4A6-CC27C1185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0.08774</cdr:x>
      <cdr:y>0.02712</cdr:y>
    </cdr:from>
    <cdr:to>
      <cdr:x>0.77677</cdr:x>
      <cdr:y>0.17179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F51BCA1-1A86-8143-BD0A-DF94EEA2E061}"/>
            </a:ext>
          </a:extLst>
        </cdr:cNvPr>
        <cdr:cNvSpPr txBox="1"/>
      </cdr:nvSpPr>
      <cdr:spPr>
        <a:xfrm xmlns:a="http://schemas.openxmlformats.org/drawingml/2006/main">
          <a:off x="431800" y="95250"/>
          <a:ext cx="3390900" cy="50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0.2207</cdr:x>
      <cdr:y>0.04461</cdr:y>
    </cdr:from>
    <cdr:to>
      <cdr:x>0.75866</cdr:x>
      <cdr:y>0.16007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A02C730-8199-FD4B-8CDE-2E17C823096B}"/>
            </a:ext>
          </a:extLst>
        </cdr:cNvPr>
        <cdr:cNvSpPr/>
      </cdr:nvSpPr>
      <cdr:spPr>
        <a:xfrm xmlns:a="http://schemas.openxmlformats.org/drawingml/2006/main">
          <a:off x="1086105" y="156660"/>
          <a:ext cx="2647456" cy="405432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2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Launch</a:t>
          </a:r>
          <a:r>
            <a:rPr lang="en-US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 Date Outcomes</a:t>
          </a:r>
          <a:endParaRPr lang="en-US" sz="2000" b="1" cap="none" spc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537193</xdr:colOff>
      <xdr:row>1</xdr:row>
      <xdr:rowOff>186540</xdr:rowOff>
    </xdr:from>
    <xdr:to>
      <xdr:col>19</xdr:col>
      <xdr:colOff>98961</xdr:colOff>
      <xdr:row>29</xdr:row>
      <xdr:rowOff>49479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AFDB5A-C8B3-5D40-B8E9-EE03E01E7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0.0832</cdr:x>
      <cdr:y>0.05927</cdr:y>
    </cdr:from>
    <cdr:to>
      <cdr:x>0.92567</cdr:x>
      <cdr:y>0.16323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3F76DA8-5A98-2746-99FB-5840D7F48CB5}"/>
            </a:ext>
          </a:extLst>
        </cdr:cNvPr>
        <cdr:cNvSpPr/>
      </cdr:nvSpPr>
      <cdr:spPr>
        <a:xfrm xmlns:a="http://schemas.openxmlformats.org/drawingml/2006/main">
          <a:off x="619451" y="320317"/>
          <a:ext cx="6272744" cy="561885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3000" b="0" cap="none" spc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rPr>
            <a:t>State</a:t>
          </a:r>
          <a:r>
            <a:rPr lang="en-US" sz="3000" b="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rPr>
            <a:t> of Campaigns</a:t>
          </a:r>
          <a:r>
            <a:rPr lang="en-US" sz="3000" b="0" cap="none" spc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rPr>
            <a:t> by Parent</a:t>
          </a:r>
          <a:r>
            <a:rPr lang="en-US" sz="3000" b="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rPr>
            <a:t> Category</a:t>
          </a:r>
          <a:endParaRPr lang="en-US" sz="30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152400</xdr:rowOff>
    </xdr:from>
    <xdr:to>
      <xdr:col>13</xdr:col>
      <xdr:colOff>673100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AECE3-2A66-8041-9A6D-E8558862A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0.10096</cdr:x>
      <cdr:y>0.05144</cdr:y>
    </cdr:from>
    <cdr:to>
      <cdr:x>0.88221</cdr:x>
      <cdr:y>0.17306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EAE51DF-B3E2-1748-ABE4-58D6359705A9}"/>
            </a:ext>
          </a:extLst>
        </cdr:cNvPr>
        <cdr:cNvSpPr/>
      </cdr:nvSpPr>
      <cdr:spPr>
        <a:xfrm xmlns:a="http://schemas.openxmlformats.org/drawingml/2006/main">
          <a:off x="609034" y="197935"/>
          <a:ext cx="4712893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2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State of Campaigns by Sub-Category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2689901</xdr:colOff>
      <xdr:row>16</xdr:row>
      <xdr:rowOff>83279</xdr:rowOff>
    </xdr:from>
    <xdr:to>
      <xdr:col>16</xdr:col>
      <xdr:colOff>333114</xdr:colOff>
      <xdr:row>42</xdr:row>
      <xdr:rowOff>174468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FCA0122-AFAA-044F-B13D-E85DCC28C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o castro" refreshedDate="43990.45794803241" createdVersion="6" refreshedVersion="6" minRefreshableVersion="3" recordCount="4114" xr:uid="{4DF7C266-3498-D543-897E-15EE0C0A01F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o castro" refreshedDate="43990.747355208332" createdVersion="6" refreshedVersion="6" minRefreshableVersion="3" recordCount="4114" xr:uid="{EE044BCC-981B-A147-9805-0939E9BA3AD1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431B7-7792-5A4E-B48F-5C983D598B68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8CC7C-C5E3-1B42-956A-9DA6B633859E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dataField="1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d" fld="16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15801-3501-984D-BA54-A4C87F1B7475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opLeftCell="E4107" zoomScale="85" zoomScaleNormal="85" workbookViewId="0">
      <selection activeCell="L162" sqref="L162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5.5" customWidth="1"/>
    <col min="15" max="15" width="17" style="7" customWidth="1"/>
    <col min="16" max="16" width="25.83203125" style="9" customWidth="1"/>
    <col min="17" max="17" width="15.5" customWidth="1"/>
    <col min="18" max="18" width="19.33203125" customWidth="1"/>
    <col min="19" max="19" width="30.1640625" style="15" customWidth="1"/>
    <col min="20" max="20" width="27.6640625" customWidth="1"/>
    <col min="21" max="21" width="25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8381</v>
      </c>
      <c r="R1" s="1" t="s">
        <v>8308</v>
      </c>
      <c r="S1" s="14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9">
        <f>E2/L2</f>
        <v>63.917582417582416</v>
      </c>
      <c r="Q2" t="s">
        <v>8383</v>
      </c>
      <c r="R2" t="s">
        <v>8315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9">
        <f t="shared" ref="P3:P66" si="1">E3/L3</f>
        <v>185.48101265822785</v>
      </c>
      <c r="Q3" t="s">
        <v>8314</v>
      </c>
      <c r="R3" t="s">
        <v>8315</v>
      </c>
      <c r="S3" s="13">
        <f t="shared" ref="S3:S66" si="2">(((J3/60)/60)/24)+DATE(1970,1,1)</f>
        <v>42766.600497685184</v>
      </c>
      <c r="T3" s="13">
        <f t="shared" ref="T3:T66" si="3">(((J3/60)/60)/24)+DATE(1970,1,1)</f>
        <v>42766.600497685184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">
        <v>8314</v>
      </c>
      <c r="R4" t="s">
        <v>8315</v>
      </c>
      <c r="S4" s="13">
        <f t="shared" si="2"/>
        <v>42405.702349537038</v>
      </c>
      <c r="T4" s="13">
        <f t="shared" si="3"/>
        <v>42405.702349537038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">
        <v>8314</v>
      </c>
      <c r="R5" t="s">
        <v>8315</v>
      </c>
      <c r="S5" s="13">
        <f t="shared" si="2"/>
        <v>41828.515127314815</v>
      </c>
      <c r="T5" s="13">
        <f t="shared" si="3"/>
        <v>41828.515127314815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">
        <v>8314</v>
      </c>
      <c r="R6" t="s">
        <v>8315</v>
      </c>
      <c r="S6" s="13">
        <f t="shared" si="2"/>
        <v>42327.834247685183</v>
      </c>
      <c r="T6" s="13">
        <f t="shared" si="3"/>
        <v>42327.834247685183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">
        <v>8314</v>
      </c>
      <c r="R7" t="s">
        <v>8315</v>
      </c>
      <c r="S7" s="13">
        <f t="shared" si="2"/>
        <v>42563.932951388888</v>
      </c>
      <c r="T7" s="13">
        <f t="shared" si="3"/>
        <v>42563.932951388888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">
        <v>8314</v>
      </c>
      <c r="R8" t="s">
        <v>8315</v>
      </c>
      <c r="S8" s="13">
        <f t="shared" si="2"/>
        <v>41794.072337962964</v>
      </c>
      <c r="T8" s="13">
        <f t="shared" si="3"/>
        <v>41794.072337962964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">
        <v>8314</v>
      </c>
      <c r="R9" t="s">
        <v>8315</v>
      </c>
      <c r="S9" s="13">
        <f t="shared" si="2"/>
        <v>42516.047071759262</v>
      </c>
      <c r="T9" s="13">
        <f t="shared" si="3"/>
        <v>42516.047071759262</v>
      </c>
    </row>
    <row r="10" spans="1:20" ht="20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">
        <v>8314</v>
      </c>
      <c r="R10" t="s">
        <v>8315</v>
      </c>
      <c r="S10" s="13">
        <f t="shared" si="2"/>
        <v>42468.94458333333</v>
      </c>
      <c r="T10" s="13">
        <f t="shared" si="3"/>
        <v>42468.94458333333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">
        <v>8314</v>
      </c>
      <c r="R11" t="s">
        <v>8315</v>
      </c>
      <c r="S11" s="13">
        <f t="shared" si="2"/>
        <v>42447.103518518517</v>
      </c>
      <c r="T11" s="13">
        <f t="shared" si="3"/>
        <v>42447.103518518517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">
        <v>8314</v>
      </c>
      <c r="R12" t="s">
        <v>8315</v>
      </c>
      <c r="S12" s="13">
        <f t="shared" si="2"/>
        <v>41780.068043981482</v>
      </c>
      <c r="T12" s="13">
        <f t="shared" si="3"/>
        <v>41780.068043981482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">
        <v>8314</v>
      </c>
      <c r="R13" t="s">
        <v>8315</v>
      </c>
      <c r="S13" s="13">
        <f t="shared" si="2"/>
        <v>42572.778495370367</v>
      </c>
      <c r="T13" s="13">
        <f t="shared" si="3"/>
        <v>42572.778495370367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">
        <v>8314</v>
      </c>
      <c r="R14" t="s">
        <v>8315</v>
      </c>
      <c r="S14" s="13">
        <f t="shared" si="2"/>
        <v>41791.713252314818</v>
      </c>
      <c r="T14" s="13">
        <f t="shared" si="3"/>
        <v>41791.713252314818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">
        <v>8314</v>
      </c>
      <c r="R15" t="s">
        <v>8315</v>
      </c>
      <c r="S15" s="13">
        <f t="shared" si="2"/>
        <v>42508.677187499998</v>
      </c>
      <c r="T15" s="13">
        <f t="shared" si="3"/>
        <v>42508.677187499998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">
        <v>8314</v>
      </c>
      <c r="R16" t="s">
        <v>8315</v>
      </c>
      <c r="S16" s="13">
        <f t="shared" si="2"/>
        <v>41808.02648148148</v>
      </c>
      <c r="T16" s="13">
        <f t="shared" si="3"/>
        <v>41808.02648148148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">
        <v>8314</v>
      </c>
      <c r="R17" t="s">
        <v>8315</v>
      </c>
      <c r="S17" s="13">
        <f t="shared" si="2"/>
        <v>42256.391875000001</v>
      </c>
      <c r="T17" s="13">
        <f t="shared" si="3"/>
        <v>42256.391875000001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">
        <v>8314</v>
      </c>
      <c r="R18" t="s">
        <v>8315</v>
      </c>
      <c r="S18" s="13">
        <f t="shared" si="2"/>
        <v>41760.796423611115</v>
      </c>
      <c r="T18" s="13">
        <f t="shared" si="3"/>
        <v>41760.796423611115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">
        <v>8314</v>
      </c>
      <c r="R19" t="s">
        <v>8315</v>
      </c>
      <c r="S19" s="13">
        <f t="shared" si="2"/>
        <v>41917.731736111113</v>
      </c>
      <c r="T19" s="13">
        <f t="shared" si="3"/>
        <v>41917.731736111113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">
        <v>8314</v>
      </c>
      <c r="R20" t="s">
        <v>8315</v>
      </c>
      <c r="S20" s="13">
        <f t="shared" si="2"/>
        <v>41869.542314814818</v>
      </c>
      <c r="T20" s="13">
        <f t="shared" si="3"/>
        <v>41869.542314814818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">
        <v>8314</v>
      </c>
      <c r="R21" t="s">
        <v>8315</v>
      </c>
      <c r="S21" s="13">
        <f t="shared" si="2"/>
        <v>42175.816365740742</v>
      </c>
      <c r="T21" s="13">
        <f t="shared" si="3"/>
        <v>42175.816365740742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">
        <v>8314</v>
      </c>
      <c r="R22" t="s">
        <v>8315</v>
      </c>
      <c r="S22" s="13">
        <f t="shared" si="2"/>
        <v>42200.758240740746</v>
      </c>
      <c r="T22" s="13">
        <f t="shared" si="3"/>
        <v>42200.758240740746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">
        <v>8314</v>
      </c>
      <c r="R23" t="s">
        <v>8315</v>
      </c>
      <c r="S23" s="13">
        <f t="shared" si="2"/>
        <v>41878.627187500002</v>
      </c>
      <c r="T23" s="13">
        <f t="shared" si="3"/>
        <v>41878.627187500002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">
        <v>8314</v>
      </c>
      <c r="R24" t="s">
        <v>8315</v>
      </c>
      <c r="S24" s="13">
        <f t="shared" si="2"/>
        <v>41989.91134259259</v>
      </c>
      <c r="T24" s="13">
        <f t="shared" si="3"/>
        <v>41989.91134259259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">
        <v>8314</v>
      </c>
      <c r="R25" t="s">
        <v>8315</v>
      </c>
      <c r="S25" s="13">
        <f t="shared" si="2"/>
        <v>42097.778946759259</v>
      </c>
      <c r="T25" s="13">
        <f t="shared" si="3"/>
        <v>42097.778946759259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">
        <v>8314</v>
      </c>
      <c r="R26" t="s">
        <v>8315</v>
      </c>
      <c r="S26" s="13">
        <f t="shared" si="2"/>
        <v>42229.820173611108</v>
      </c>
      <c r="T26" s="13">
        <f t="shared" si="3"/>
        <v>42229.820173611108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">
        <v>8314</v>
      </c>
      <c r="R27" t="s">
        <v>8315</v>
      </c>
      <c r="S27" s="13">
        <f t="shared" si="2"/>
        <v>42318.025011574078</v>
      </c>
      <c r="T27" s="13">
        <f t="shared" si="3"/>
        <v>42318.025011574078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">
        <v>8314</v>
      </c>
      <c r="R28" t="s">
        <v>8315</v>
      </c>
      <c r="S28" s="13">
        <f t="shared" si="2"/>
        <v>41828.515555555554</v>
      </c>
      <c r="T28" s="13">
        <f t="shared" si="3"/>
        <v>41828.515555555554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">
        <v>8314</v>
      </c>
      <c r="R29" t="s">
        <v>8315</v>
      </c>
      <c r="S29" s="13">
        <f t="shared" si="2"/>
        <v>41929.164733796293</v>
      </c>
      <c r="T29" s="13">
        <f t="shared" si="3"/>
        <v>41929.164733796293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">
        <v>8314</v>
      </c>
      <c r="R30" t="s">
        <v>8315</v>
      </c>
      <c r="S30" s="13">
        <f t="shared" si="2"/>
        <v>42324.96393518518</v>
      </c>
      <c r="T30" s="13">
        <f t="shared" si="3"/>
        <v>42324.96393518518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">
        <v>8314</v>
      </c>
      <c r="R31" t="s">
        <v>8315</v>
      </c>
      <c r="S31" s="13">
        <f t="shared" si="2"/>
        <v>41812.67324074074</v>
      </c>
      <c r="T31" s="13">
        <f t="shared" si="3"/>
        <v>41812.67324074074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">
        <v>8314</v>
      </c>
      <c r="R32" t="s">
        <v>8315</v>
      </c>
      <c r="S32" s="13">
        <f t="shared" si="2"/>
        <v>41842.292997685188</v>
      </c>
      <c r="T32" s="13">
        <f t="shared" si="3"/>
        <v>41842.292997685188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">
        <v>8314</v>
      </c>
      <c r="R33" t="s">
        <v>8315</v>
      </c>
      <c r="S33" s="13">
        <f t="shared" si="2"/>
        <v>42376.79206018518</v>
      </c>
      <c r="T33" s="13">
        <f t="shared" si="3"/>
        <v>42376.79206018518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">
        <v>8314</v>
      </c>
      <c r="R34" t="s">
        <v>8315</v>
      </c>
      <c r="S34" s="13">
        <f t="shared" si="2"/>
        <v>42461.627511574072</v>
      </c>
      <c r="T34" s="13">
        <f t="shared" si="3"/>
        <v>42461.627511574072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">
        <v>8314</v>
      </c>
      <c r="R35" t="s">
        <v>8315</v>
      </c>
      <c r="S35" s="13">
        <f t="shared" si="2"/>
        <v>42286.660891203705</v>
      </c>
      <c r="T35" s="13">
        <f t="shared" si="3"/>
        <v>42286.660891203705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">
        <v>8314</v>
      </c>
      <c r="R36" t="s">
        <v>8315</v>
      </c>
      <c r="S36" s="13">
        <f t="shared" si="2"/>
        <v>41841.321770833332</v>
      </c>
      <c r="T36" s="13">
        <f t="shared" si="3"/>
        <v>41841.321770833332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">
        <v>8314</v>
      </c>
      <c r="R37" t="s">
        <v>8315</v>
      </c>
      <c r="S37" s="13">
        <f t="shared" si="2"/>
        <v>42098.291828703703</v>
      </c>
      <c r="T37" s="13">
        <f t="shared" si="3"/>
        <v>42098.291828703703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">
        <v>8314</v>
      </c>
      <c r="R38" t="s">
        <v>8315</v>
      </c>
      <c r="S38" s="13">
        <f t="shared" si="2"/>
        <v>42068.307002314818</v>
      </c>
      <c r="T38" s="13">
        <f t="shared" si="3"/>
        <v>42068.307002314818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">
        <v>8314</v>
      </c>
      <c r="R39" t="s">
        <v>8315</v>
      </c>
      <c r="S39" s="13">
        <f t="shared" si="2"/>
        <v>42032.693043981482</v>
      </c>
      <c r="T39" s="13">
        <f t="shared" si="3"/>
        <v>42032.693043981482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">
        <v>8314</v>
      </c>
      <c r="R40" t="s">
        <v>8315</v>
      </c>
      <c r="S40" s="13">
        <f t="shared" si="2"/>
        <v>41375.057222222218</v>
      </c>
      <c r="T40" s="13">
        <f t="shared" si="3"/>
        <v>41375.057222222218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">
        <v>8314</v>
      </c>
      <c r="R41" t="s">
        <v>8315</v>
      </c>
      <c r="S41" s="13">
        <f t="shared" si="2"/>
        <v>41754.047083333331</v>
      </c>
      <c r="T41" s="13">
        <f t="shared" si="3"/>
        <v>41754.047083333331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">
        <v>8314</v>
      </c>
      <c r="R42" t="s">
        <v>8315</v>
      </c>
      <c r="S42" s="13">
        <f t="shared" si="2"/>
        <v>41789.21398148148</v>
      </c>
      <c r="T42" s="13">
        <f t="shared" si="3"/>
        <v>41789.21398148148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">
        <v>8314</v>
      </c>
      <c r="R43" t="s">
        <v>8315</v>
      </c>
      <c r="S43" s="13">
        <f t="shared" si="2"/>
        <v>41887.568912037037</v>
      </c>
      <c r="T43" s="13">
        <f t="shared" si="3"/>
        <v>41887.568912037037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">
        <v>8314</v>
      </c>
      <c r="R44" t="s">
        <v>8315</v>
      </c>
      <c r="S44" s="13">
        <f t="shared" si="2"/>
        <v>41971.639189814814</v>
      </c>
      <c r="T44" s="13">
        <f t="shared" si="3"/>
        <v>41971.639189814814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">
        <v>8314</v>
      </c>
      <c r="R45" t="s">
        <v>8315</v>
      </c>
      <c r="S45" s="13">
        <f t="shared" si="2"/>
        <v>41802.790347222224</v>
      </c>
      <c r="T45" s="13">
        <f t="shared" si="3"/>
        <v>41802.790347222224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">
        <v>8314</v>
      </c>
      <c r="R46" t="s">
        <v>8315</v>
      </c>
      <c r="S46" s="13">
        <f t="shared" si="2"/>
        <v>41874.098807870374</v>
      </c>
      <c r="T46" s="13">
        <f t="shared" si="3"/>
        <v>41874.098807870374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">
        <v>8314</v>
      </c>
      <c r="R47" t="s">
        <v>8315</v>
      </c>
      <c r="S47" s="13">
        <f t="shared" si="2"/>
        <v>42457.623923611114</v>
      </c>
      <c r="T47" s="13">
        <f t="shared" si="3"/>
        <v>42457.623923611114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">
        <v>8314</v>
      </c>
      <c r="R48" t="s">
        <v>8315</v>
      </c>
      <c r="S48" s="13">
        <f t="shared" si="2"/>
        <v>42323.964976851858</v>
      </c>
      <c r="T48" s="13">
        <f t="shared" si="3"/>
        <v>42323.964976851858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">
        <v>8314</v>
      </c>
      <c r="R49" t="s">
        <v>8315</v>
      </c>
      <c r="S49" s="13">
        <f t="shared" si="2"/>
        <v>41932.819525462961</v>
      </c>
      <c r="T49" s="13">
        <f t="shared" si="3"/>
        <v>41932.819525462961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">
        <v>8314</v>
      </c>
      <c r="R50" t="s">
        <v>8315</v>
      </c>
      <c r="S50" s="13">
        <f t="shared" si="2"/>
        <v>42033.516898148147</v>
      </c>
      <c r="T50" s="13">
        <f t="shared" si="3"/>
        <v>42033.516898148147</v>
      </c>
    </row>
    <row r="51" spans="1:20" ht="20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">
        <v>8314</v>
      </c>
      <c r="R51" t="s">
        <v>8315</v>
      </c>
      <c r="S51" s="13">
        <f t="shared" si="2"/>
        <v>42271.176446759258</v>
      </c>
      <c r="T51" s="13">
        <f t="shared" si="3"/>
        <v>42271.176446759258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">
        <v>8314</v>
      </c>
      <c r="R52" t="s">
        <v>8315</v>
      </c>
      <c r="S52" s="13">
        <f t="shared" si="2"/>
        <v>41995.752986111111</v>
      </c>
      <c r="T52" s="13">
        <f t="shared" si="3"/>
        <v>41995.752986111111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">
        <v>8314</v>
      </c>
      <c r="R53" t="s">
        <v>8315</v>
      </c>
      <c r="S53" s="13">
        <f t="shared" si="2"/>
        <v>42196.928668981483</v>
      </c>
      <c r="T53" s="13">
        <f t="shared" si="3"/>
        <v>42196.928668981483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">
        <v>8314</v>
      </c>
      <c r="R54" t="s">
        <v>8315</v>
      </c>
      <c r="S54" s="13">
        <f t="shared" si="2"/>
        <v>41807.701921296299</v>
      </c>
      <c r="T54" s="13">
        <f t="shared" si="3"/>
        <v>41807.701921296299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">
        <v>8314</v>
      </c>
      <c r="R55" t="s">
        <v>8315</v>
      </c>
      <c r="S55" s="13">
        <f t="shared" si="2"/>
        <v>41719.549131944441</v>
      </c>
      <c r="T55" s="13">
        <f t="shared" si="3"/>
        <v>41719.549131944441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">
        <v>8314</v>
      </c>
      <c r="R56" t="s">
        <v>8315</v>
      </c>
      <c r="S56" s="13">
        <f t="shared" si="2"/>
        <v>42333.713206018518</v>
      </c>
      <c r="T56" s="13">
        <f t="shared" si="3"/>
        <v>42333.713206018518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">
        <v>8314</v>
      </c>
      <c r="R57" t="s">
        <v>8315</v>
      </c>
      <c r="S57" s="13">
        <f t="shared" si="2"/>
        <v>42496.968935185185</v>
      </c>
      <c r="T57" s="13">
        <f t="shared" si="3"/>
        <v>42496.968935185185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">
        <v>8314</v>
      </c>
      <c r="R58" t="s">
        <v>8315</v>
      </c>
      <c r="S58" s="13">
        <f t="shared" si="2"/>
        <v>42149.548888888887</v>
      </c>
      <c r="T58" s="13">
        <f t="shared" si="3"/>
        <v>42149.548888888887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">
        <v>8314</v>
      </c>
      <c r="R59" t="s">
        <v>8315</v>
      </c>
      <c r="S59" s="13">
        <f t="shared" si="2"/>
        <v>42089.83289351852</v>
      </c>
      <c r="T59" s="13">
        <f t="shared" si="3"/>
        <v>42089.83289351852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">
        <v>8314</v>
      </c>
      <c r="R60" t="s">
        <v>8315</v>
      </c>
      <c r="S60" s="13">
        <f t="shared" si="2"/>
        <v>41932.745046296295</v>
      </c>
      <c r="T60" s="13">
        <f t="shared" si="3"/>
        <v>41932.745046296295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">
        <v>8314</v>
      </c>
      <c r="R61" t="s">
        <v>8315</v>
      </c>
      <c r="S61" s="13">
        <f t="shared" si="2"/>
        <v>42230.23583333334</v>
      </c>
      <c r="T61" s="13">
        <f t="shared" si="3"/>
        <v>42230.23583333334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">
        <v>8314</v>
      </c>
      <c r="R62" t="s">
        <v>8316</v>
      </c>
      <c r="S62" s="13">
        <f t="shared" si="2"/>
        <v>41701.901817129627</v>
      </c>
      <c r="T62" s="13">
        <f t="shared" si="3"/>
        <v>41701.901817129627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">
        <v>8314</v>
      </c>
      <c r="R63" t="s">
        <v>8316</v>
      </c>
      <c r="S63" s="13">
        <f t="shared" si="2"/>
        <v>41409.814317129632</v>
      </c>
      <c r="T63" s="13">
        <f t="shared" si="3"/>
        <v>41409.814317129632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">
        <v>8314</v>
      </c>
      <c r="R64" t="s">
        <v>8316</v>
      </c>
      <c r="S64" s="13">
        <f t="shared" si="2"/>
        <v>41311.799513888887</v>
      </c>
      <c r="T64" s="13">
        <f t="shared" si="3"/>
        <v>41311.799513888887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">
        <v>8314</v>
      </c>
      <c r="R65" t="s">
        <v>8316</v>
      </c>
      <c r="S65" s="13">
        <f t="shared" si="2"/>
        <v>41612.912187499998</v>
      </c>
      <c r="T65" s="13">
        <f t="shared" si="3"/>
        <v>41612.912187499998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t="s">
        <v>8314</v>
      </c>
      <c r="R66" t="s">
        <v>8316</v>
      </c>
      <c r="S66" s="13">
        <f t="shared" si="2"/>
        <v>41433.01829861111</v>
      </c>
      <c r="T66" s="13">
        <f t="shared" si="3"/>
        <v>41433.01829861111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</f>
        <v>1.0752857142857142</v>
      </c>
      <c r="P67" s="9">
        <f t="shared" ref="P67:P130" si="5">E67/L67</f>
        <v>132.05263157894737</v>
      </c>
      <c r="Q67" t="s">
        <v>8314</v>
      </c>
      <c r="R67" t="s">
        <v>8316</v>
      </c>
      <c r="S67" s="13">
        <f t="shared" ref="S67:S130" si="6">(((J67/60)/60)/24)+DATE(1970,1,1)</f>
        <v>41835.821226851855</v>
      </c>
      <c r="T67" s="13">
        <f t="shared" ref="T67:T130" si="7">(((J67/60)/60)/24)+DATE(1970,1,1)</f>
        <v>41835.821226851855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9">
        <f t="shared" si="5"/>
        <v>91.230769230769226</v>
      </c>
      <c r="Q68" t="s">
        <v>8314</v>
      </c>
      <c r="R68" t="s">
        <v>8316</v>
      </c>
      <c r="S68" s="13">
        <f t="shared" si="6"/>
        <v>42539.849768518514</v>
      </c>
      <c r="T68" s="13">
        <f t="shared" si="7"/>
        <v>42539.849768518514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9">
        <f t="shared" si="5"/>
        <v>116.25</v>
      </c>
      <c r="Q69" t="s">
        <v>8314</v>
      </c>
      <c r="R69" t="s">
        <v>8316</v>
      </c>
      <c r="S69" s="13">
        <f t="shared" si="6"/>
        <v>41075.583379629628</v>
      </c>
      <c r="T69" s="13">
        <f t="shared" si="7"/>
        <v>41075.583379629628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9">
        <f t="shared" si="5"/>
        <v>21.194444444444443</v>
      </c>
      <c r="Q70" t="s">
        <v>8314</v>
      </c>
      <c r="R70" t="s">
        <v>8316</v>
      </c>
      <c r="S70" s="13">
        <f t="shared" si="6"/>
        <v>41663.569340277776</v>
      </c>
      <c r="T70" s="13">
        <f t="shared" si="7"/>
        <v>41663.569340277776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9">
        <f t="shared" si="5"/>
        <v>62.327134831460668</v>
      </c>
      <c r="Q71" t="s">
        <v>8314</v>
      </c>
      <c r="R71" t="s">
        <v>8316</v>
      </c>
      <c r="S71" s="13">
        <f t="shared" si="6"/>
        <v>40786.187789351854</v>
      </c>
      <c r="T71" s="13">
        <f t="shared" si="7"/>
        <v>40786.187789351854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9">
        <f t="shared" si="5"/>
        <v>37.411764705882355</v>
      </c>
      <c r="Q72" t="s">
        <v>8314</v>
      </c>
      <c r="R72" t="s">
        <v>8316</v>
      </c>
      <c r="S72" s="13">
        <f t="shared" si="6"/>
        <v>40730.896354166667</v>
      </c>
      <c r="T72" s="13">
        <f t="shared" si="7"/>
        <v>40730.896354166667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9">
        <f t="shared" si="5"/>
        <v>69.71875</v>
      </c>
      <c r="Q73" t="s">
        <v>8314</v>
      </c>
      <c r="R73" t="s">
        <v>8316</v>
      </c>
      <c r="S73" s="13">
        <f t="shared" si="6"/>
        <v>40997.271493055552</v>
      </c>
      <c r="T73" s="13">
        <f t="shared" si="7"/>
        <v>40997.271493055552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9">
        <f t="shared" si="5"/>
        <v>58.170731707317074</v>
      </c>
      <c r="Q74" t="s">
        <v>8314</v>
      </c>
      <c r="R74" t="s">
        <v>8316</v>
      </c>
      <c r="S74" s="13">
        <f t="shared" si="6"/>
        <v>41208.010196759256</v>
      </c>
      <c r="T74" s="13">
        <f t="shared" si="7"/>
        <v>41208.010196759256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9">
        <f t="shared" si="5"/>
        <v>50</v>
      </c>
      <c r="Q75" t="s">
        <v>8314</v>
      </c>
      <c r="R75" t="s">
        <v>8316</v>
      </c>
      <c r="S75" s="13">
        <f t="shared" si="6"/>
        <v>40587.75675925926</v>
      </c>
      <c r="T75" s="13">
        <f t="shared" si="7"/>
        <v>40587.75675925926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9">
        <f t="shared" si="5"/>
        <v>19.471034482758618</v>
      </c>
      <c r="Q76" t="s">
        <v>8314</v>
      </c>
      <c r="R76" t="s">
        <v>8316</v>
      </c>
      <c r="S76" s="13">
        <f t="shared" si="6"/>
        <v>42360.487210648149</v>
      </c>
      <c r="T76" s="13">
        <f t="shared" si="7"/>
        <v>42360.487210648149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9">
        <f t="shared" si="5"/>
        <v>85.957446808510639</v>
      </c>
      <c r="Q77" t="s">
        <v>8314</v>
      </c>
      <c r="R77" t="s">
        <v>8316</v>
      </c>
      <c r="S77" s="13">
        <f t="shared" si="6"/>
        <v>41357.209166666667</v>
      </c>
      <c r="T77" s="13">
        <f t="shared" si="7"/>
        <v>41357.209166666667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9">
        <f t="shared" si="5"/>
        <v>30.666666666666668</v>
      </c>
      <c r="Q78" t="s">
        <v>8314</v>
      </c>
      <c r="R78" t="s">
        <v>8316</v>
      </c>
      <c r="S78" s="13">
        <f t="shared" si="6"/>
        <v>40844.691643518519</v>
      </c>
      <c r="T78" s="13">
        <f t="shared" si="7"/>
        <v>40844.691643518519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9">
        <f t="shared" si="5"/>
        <v>60.384615384615387</v>
      </c>
      <c r="Q79" t="s">
        <v>8314</v>
      </c>
      <c r="R79" t="s">
        <v>8316</v>
      </c>
      <c r="S79" s="13">
        <f t="shared" si="6"/>
        <v>40997.144872685189</v>
      </c>
      <c r="T79" s="13">
        <f t="shared" si="7"/>
        <v>40997.144872685189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9">
        <f t="shared" si="5"/>
        <v>38.6</v>
      </c>
      <c r="Q80" t="s">
        <v>8314</v>
      </c>
      <c r="R80" t="s">
        <v>8316</v>
      </c>
      <c r="S80" s="13">
        <f t="shared" si="6"/>
        <v>42604.730567129634</v>
      </c>
      <c r="T80" s="13">
        <f t="shared" si="7"/>
        <v>42604.730567129634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9">
        <f t="shared" si="5"/>
        <v>40.268292682926827</v>
      </c>
      <c r="Q81" t="s">
        <v>8314</v>
      </c>
      <c r="R81" t="s">
        <v>8316</v>
      </c>
      <c r="S81" s="13">
        <f t="shared" si="6"/>
        <v>41724.776539351849</v>
      </c>
      <c r="T81" s="13">
        <f t="shared" si="7"/>
        <v>41724.776539351849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9">
        <f t="shared" si="5"/>
        <v>273.82978723404256</v>
      </c>
      <c r="Q82" t="s">
        <v>8314</v>
      </c>
      <c r="R82" t="s">
        <v>8316</v>
      </c>
      <c r="S82" s="13">
        <f t="shared" si="6"/>
        <v>41583.083981481483</v>
      </c>
      <c r="T82" s="13">
        <f t="shared" si="7"/>
        <v>41583.083981481483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9">
        <f t="shared" si="5"/>
        <v>53.035714285714285</v>
      </c>
      <c r="Q83" t="s">
        <v>8314</v>
      </c>
      <c r="R83" t="s">
        <v>8316</v>
      </c>
      <c r="S83" s="13">
        <f t="shared" si="6"/>
        <v>41100.158877314818</v>
      </c>
      <c r="T83" s="13">
        <f t="shared" si="7"/>
        <v>41100.158877314818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9">
        <f t="shared" si="5"/>
        <v>40.005000000000003</v>
      </c>
      <c r="Q84" t="s">
        <v>8314</v>
      </c>
      <c r="R84" t="s">
        <v>8316</v>
      </c>
      <c r="S84" s="13">
        <f t="shared" si="6"/>
        <v>40795.820150462961</v>
      </c>
      <c r="T84" s="13">
        <f t="shared" si="7"/>
        <v>40795.820150462961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9">
        <f t="shared" si="5"/>
        <v>15.76923076923077</v>
      </c>
      <c r="Q85" t="s">
        <v>8314</v>
      </c>
      <c r="R85" t="s">
        <v>8316</v>
      </c>
      <c r="S85" s="13">
        <f t="shared" si="6"/>
        <v>42042.615613425922</v>
      </c>
      <c r="T85" s="13">
        <f t="shared" si="7"/>
        <v>42042.615613425922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9">
        <f t="shared" si="5"/>
        <v>71.428571428571431</v>
      </c>
      <c r="Q86" t="s">
        <v>8314</v>
      </c>
      <c r="R86" t="s">
        <v>8316</v>
      </c>
      <c r="S86" s="13">
        <f t="shared" si="6"/>
        <v>40648.757939814815</v>
      </c>
      <c r="T86" s="13">
        <f t="shared" si="7"/>
        <v>40648.757939814815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9">
        <f t="shared" si="5"/>
        <v>71.714285714285708</v>
      </c>
      <c r="Q87" t="s">
        <v>8314</v>
      </c>
      <c r="R87" t="s">
        <v>8316</v>
      </c>
      <c r="S87" s="13">
        <f t="shared" si="6"/>
        <v>40779.125428240739</v>
      </c>
      <c r="T87" s="13">
        <f t="shared" si="7"/>
        <v>40779.125428240739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9">
        <f t="shared" si="5"/>
        <v>375.76470588235293</v>
      </c>
      <c r="Q88" t="s">
        <v>8314</v>
      </c>
      <c r="R88" t="s">
        <v>8316</v>
      </c>
      <c r="S88" s="13">
        <f t="shared" si="6"/>
        <v>42291.556076388893</v>
      </c>
      <c r="T88" s="13">
        <f t="shared" si="7"/>
        <v>42291.556076388893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9">
        <f t="shared" si="5"/>
        <v>104.6</v>
      </c>
      <c r="Q89" t="s">
        <v>8314</v>
      </c>
      <c r="R89" t="s">
        <v>8316</v>
      </c>
      <c r="S89" s="13">
        <f t="shared" si="6"/>
        <v>40322.53938657407</v>
      </c>
      <c r="T89" s="13">
        <f t="shared" si="7"/>
        <v>40322.53938657407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9">
        <f t="shared" si="5"/>
        <v>60</v>
      </c>
      <c r="Q90" t="s">
        <v>8314</v>
      </c>
      <c r="R90" t="s">
        <v>8316</v>
      </c>
      <c r="S90" s="13">
        <f t="shared" si="6"/>
        <v>41786.65892361111</v>
      </c>
      <c r="T90" s="13">
        <f t="shared" si="7"/>
        <v>41786.65892361111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9">
        <f t="shared" si="5"/>
        <v>123.28571428571429</v>
      </c>
      <c r="Q91" t="s">
        <v>8314</v>
      </c>
      <c r="R91" t="s">
        <v>8316</v>
      </c>
      <c r="S91" s="13">
        <f t="shared" si="6"/>
        <v>41402.752222222225</v>
      </c>
      <c r="T91" s="13">
        <f t="shared" si="7"/>
        <v>41402.752222222225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9">
        <f t="shared" si="5"/>
        <v>31.375</v>
      </c>
      <c r="Q92" t="s">
        <v>8314</v>
      </c>
      <c r="R92" t="s">
        <v>8316</v>
      </c>
      <c r="S92" s="13">
        <f t="shared" si="6"/>
        <v>40706.297442129631</v>
      </c>
      <c r="T92" s="13">
        <f t="shared" si="7"/>
        <v>40706.297442129631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9">
        <f t="shared" si="5"/>
        <v>78.260869565217391</v>
      </c>
      <c r="Q93" t="s">
        <v>8314</v>
      </c>
      <c r="R93" t="s">
        <v>8316</v>
      </c>
      <c r="S93" s="13">
        <f t="shared" si="6"/>
        <v>40619.402361111112</v>
      </c>
      <c r="T93" s="13">
        <f t="shared" si="7"/>
        <v>40619.402361111112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9">
        <f t="shared" si="5"/>
        <v>122.32558139534883</v>
      </c>
      <c r="Q94" t="s">
        <v>8314</v>
      </c>
      <c r="R94" t="s">
        <v>8316</v>
      </c>
      <c r="S94" s="13">
        <f t="shared" si="6"/>
        <v>42721.198877314819</v>
      </c>
      <c r="T94" s="13">
        <f t="shared" si="7"/>
        <v>42721.198877314819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9">
        <f t="shared" si="5"/>
        <v>73.733333333333334</v>
      </c>
      <c r="Q95" t="s">
        <v>8314</v>
      </c>
      <c r="R95" t="s">
        <v>8316</v>
      </c>
      <c r="S95" s="13">
        <f t="shared" si="6"/>
        <v>41065.858067129629</v>
      </c>
      <c r="T95" s="13">
        <f t="shared" si="7"/>
        <v>41065.858067129629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9">
        <f t="shared" si="5"/>
        <v>21.666666666666668</v>
      </c>
      <c r="Q96" t="s">
        <v>8314</v>
      </c>
      <c r="R96" t="s">
        <v>8316</v>
      </c>
      <c r="S96" s="13">
        <f t="shared" si="6"/>
        <v>41716.717847222222</v>
      </c>
      <c r="T96" s="13">
        <f t="shared" si="7"/>
        <v>41716.717847222222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9">
        <f t="shared" si="5"/>
        <v>21.904761904761905</v>
      </c>
      <c r="Q97" t="s">
        <v>8314</v>
      </c>
      <c r="R97" t="s">
        <v>8316</v>
      </c>
      <c r="S97" s="13">
        <f t="shared" si="6"/>
        <v>40935.005104166667</v>
      </c>
      <c r="T97" s="13">
        <f t="shared" si="7"/>
        <v>40935.005104166667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9">
        <f t="shared" si="5"/>
        <v>50.588235294117645</v>
      </c>
      <c r="Q98" t="s">
        <v>8314</v>
      </c>
      <c r="R98" t="s">
        <v>8316</v>
      </c>
      <c r="S98" s="13">
        <f t="shared" si="6"/>
        <v>40324.662511574075</v>
      </c>
      <c r="T98" s="13">
        <f t="shared" si="7"/>
        <v>40324.662511574075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9">
        <f t="shared" si="5"/>
        <v>53.125</v>
      </c>
      <c r="Q99" t="s">
        <v>8314</v>
      </c>
      <c r="R99" t="s">
        <v>8316</v>
      </c>
      <c r="S99" s="13">
        <f t="shared" si="6"/>
        <v>40706.135208333333</v>
      </c>
      <c r="T99" s="13">
        <f t="shared" si="7"/>
        <v>40706.135208333333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9">
        <f t="shared" si="5"/>
        <v>56.666666666666664</v>
      </c>
      <c r="Q100" t="s">
        <v>8314</v>
      </c>
      <c r="R100" t="s">
        <v>8316</v>
      </c>
      <c r="S100" s="13">
        <f t="shared" si="6"/>
        <v>41214.79483796296</v>
      </c>
      <c r="T100" s="13">
        <f t="shared" si="7"/>
        <v>41214.79483796296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9">
        <f t="shared" si="5"/>
        <v>40.776666666666664</v>
      </c>
      <c r="Q101" t="s">
        <v>8314</v>
      </c>
      <c r="R101" t="s">
        <v>8316</v>
      </c>
      <c r="S101" s="13">
        <f t="shared" si="6"/>
        <v>41631.902766203704</v>
      </c>
      <c r="T101" s="13">
        <f t="shared" si="7"/>
        <v>41631.902766203704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9">
        <f t="shared" si="5"/>
        <v>192.30769230769232</v>
      </c>
      <c r="Q102" t="s">
        <v>8314</v>
      </c>
      <c r="R102" t="s">
        <v>8316</v>
      </c>
      <c r="S102" s="13">
        <f t="shared" si="6"/>
        <v>41197.753310185188</v>
      </c>
      <c r="T102" s="13">
        <f t="shared" si="7"/>
        <v>41197.753310185188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9">
        <f t="shared" si="5"/>
        <v>100</v>
      </c>
      <c r="Q103" t="s">
        <v>8314</v>
      </c>
      <c r="R103" t="s">
        <v>8316</v>
      </c>
      <c r="S103" s="13">
        <f t="shared" si="6"/>
        <v>41274.776736111111</v>
      </c>
      <c r="T103" s="13">
        <f t="shared" si="7"/>
        <v>41274.776736111111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9">
        <f t="shared" si="5"/>
        <v>117.92307692307692</v>
      </c>
      <c r="Q104" t="s">
        <v>8314</v>
      </c>
      <c r="R104" t="s">
        <v>8316</v>
      </c>
      <c r="S104" s="13">
        <f t="shared" si="6"/>
        <v>40505.131168981483</v>
      </c>
      <c r="T104" s="13">
        <f t="shared" si="7"/>
        <v>40505.131168981483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9">
        <f t="shared" si="5"/>
        <v>27.897959183673468</v>
      </c>
      <c r="Q105" t="s">
        <v>8314</v>
      </c>
      <c r="R105" t="s">
        <v>8316</v>
      </c>
      <c r="S105" s="13">
        <f t="shared" si="6"/>
        <v>41682.805902777778</v>
      </c>
      <c r="T105" s="13">
        <f t="shared" si="7"/>
        <v>41682.805902777778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9">
        <f t="shared" si="5"/>
        <v>60</v>
      </c>
      <c r="Q106" t="s">
        <v>8314</v>
      </c>
      <c r="R106" t="s">
        <v>8316</v>
      </c>
      <c r="S106" s="13">
        <f t="shared" si="6"/>
        <v>40612.695208333331</v>
      </c>
      <c r="T106" s="13">
        <f t="shared" si="7"/>
        <v>40612.695208333331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9">
        <f t="shared" si="5"/>
        <v>39.383333333333333</v>
      </c>
      <c r="Q107" t="s">
        <v>8314</v>
      </c>
      <c r="R107" t="s">
        <v>8316</v>
      </c>
      <c r="S107" s="13">
        <f t="shared" si="6"/>
        <v>42485.724768518514</v>
      </c>
      <c r="T107" s="13">
        <f t="shared" si="7"/>
        <v>42485.724768518514</v>
      </c>
    </row>
    <row r="108" spans="1:20" ht="20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9">
        <f t="shared" si="5"/>
        <v>186.11111111111111</v>
      </c>
      <c r="Q108" t="s">
        <v>8314</v>
      </c>
      <c r="R108" t="s">
        <v>8316</v>
      </c>
      <c r="S108" s="13">
        <f t="shared" si="6"/>
        <v>40987.776631944449</v>
      </c>
      <c r="T108" s="13">
        <f t="shared" si="7"/>
        <v>40987.776631944449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9">
        <f t="shared" si="5"/>
        <v>111.37681159420291</v>
      </c>
      <c r="Q109" t="s">
        <v>8314</v>
      </c>
      <c r="R109" t="s">
        <v>8316</v>
      </c>
      <c r="S109" s="13">
        <f t="shared" si="6"/>
        <v>40635.982488425929</v>
      </c>
      <c r="T109" s="13">
        <f t="shared" si="7"/>
        <v>40635.982488425929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9">
        <f t="shared" si="5"/>
        <v>78.723404255319153</v>
      </c>
      <c r="Q110" t="s">
        <v>8314</v>
      </c>
      <c r="R110" t="s">
        <v>8316</v>
      </c>
      <c r="S110" s="13">
        <f t="shared" si="6"/>
        <v>41365.613078703704</v>
      </c>
      <c r="T110" s="13">
        <f t="shared" si="7"/>
        <v>41365.613078703704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9">
        <f t="shared" si="5"/>
        <v>46.702127659574465</v>
      </c>
      <c r="Q111" t="s">
        <v>8314</v>
      </c>
      <c r="R111" t="s">
        <v>8316</v>
      </c>
      <c r="S111" s="13">
        <f t="shared" si="6"/>
        <v>40570.025810185187</v>
      </c>
      <c r="T111" s="13">
        <f t="shared" si="7"/>
        <v>40570.025810185187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9">
        <f t="shared" si="5"/>
        <v>65.384615384615387</v>
      </c>
      <c r="Q112" t="s">
        <v>8314</v>
      </c>
      <c r="R112" t="s">
        <v>8316</v>
      </c>
      <c r="S112" s="13">
        <f t="shared" si="6"/>
        <v>41557.949687500004</v>
      </c>
      <c r="T112" s="13">
        <f t="shared" si="7"/>
        <v>41557.949687500004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9">
        <f t="shared" si="5"/>
        <v>102.0754716981132</v>
      </c>
      <c r="Q113" t="s">
        <v>8314</v>
      </c>
      <c r="R113" t="s">
        <v>8316</v>
      </c>
      <c r="S113" s="13">
        <f t="shared" si="6"/>
        <v>42125.333182870367</v>
      </c>
      <c r="T113" s="13">
        <f t="shared" si="7"/>
        <v>42125.333182870367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9">
        <f t="shared" si="5"/>
        <v>64.197530864197532</v>
      </c>
      <c r="Q114" t="s">
        <v>8314</v>
      </c>
      <c r="R114" t="s">
        <v>8316</v>
      </c>
      <c r="S114" s="13">
        <f t="shared" si="6"/>
        <v>41718.043032407404</v>
      </c>
      <c r="T114" s="13">
        <f t="shared" si="7"/>
        <v>41718.043032407404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9">
        <f t="shared" si="5"/>
        <v>90.384615384615387</v>
      </c>
      <c r="Q115" t="s">
        <v>8314</v>
      </c>
      <c r="R115" t="s">
        <v>8316</v>
      </c>
      <c r="S115" s="13">
        <f t="shared" si="6"/>
        <v>40753.758425925924</v>
      </c>
      <c r="T115" s="13">
        <f t="shared" si="7"/>
        <v>40753.758425925924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9">
        <f t="shared" si="5"/>
        <v>88.571428571428569</v>
      </c>
      <c r="Q116" t="s">
        <v>8314</v>
      </c>
      <c r="R116" t="s">
        <v>8316</v>
      </c>
      <c r="S116" s="13">
        <f t="shared" si="6"/>
        <v>40861.27416666667</v>
      </c>
      <c r="T116" s="13">
        <f t="shared" si="7"/>
        <v>40861.27416666667</v>
      </c>
    </row>
    <row r="117" spans="1:20" ht="20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9">
        <f t="shared" si="5"/>
        <v>28.727272727272727</v>
      </c>
      <c r="Q117" t="s">
        <v>8314</v>
      </c>
      <c r="R117" t="s">
        <v>8316</v>
      </c>
      <c r="S117" s="13">
        <f t="shared" si="6"/>
        <v>40918.738935185182</v>
      </c>
      <c r="T117" s="13">
        <f t="shared" si="7"/>
        <v>40918.738935185182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9">
        <f t="shared" si="5"/>
        <v>69.78947368421052</v>
      </c>
      <c r="Q118" t="s">
        <v>8314</v>
      </c>
      <c r="R118" t="s">
        <v>8316</v>
      </c>
      <c r="S118" s="13">
        <f t="shared" si="6"/>
        <v>40595.497164351851</v>
      </c>
      <c r="T118" s="13">
        <f t="shared" si="7"/>
        <v>40595.497164351851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9">
        <f t="shared" si="5"/>
        <v>167.48962962962963</v>
      </c>
      <c r="Q119" t="s">
        <v>8314</v>
      </c>
      <c r="R119" t="s">
        <v>8316</v>
      </c>
      <c r="S119" s="13">
        <f t="shared" si="6"/>
        <v>40248.834999999999</v>
      </c>
      <c r="T119" s="13">
        <f t="shared" si="7"/>
        <v>40248.834999999999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9">
        <f t="shared" si="5"/>
        <v>144.91230769230768</v>
      </c>
      <c r="Q120" t="s">
        <v>8314</v>
      </c>
      <c r="R120" t="s">
        <v>8316</v>
      </c>
      <c r="S120" s="13">
        <f t="shared" si="6"/>
        <v>40723.053657407407</v>
      </c>
      <c r="T120" s="13">
        <f t="shared" si="7"/>
        <v>40723.053657407407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9">
        <f t="shared" si="5"/>
        <v>91.840540540540545</v>
      </c>
      <c r="Q121" t="s">
        <v>8314</v>
      </c>
      <c r="R121" t="s">
        <v>8316</v>
      </c>
      <c r="S121" s="13">
        <f t="shared" si="6"/>
        <v>40739.069282407407</v>
      </c>
      <c r="T121" s="13">
        <f t="shared" si="7"/>
        <v>40739.069282407407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9">
        <f t="shared" si="5"/>
        <v>10</v>
      </c>
      <c r="Q122" t="s">
        <v>8314</v>
      </c>
      <c r="R122" t="s">
        <v>8317</v>
      </c>
      <c r="S122" s="13">
        <f t="shared" si="6"/>
        <v>42616.049849537041</v>
      </c>
      <c r="T122" s="13">
        <f t="shared" si="7"/>
        <v>42616.049849537041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9">
        <f t="shared" si="5"/>
        <v>1</v>
      </c>
      <c r="Q123" t="s">
        <v>8314</v>
      </c>
      <c r="R123" t="s">
        <v>8317</v>
      </c>
      <c r="S123" s="13">
        <f t="shared" si="6"/>
        <v>42096.704976851848</v>
      </c>
      <c r="T123" s="13">
        <f t="shared" si="7"/>
        <v>42096.704976851848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8314</v>
      </c>
      <c r="R124" t="s">
        <v>8317</v>
      </c>
      <c r="S124" s="13">
        <f t="shared" si="6"/>
        <v>42593.431793981479</v>
      </c>
      <c r="T124" s="13">
        <f t="shared" si="7"/>
        <v>42593.431793981479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9">
        <f t="shared" si="5"/>
        <v>25.166666666666668</v>
      </c>
      <c r="Q125" t="s">
        <v>8314</v>
      </c>
      <c r="R125" t="s">
        <v>8317</v>
      </c>
      <c r="S125" s="13">
        <f t="shared" si="6"/>
        <v>41904.781990740739</v>
      </c>
      <c r="T125" s="13">
        <f t="shared" si="7"/>
        <v>41904.781990740739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8314</v>
      </c>
      <c r="R126" t="s">
        <v>8317</v>
      </c>
      <c r="S126" s="13">
        <f t="shared" si="6"/>
        <v>42114.928726851853</v>
      </c>
      <c r="T126" s="13">
        <f t="shared" si="7"/>
        <v>42114.928726851853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9">
        <f t="shared" si="5"/>
        <v>11.666666666666666</v>
      </c>
      <c r="Q127" t="s">
        <v>8314</v>
      </c>
      <c r="R127" t="s">
        <v>8317</v>
      </c>
      <c r="S127" s="13">
        <f t="shared" si="6"/>
        <v>42709.993981481486</v>
      </c>
      <c r="T127" s="13">
        <f t="shared" si="7"/>
        <v>42709.993981481486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9">
        <f t="shared" si="5"/>
        <v>106.69230769230769</v>
      </c>
      <c r="Q128" t="s">
        <v>8314</v>
      </c>
      <c r="R128" t="s">
        <v>8317</v>
      </c>
      <c r="S128" s="13">
        <f t="shared" si="6"/>
        <v>42135.589548611111</v>
      </c>
      <c r="T128" s="13">
        <f t="shared" si="7"/>
        <v>42135.589548611111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9">
        <f t="shared" si="5"/>
        <v>47.5</v>
      </c>
      <c r="Q129" t="s">
        <v>8314</v>
      </c>
      <c r="R129" t="s">
        <v>8317</v>
      </c>
      <c r="S129" s="13">
        <f t="shared" si="6"/>
        <v>42067.62431712963</v>
      </c>
      <c r="T129" s="13">
        <f t="shared" si="7"/>
        <v>42067.62431712963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9">
        <f t="shared" si="5"/>
        <v>311.16666666666669</v>
      </c>
      <c r="Q130" t="s">
        <v>8314</v>
      </c>
      <c r="R130" t="s">
        <v>8317</v>
      </c>
      <c r="S130" s="13">
        <f t="shared" si="6"/>
        <v>42628.22792824074</v>
      </c>
      <c r="T130" s="13">
        <f t="shared" si="7"/>
        <v>42628.22792824074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</f>
        <v>0</v>
      </c>
      <c r="P131" s="9" t="e">
        <f t="shared" ref="P131:P194" si="9">E131/L131</f>
        <v>#DIV/0!</v>
      </c>
      <c r="Q131" t="s">
        <v>8314</v>
      </c>
      <c r="R131" t="s">
        <v>8317</v>
      </c>
      <c r="S131" s="13">
        <f t="shared" ref="S131:S194" si="10">(((J131/60)/60)/24)+DATE(1970,1,1)</f>
        <v>41882.937303240738</v>
      </c>
      <c r="T131" s="13">
        <f t="shared" ref="T131:T194" si="11">(((J131/60)/60)/24)+DATE(1970,1,1)</f>
        <v>41882.937303240738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8314</v>
      </c>
      <c r="R132" t="s">
        <v>8317</v>
      </c>
      <c r="S132" s="13">
        <f t="shared" si="10"/>
        <v>41778.915416666663</v>
      </c>
      <c r="T132" s="13">
        <f t="shared" si="11"/>
        <v>41778.915416666663</v>
      </c>
    </row>
    <row r="133" spans="1:20" ht="20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8314</v>
      </c>
      <c r="R133" t="s">
        <v>8317</v>
      </c>
      <c r="S133" s="13">
        <f t="shared" si="10"/>
        <v>42541.837511574078</v>
      </c>
      <c r="T133" s="13">
        <f t="shared" si="11"/>
        <v>42541.837511574078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9">
        <f t="shared" si="9"/>
        <v>94.506172839506178</v>
      </c>
      <c r="Q134" t="s">
        <v>8314</v>
      </c>
      <c r="R134" t="s">
        <v>8317</v>
      </c>
      <c r="S134" s="13">
        <f t="shared" si="10"/>
        <v>41905.812581018516</v>
      </c>
      <c r="T134" s="13">
        <f t="shared" si="11"/>
        <v>41905.812581018516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8314</v>
      </c>
      <c r="R135" t="s">
        <v>8317</v>
      </c>
      <c r="S135" s="13">
        <f t="shared" si="10"/>
        <v>42491.80768518518</v>
      </c>
      <c r="T135" s="13">
        <f t="shared" si="11"/>
        <v>42491.80768518518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8314</v>
      </c>
      <c r="R136" t="s">
        <v>8317</v>
      </c>
      <c r="S136" s="13">
        <f t="shared" si="10"/>
        <v>42221.909930555557</v>
      </c>
      <c r="T136" s="13">
        <f t="shared" si="11"/>
        <v>42221.909930555557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9">
        <f t="shared" si="9"/>
        <v>80.599999999999994</v>
      </c>
      <c r="Q137" t="s">
        <v>8314</v>
      </c>
      <c r="R137" t="s">
        <v>8317</v>
      </c>
      <c r="S137" s="13">
        <f t="shared" si="10"/>
        <v>41788.381909722222</v>
      </c>
      <c r="T137" s="13">
        <f t="shared" si="11"/>
        <v>41788.381909722222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8314</v>
      </c>
      <c r="R138" t="s">
        <v>8317</v>
      </c>
      <c r="S138" s="13">
        <f t="shared" si="10"/>
        <v>42096.410115740742</v>
      </c>
      <c r="T138" s="13">
        <f t="shared" si="11"/>
        <v>42096.410115740742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8314</v>
      </c>
      <c r="R139" t="s">
        <v>8317</v>
      </c>
      <c r="S139" s="13">
        <f t="shared" si="10"/>
        <v>42239.573993055557</v>
      </c>
      <c r="T139" s="13">
        <f t="shared" si="11"/>
        <v>42239.573993055557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9">
        <f t="shared" si="9"/>
        <v>81.241379310344826</v>
      </c>
      <c r="Q140" t="s">
        <v>8314</v>
      </c>
      <c r="R140" t="s">
        <v>8317</v>
      </c>
      <c r="S140" s="13">
        <f t="shared" si="10"/>
        <v>42186.257418981477</v>
      </c>
      <c r="T140" s="13">
        <f t="shared" si="11"/>
        <v>42186.257418981477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9">
        <f t="shared" si="9"/>
        <v>500</v>
      </c>
      <c r="Q141" t="s">
        <v>8314</v>
      </c>
      <c r="R141" t="s">
        <v>8317</v>
      </c>
      <c r="S141" s="13">
        <f t="shared" si="10"/>
        <v>42187.920972222222</v>
      </c>
      <c r="T141" s="13">
        <f t="shared" si="11"/>
        <v>42187.920972222222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8314</v>
      </c>
      <c r="R142" t="s">
        <v>8317</v>
      </c>
      <c r="S142" s="13">
        <f t="shared" si="10"/>
        <v>42053.198287037041</v>
      </c>
      <c r="T142" s="13">
        <f t="shared" si="11"/>
        <v>42053.198287037041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9">
        <f t="shared" si="9"/>
        <v>46.178571428571431</v>
      </c>
      <c r="Q143" t="s">
        <v>8314</v>
      </c>
      <c r="R143" t="s">
        <v>8317</v>
      </c>
      <c r="S143" s="13">
        <f t="shared" si="10"/>
        <v>42110.153043981481</v>
      </c>
      <c r="T143" s="13">
        <f t="shared" si="11"/>
        <v>42110.153043981481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9">
        <f t="shared" si="9"/>
        <v>10</v>
      </c>
      <c r="Q144" t="s">
        <v>8314</v>
      </c>
      <c r="R144" t="s">
        <v>8317</v>
      </c>
      <c r="S144" s="13">
        <f t="shared" si="10"/>
        <v>41938.893263888887</v>
      </c>
      <c r="T144" s="13">
        <f t="shared" si="11"/>
        <v>41938.893263888887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8314</v>
      </c>
      <c r="R145" t="s">
        <v>8317</v>
      </c>
      <c r="S145" s="13">
        <f t="shared" si="10"/>
        <v>42559.064143518524</v>
      </c>
      <c r="T145" s="13">
        <f t="shared" si="11"/>
        <v>42559.064143518524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9">
        <f t="shared" si="9"/>
        <v>55.945945945945944</v>
      </c>
      <c r="Q146" t="s">
        <v>8314</v>
      </c>
      <c r="R146" t="s">
        <v>8317</v>
      </c>
      <c r="S146" s="13">
        <f t="shared" si="10"/>
        <v>42047.762407407412</v>
      </c>
      <c r="T146" s="13">
        <f t="shared" si="11"/>
        <v>42047.762407407412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9">
        <f t="shared" si="9"/>
        <v>37.555555555555557</v>
      </c>
      <c r="Q147" t="s">
        <v>8314</v>
      </c>
      <c r="R147" t="s">
        <v>8317</v>
      </c>
      <c r="S147" s="13">
        <f t="shared" si="10"/>
        <v>42200.542268518519</v>
      </c>
      <c r="T147" s="13">
        <f t="shared" si="11"/>
        <v>42200.542268518519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9">
        <f t="shared" si="9"/>
        <v>38.333333333333336</v>
      </c>
      <c r="Q148" t="s">
        <v>8314</v>
      </c>
      <c r="R148" t="s">
        <v>8317</v>
      </c>
      <c r="S148" s="13">
        <f t="shared" si="10"/>
        <v>42693.016180555554</v>
      </c>
      <c r="T148" s="13">
        <f t="shared" si="11"/>
        <v>42693.016180555554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8314</v>
      </c>
      <c r="R149" t="s">
        <v>8317</v>
      </c>
      <c r="S149" s="13">
        <f t="shared" si="10"/>
        <v>41969.767824074079</v>
      </c>
      <c r="T149" s="13">
        <f t="shared" si="11"/>
        <v>41969.767824074079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9">
        <f t="shared" si="9"/>
        <v>20</v>
      </c>
      <c r="Q150" t="s">
        <v>8314</v>
      </c>
      <c r="R150" t="s">
        <v>8317</v>
      </c>
      <c r="S150" s="13">
        <f t="shared" si="10"/>
        <v>42397.281666666662</v>
      </c>
      <c r="T150" s="13">
        <f t="shared" si="11"/>
        <v>42397.281666666662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9">
        <f t="shared" si="9"/>
        <v>15.333333333333334</v>
      </c>
      <c r="Q151" t="s">
        <v>8314</v>
      </c>
      <c r="R151" t="s">
        <v>8317</v>
      </c>
      <c r="S151" s="13">
        <f t="shared" si="10"/>
        <v>41968.172106481477</v>
      </c>
      <c r="T151" s="13">
        <f t="shared" si="11"/>
        <v>41968.172106481477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9">
        <f t="shared" si="9"/>
        <v>449.43283582089555</v>
      </c>
      <c r="Q152" t="s">
        <v>8314</v>
      </c>
      <c r="R152" t="s">
        <v>8317</v>
      </c>
      <c r="S152" s="13">
        <f t="shared" si="10"/>
        <v>42090.161828703705</v>
      </c>
      <c r="T152" s="13">
        <f t="shared" si="11"/>
        <v>42090.161828703705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9">
        <f t="shared" si="9"/>
        <v>28</v>
      </c>
      <c r="Q153" t="s">
        <v>8314</v>
      </c>
      <c r="R153" t="s">
        <v>8317</v>
      </c>
      <c r="S153" s="13">
        <f t="shared" si="10"/>
        <v>42113.550821759258</v>
      </c>
      <c r="T153" s="13">
        <f t="shared" si="11"/>
        <v>42113.550821759258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9">
        <f t="shared" si="9"/>
        <v>15</v>
      </c>
      <c r="Q154" t="s">
        <v>8314</v>
      </c>
      <c r="R154" t="s">
        <v>8317</v>
      </c>
      <c r="S154" s="13">
        <f t="shared" si="10"/>
        <v>41875.077546296299</v>
      </c>
      <c r="T154" s="13">
        <f t="shared" si="11"/>
        <v>41875.077546296299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9">
        <f t="shared" si="9"/>
        <v>35.9</v>
      </c>
      <c r="Q155" t="s">
        <v>8314</v>
      </c>
      <c r="R155" t="s">
        <v>8317</v>
      </c>
      <c r="S155" s="13">
        <f t="shared" si="10"/>
        <v>41933.586157407408</v>
      </c>
      <c r="T155" s="13">
        <f t="shared" si="11"/>
        <v>41933.586157407408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9">
        <f t="shared" si="9"/>
        <v>13.333333333333334</v>
      </c>
      <c r="Q156" t="s">
        <v>8314</v>
      </c>
      <c r="R156" t="s">
        <v>8317</v>
      </c>
      <c r="S156" s="13">
        <f t="shared" si="10"/>
        <v>42115.547395833331</v>
      </c>
      <c r="T156" s="13">
        <f t="shared" si="11"/>
        <v>42115.547395833331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9">
        <f t="shared" si="9"/>
        <v>20.25</v>
      </c>
      <c r="Q157" t="s">
        <v>8314</v>
      </c>
      <c r="R157" t="s">
        <v>8317</v>
      </c>
      <c r="S157" s="13">
        <f t="shared" si="10"/>
        <v>42168.559432870374</v>
      </c>
      <c r="T157" s="13">
        <f t="shared" si="11"/>
        <v>42168.559432870374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9">
        <f t="shared" si="9"/>
        <v>119</v>
      </c>
      <c r="Q158" t="s">
        <v>8314</v>
      </c>
      <c r="R158" t="s">
        <v>8317</v>
      </c>
      <c r="S158" s="13">
        <f t="shared" si="10"/>
        <v>41794.124953703707</v>
      </c>
      <c r="T158" s="13">
        <f t="shared" si="11"/>
        <v>41794.124953703707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9">
        <f t="shared" si="9"/>
        <v>4</v>
      </c>
      <c r="Q159" t="s">
        <v>8314</v>
      </c>
      <c r="R159" t="s">
        <v>8317</v>
      </c>
      <c r="S159" s="13">
        <f t="shared" si="10"/>
        <v>42396.911712962959</v>
      </c>
      <c r="T159" s="13">
        <f t="shared" si="11"/>
        <v>42396.911712962959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8314</v>
      </c>
      <c r="R160" t="s">
        <v>8317</v>
      </c>
      <c r="S160" s="13">
        <f t="shared" si="10"/>
        <v>41904.07671296296</v>
      </c>
      <c r="T160" s="13">
        <f t="shared" si="11"/>
        <v>41904.07671296296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9">
        <f t="shared" si="9"/>
        <v>10</v>
      </c>
      <c r="Q161" t="s">
        <v>8314</v>
      </c>
      <c r="R161" t="s">
        <v>8317</v>
      </c>
      <c r="S161" s="13">
        <f t="shared" si="10"/>
        <v>42514.434548611112</v>
      </c>
      <c r="T161" s="13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8314</v>
      </c>
      <c r="R162" t="s">
        <v>8318</v>
      </c>
      <c r="S162" s="13">
        <f t="shared" si="10"/>
        <v>42171.913090277783</v>
      </c>
      <c r="T162" s="13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9">
        <f t="shared" si="9"/>
        <v>5</v>
      </c>
      <c r="Q163" t="s">
        <v>8314</v>
      </c>
      <c r="R163" t="s">
        <v>8318</v>
      </c>
      <c r="S163" s="13">
        <f t="shared" si="10"/>
        <v>41792.687442129631</v>
      </c>
      <c r="T163" s="13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9">
        <f t="shared" si="9"/>
        <v>43.5</v>
      </c>
      <c r="Q164" t="s">
        <v>8314</v>
      </c>
      <c r="R164" t="s">
        <v>8318</v>
      </c>
      <c r="S164" s="13">
        <f t="shared" si="10"/>
        <v>41835.126805555556</v>
      </c>
      <c r="T164" s="13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8314</v>
      </c>
      <c r="R165" t="s">
        <v>8318</v>
      </c>
      <c r="S165" s="13">
        <f t="shared" si="10"/>
        <v>42243.961273148147</v>
      </c>
      <c r="T165" s="13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9">
        <f t="shared" si="9"/>
        <v>91.428571428571431</v>
      </c>
      <c r="Q166" t="s">
        <v>8314</v>
      </c>
      <c r="R166" t="s">
        <v>8318</v>
      </c>
      <c r="S166" s="13">
        <f t="shared" si="10"/>
        <v>41841.762743055559</v>
      </c>
      <c r="T166" s="13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8314</v>
      </c>
      <c r="R167" t="s">
        <v>8318</v>
      </c>
      <c r="S167" s="13">
        <f t="shared" si="10"/>
        <v>42351.658842592587</v>
      </c>
      <c r="T167" s="13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9">
        <f t="shared" si="9"/>
        <v>3000</v>
      </c>
      <c r="Q168" t="s">
        <v>8314</v>
      </c>
      <c r="R168" t="s">
        <v>8318</v>
      </c>
      <c r="S168" s="13">
        <f t="shared" si="10"/>
        <v>42721.075949074075</v>
      </c>
      <c r="T168" s="13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9">
        <f t="shared" si="9"/>
        <v>5.5</v>
      </c>
      <c r="Q169" t="s">
        <v>8314</v>
      </c>
      <c r="R169" t="s">
        <v>8318</v>
      </c>
      <c r="S169" s="13">
        <f t="shared" si="10"/>
        <v>42160.927488425921</v>
      </c>
      <c r="T169" s="13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9">
        <f t="shared" si="9"/>
        <v>108.33333333333333</v>
      </c>
      <c r="Q170" t="s">
        <v>8314</v>
      </c>
      <c r="R170" t="s">
        <v>8318</v>
      </c>
      <c r="S170" s="13">
        <f t="shared" si="10"/>
        <v>42052.83530092593</v>
      </c>
      <c r="T170" s="13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9">
        <f t="shared" si="9"/>
        <v>56</v>
      </c>
      <c r="Q171" t="s">
        <v>8314</v>
      </c>
      <c r="R171" t="s">
        <v>8318</v>
      </c>
      <c r="S171" s="13">
        <f t="shared" si="10"/>
        <v>41900.505312499998</v>
      </c>
      <c r="T171" s="13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9">
        <f t="shared" si="9"/>
        <v>32.5</v>
      </c>
      <c r="Q172" t="s">
        <v>8314</v>
      </c>
      <c r="R172" t="s">
        <v>8318</v>
      </c>
      <c r="S172" s="13">
        <f t="shared" si="10"/>
        <v>42216.977812500001</v>
      </c>
      <c r="T172" s="13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9">
        <f t="shared" si="9"/>
        <v>1</v>
      </c>
      <c r="Q173" t="s">
        <v>8314</v>
      </c>
      <c r="R173" t="s">
        <v>8318</v>
      </c>
      <c r="S173" s="13">
        <f t="shared" si="10"/>
        <v>42534.180717592593</v>
      </c>
      <c r="T173" s="13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8314</v>
      </c>
      <c r="R174" t="s">
        <v>8318</v>
      </c>
      <c r="S174" s="13">
        <f t="shared" si="10"/>
        <v>42047.394942129627</v>
      </c>
      <c r="T174" s="13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8314</v>
      </c>
      <c r="R175" t="s">
        <v>8318</v>
      </c>
      <c r="S175" s="13">
        <f t="shared" si="10"/>
        <v>42033.573009259257</v>
      </c>
      <c r="T175" s="13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8314</v>
      </c>
      <c r="R176" t="s">
        <v>8318</v>
      </c>
      <c r="S176" s="13">
        <f t="shared" si="10"/>
        <v>42072.758981481486</v>
      </c>
      <c r="T176" s="13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9">
        <f t="shared" si="9"/>
        <v>49.884615384615387</v>
      </c>
      <c r="Q177" t="s">
        <v>8314</v>
      </c>
      <c r="R177" t="s">
        <v>8318</v>
      </c>
      <c r="S177" s="13">
        <f t="shared" si="10"/>
        <v>41855.777905092589</v>
      </c>
      <c r="T177" s="13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8314</v>
      </c>
      <c r="R178" t="s">
        <v>8318</v>
      </c>
      <c r="S178" s="13">
        <f t="shared" si="10"/>
        <v>42191.824062500003</v>
      </c>
      <c r="T178" s="13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9">
        <f t="shared" si="9"/>
        <v>25.714285714285715</v>
      </c>
      <c r="Q179" t="s">
        <v>8314</v>
      </c>
      <c r="R179" t="s">
        <v>8318</v>
      </c>
      <c r="S179" s="13">
        <f t="shared" si="10"/>
        <v>42070.047754629632</v>
      </c>
      <c r="T179" s="13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8314</v>
      </c>
      <c r="R180" t="s">
        <v>8318</v>
      </c>
      <c r="S180" s="13">
        <f t="shared" si="10"/>
        <v>42304.955381944441</v>
      </c>
      <c r="T180" s="13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9">
        <f t="shared" si="9"/>
        <v>100</v>
      </c>
      <c r="Q181" t="s">
        <v>8314</v>
      </c>
      <c r="R181" t="s">
        <v>8318</v>
      </c>
      <c r="S181" s="13">
        <f t="shared" si="10"/>
        <v>42403.080497685187</v>
      </c>
      <c r="T181" s="13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9">
        <f t="shared" si="9"/>
        <v>30.846153846153847</v>
      </c>
      <c r="Q182" t="s">
        <v>8314</v>
      </c>
      <c r="R182" t="s">
        <v>8318</v>
      </c>
      <c r="S182" s="13">
        <f t="shared" si="10"/>
        <v>42067.991238425922</v>
      </c>
      <c r="T182" s="13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9">
        <f t="shared" si="9"/>
        <v>180.5</v>
      </c>
      <c r="Q183" t="s">
        <v>8314</v>
      </c>
      <c r="R183" t="s">
        <v>8318</v>
      </c>
      <c r="S183" s="13">
        <f t="shared" si="10"/>
        <v>42147.741840277777</v>
      </c>
      <c r="T183" s="13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8314</v>
      </c>
      <c r="R184" t="s">
        <v>8318</v>
      </c>
      <c r="S184" s="13">
        <f t="shared" si="10"/>
        <v>42712.011944444443</v>
      </c>
      <c r="T184" s="13">
        <f t="shared" si="11"/>
        <v>42712.011944444443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9">
        <f t="shared" si="9"/>
        <v>373.5</v>
      </c>
      <c r="Q185" t="s">
        <v>8314</v>
      </c>
      <c r="R185" t="s">
        <v>8318</v>
      </c>
      <c r="S185" s="13">
        <f t="shared" si="10"/>
        <v>41939.810300925928</v>
      </c>
      <c r="T185" s="13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9">
        <f t="shared" si="9"/>
        <v>25.5</v>
      </c>
      <c r="Q186" t="s">
        <v>8314</v>
      </c>
      <c r="R186" t="s">
        <v>8318</v>
      </c>
      <c r="S186" s="13">
        <f t="shared" si="10"/>
        <v>41825.791226851856</v>
      </c>
      <c r="T186" s="13">
        <f t="shared" si="11"/>
        <v>41825.791226851856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9">
        <f t="shared" si="9"/>
        <v>220</v>
      </c>
      <c r="Q187" t="s">
        <v>8314</v>
      </c>
      <c r="R187" t="s">
        <v>8318</v>
      </c>
      <c r="S187" s="13">
        <f t="shared" si="10"/>
        <v>42570.91133101852</v>
      </c>
      <c r="T187" s="13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8314</v>
      </c>
      <c r="R188" t="s">
        <v>8318</v>
      </c>
      <c r="S188" s="13">
        <f t="shared" si="10"/>
        <v>42767.812893518523</v>
      </c>
      <c r="T188" s="13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9">
        <f t="shared" si="9"/>
        <v>160</v>
      </c>
      <c r="Q189" t="s">
        <v>8314</v>
      </c>
      <c r="R189" t="s">
        <v>8318</v>
      </c>
      <c r="S189" s="13">
        <f t="shared" si="10"/>
        <v>42182.234456018516</v>
      </c>
      <c r="T189" s="13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8314</v>
      </c>
      <c r="R190" t="s">
        <v>8318</v>
      </c>
      <c r="S190" s="13">
        <f t="shared" si="10"/>
        <v>41857.18304398148</v>
      </c>
      <c r="T190" s="13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9">
        <f t="shared" si="9"/>
        <v>69</v>
      </c>
      <c r="Q191" t="s">
        <v>8314</v>
      </c>
      <c r="R191" t="s">
        <v>8318</v>
      </c>
      <c r="S191" s="13">
        <f t="shared" si="10"/>
        <v>42556.690706018519</v>
      </c>
      <c r="T191" s="13">
        <f t="shared" si="11"/>
        <v>42556.690706018519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9">
        <f t="shared" si="9"/>
        <v>50</v>
      </c>
      <c r="Q192" t="s">
        <v>8314</v>
      </c>
      <c r="R192" t="s">
        <v>8318</v>
      </c>
      <c r="S192" s="13">
        <f t="shared" si="10"/>
        <v>42527.650995370372</v>
      </c>
      <c r="T192" s="13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9">
        <f t="shared" si="9"/>
        <v>83.333333333333329</v>
      </c>
      <c r="Q193" t="s">
        <v>8314</v>
      </c>
      <c r="R193" t="s">
        <v>8318</v>
      </c>
      <c r="S193" s="13">
        <f t="shared" si="10"/>
        <v>42239.441412037035</v>
      </c>
      <c r="T193" s="13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9">
        <f t="shared" si="9"/>
        <v>5.666666666666667</v>
      </c>
      <c r="Q194" t="s">
        <v>8314</v>
      </c>
      <c r="R194" t="s">
        <v>8318</v>
      </c>
      <c r="S194" s="13">
        <f t="shared" si="10"/>
        <v>41899.792037037041</v>
      </c>
      <c r="T194" s="13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</f>
        <v>0</v>
      </c>
      <c r="P195" s="9" t="e">
        <f t="shared" ref="P195:P258" si="13">E195/L195</f>
        <v>#DIV/0!</v>
      </c>
      <c r="Q195" t="s">
        <v>8314</v>
      </c>
      <c r="R195" t="s">
        <v>8318</v>
      </c>
      <c r="S195" s="13">
        <f t="shared" ref="S195:S258" si="14">(((J195/60)/60)/24)+DATE(1970,1,1)</f>
        <v>41911.934791666667</v>
      </c>
      <c r="T195" s="13">
        <f t="shared" ref="T195:T258" si="15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9">
        <f t="shared" si="13"/>
        <v>1</v>
      </c>
      <c r="Q196" t="s">
        <v>8314</v>
      </c>
      <c r="R196" t="s">
        <v>8318</v>
      </c>
      <c r="S196" s="13">
        <f t="shared" si="14"/>
        <v>42375.996886574074</v>
      </c>
      <c r="T196" s="13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8314</v>
      </c>
      <c r="R197" t="s">
        <v>8318</v>
      </c>
      <c r="S197" s="13">
        <f t="shared" si="14"/>
        <v>42135.67050925926</v>
      </c>
      <c r="T197" s="13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9">
        <f t="shared" si="13"/>
        <v>77.10526315789474</v>
      </c>
      <c r="Q198" t="s">
        <v>8314</v>
      </c>
      <c r="R198" t="s">
        <v>8318</v>
      </c>
      <c r="S198" s="13">
        <f t="shared" si="14"/>
        <v>42259.542800925927</v>
      </c>
      <c r="T198" s="13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9">
        <f t="shared" si="13"/>
        <v>32.75</v>
      </c>
      <c r="Q199" t="s">
        <v>8314</v>
      </c>
      <c r="R199" t="s">
        <v>8318</v>
      </c>
      <c r="S199" s="13">
        <f t="shared" si="14"/>
        <v>42741.848379629635</v>
      </c>
      <c r="T199" s="13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9">
        <f t="shared" si="13"/>
        <v>46.5</v>
      </c>
      <c r="Q200" t="s">
        <v>8314</v>
      </c>
      <c r="R200" t="s">
        <v>8318</v>
      </c>
      <c r="S200" s="13">
        <f t="shared" si="14"/>
        <v>41887.383356481485</v>
      </c>
      <c r="T200" s="13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8314</v>
      </c>
      <c r="R201" t="s">
        <v>8318</v>
      </c>
      <c r="S201" s="13">
        <f t="shared" si="14"/>
        <v>42584.123865740738</v>
      </c>
      <c r="T201" s="13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9">
        <f t="shared" si="13"/>
        <v>87.308333333333337</v>
      </c>
      <c r="Q202" t="s">
        <v>8314</v>
      </c>
      <c r="R202" t="s">
        <v>8318</v>
      </c>
      <c r="S202" s="13">
        <f t="shared" si="14"/>
        <v>41867.083368055559</v>
      </c>
      <c r="T202" s="13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9">
        <f t="shared" si="13"/>
        <v>54.285714285714285</v>
      </c>
      <c r="Q203" t="s">
        <v>8314</v>
      </c>
      <c r="R203" t="s">
        <v>8318</v>
      </c>
      <c r="S203" s="13">
        <f t="shared" si="14"/>
        <v>42023.818622685183</v>
      </c>
      <c r="T203" s="13">
        <f t="shared" si="15"/>
        <v>42023.818622685183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8314</v>
      </c>
      <c r="R204" t="s">
        <v>8318</v>
      </c>
      <c r="S204" s="13">
        <f t="shared" si="14"/>
        <v>42255.927824074075</v>
      </c>
      <c r="T204" s="13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9">
        <f t="shared" si="13"/>
        <v>93.25</v>
      </c>
      <c r="Q205" t="s">
        <v>8314</v>
      </c>
      <c r="R205" t="s">
        <v>8318</v>
      </c>
      <c r="S205" s="13">
        <f t="shared" si="14"/>
        <v>41973.847962962958</v>
      </c>
      <c r="T205" s="13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9">
        <f t="shared" si="13"/>
        <v>117.68368136117556</v>
      </c>
      <c r="Q206" t="s">
        <v>8314</v>
      </c>
      <c r="R206" t="s">
        <v>8318</v>
      </c>
      <c r="S206" s="13">
        <f t="shared" si="14"/>
        <v>42556.583368055552</v>
      </c>
      <c r="T206" s="13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9">
        <f t="shared" si="13"/>
        <v>76.470588235294116</v>
      </c>
      <c r="Q207" t="s">
        <v>8314</v>
      </c>
      <c r="R207" t="s">
        <v>8318</v>
      </c>
      <c r="S207" s="13">
        <f t="shared" si="14"/>
        <v>42248.632199074069</v>
      </c>
      <c r="T207" s="13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8314</v>
      </c>
      <c r="R208" t="s">
        <v>8318</v>
      </c>
      <c r="S208" s="13">
        <f t="shared" si="14"/>
        <v>42567.004432870366</v>
      </c>
      <c r="T208" s="13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9">
        <f t="shared" si="13"/>
        <v>163.84615384615384</v>
      </c>
      <c r="Q209" t="s">
        <v>8314</v>
      </c>
      <c r="R209" t="s">
        <v>8318</v>
      </c>
      <c r="S209" s="13">
        <f t="shared" si="14"/>
        <v>41978.197199074071</v>
      </c>
      <c r="T209" s="13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8314</v>
      </c>
      <c r="R210" t="s">
        <v>8318</v>
      </c>
      <c r="S210" s="13">
        <f t="shared" si="14"/>
        <v>41959.369988425926</v>
      </c>
      <c r="T210" s="13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8314</v>
      </c>
      <c r="R211" t="s">
        <v>8318</v>
      </c>
      <c r="S211" s="13">
        <f t="shared" si="14"/>
        <v>42165.922858796301</v>
      </c>
      <c r="T211" s="13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9">
        <f t="shared" si="13"/>
        <v>91.818181818181813</v>
      </c>
      <c r="Q212" t="s">
        <v>8314</v>
      </c>
      <c r="R212" t="s">
        <v>8318</v>
      </c>
      <c r="S212" s="13">
        <f t="shared" si="14"/>
        <v>42249.064722222218</v>
      </c>
      <c r="T212" s="13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9">
        <f t="shared" si="13"/>
        <v>185.83333333333334</v>
      </c>
      <c r="Q213" t="s">
        <v>8314</v>
      </c>
      <c r="R213" t="s">
        <v>8318</v>
      </c>
      <c r="S213" s="13">
        <f t="shared" si="14"/>
        <v>42236.159918981488</v>
      </c>
      <c r="T213" s="13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9">
        <f t="shared" si="13"/>
        <v>1</v>
      </c>
      <c r="Q214" t="s">
        <v>8314</v>
      </c>
      <c r="R214" t="s">
        <v>8318</v>
      </c>
      <c r="S214" s="13">
        <f t="shared" si="14"/>
        <v>42416.881018518514</v>
      </c>
      <c r="T214" s="13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9">
        <f t="shared" si="13"/>
        <v>20</v>
      </c>
      <c r="Q215" t="s">
        <v>8314</v>
      </c>
      <c r="R215" t="s">
        <v>8318</v>
      </c>
      <c r="S215" s="13">
        <f t="shared" si="14"/>
        <v>42202.594293981485</v>
      </c>
      <c r="T215" s="13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9">
        <f t="shared" si="13"/>
        <v>1</v>
      </c>
      <c r="Q216" t="s">
        <v>8314</v>
      </c>
      <c r="R216" t="s">
        <v>8318</v>
      </c>
      <c r="S216" s="13">
        <f t="shared" si="14"/>
        <v>42009.64061342593</v>
      </c>
      <c r="T216" s="13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9">
        <f t="shared" si="13"/>
        <v>10</v>
      </c>
      <c r="Q217" t="s">
        <v>8314</v>
      </c>
      <c r="R217" t="s">
        <v>8318</v>
      </c>
      <c r="S217" s="13">
        <f t="shared" si="14"/>
        <v>42375.230115740742</v>
      </c>
      <c r="T217" s="13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9">
        <f t="shared" si="13"/>
        <v>331.53833333333336</v>
      </c>
      <c r="Q218" t="s">
        <v>8314</v>
      </c>
      <c r="R218" t="s">
        <v>8318</v>
      </c>
      <c r="S218" s="13">
        <f t="shared" si="14"/>
        <v>42066.958761574075</v>
      </c>
      <c r="T218" s="13">
        <f t="shared" si="15"/>
        <v>42066.958761574075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9">
        <f t="shared" si="13"/>
        <v>314.28947368421052</v>
      </c>
      <c r="Q219" t="s">
        <v>8314</v>
      </c>
      <c r="R219" t="s">
        <v>8318</v>
      </c>
      <c r="S219" s="13">
        <f t="shared" si="14"/>
        <v>41970.64061342593</v>
      </c>
      <c r="T219" s="13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9">
        <f t="shared" si="13"/>
        <v>100</v>
      </c>
      <c r="Q220" t="s">
        <v>8314</v>
      </c>
      <c r="R220" t="s">
        <v>8318</v>
      </c>
      <c r="S220" s="13">
        <f t="shared" si="14"/>
        <v>42079.628344907411</v>
      </c>
      <c r="T220" s="13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9">
        <f t="shared" si="13"/>
        <v>115.98684210526316</v>
      </c>
      <c r="Q221" t="s">
        <v>8314</v>
      </c>
      <c r="R221" t="s">
        <v>8318</v>
      </c>
      <c r="S221" s="13">
        <f t="shared" si="14"/>
        <v>42429.326678240745</v>
      </c>
      <c r="T221" s="13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9">
        <f t="shared" si="13"/>
        <v>120</v>
      </c>
      <c r="Q222" t="s">
        <v>8314</v>
      </c>
      <c r="R222" t="s">
        <v>8318</v>
      </c>
      <c r="S222" s="13">
        <f t="shared" si="14"/>
        <v>42195.643865740742</v>
      </c>
      <c r="T222" s="13">
        <f t="shared" si="15"/>
        <v>42195.643865740742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8314</v>
      </c>
      <c r="R223" t="s">
        <v>8318</v>
      </c>
      <c r="S223" s="13">
        <f t="shared" si="14"/>
        <v>42031.837546296301</v>
      </c>
      <c r="T223" s="13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9">
        <f t="shared" si="13"/>
        <v>65</v>
      </c>
      <c r="Q224" t="s">
        <v>8314</v>
      </c>
      <c r="R224" t="s">
        <v>8318</v>
      </c>
      <c r="S224" s="13">
        <f t="shared" si="14"/>
        <v>42031.769884259258</v>
      </c>
      <c r="T224" s="13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8314</v>
      </c>
      <c r="R225" t="s">
        <v>8318</v>
      </c>
      <c r="S225" s="13">
        <f t="shared" si="14"/>
        <v>42482.048032407409</v>
      </c>
      <c r="T225" s="13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8314</v>
      </c>
      <c r="R226" t="s">
        <v>8318</v>
      </c>
      <c r="S226" s="13">
        <f t="shared" si="14"/>
        <v>42135.235254629632</v>
      </c>
      <c r="T226" s="13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8314</v>
      </c>
      <c r="R227" t="s">
        <v>8318</v>
      </c>
      <c r="S227" s="13">
        <f t="shared" si="14"/>
        <v>42438.961273148147</v>
      </c>
      <c r="T227" s="13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9">
        <f t="shared" si="13"/>
        <v>125</v>
      </c>
      <c r="Q228" t="s">
        <v>8314</v>
      </c>
      <c r="R228" t="s">
        <v>8318</v>
      </c>
      <c r="S228" s="13">
        <f t="shared" si="14"/>
        <v>42106.666018518517</v>
      </c>
      <c r="T228" s="13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8314</v>
      </c>
      <c r="R229" t="s">
        <v>8318</v>
      </c>
      <c r="S229" s="13">
        <f t="shared" si="14"/>
        <v>42164.893993055557</v>
      </c>
      <c r="T229" s="13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8314</v>
      </c>
      <c r="R230" t="s">
        <v>8318</v>
      </c>
      <c r="S230" s="13">
        <f t="shared" si="14"/>
        <v>42096.686400462961</v>
      </c>
      <c r="T230" s="13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8314</v>
      </c>
      <c r="R231" t="s">
        <v>8318</v>
      </c>
      <c r="S231" s="13">
        <f t="shared" si="14"/>
        <v>42383.933993055558</v>
      </c>
      <c r="T231" s="13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9">
        <f t="shared" si="13"/>
        <v>30</v>
      </c>
      <c r="Q232" t="s">
        <v>8314</v>
      </c>
      <c r="R232" t="s">
        <v>8318</v>
      </c>
      <c r="S232" s="13">
        <f t="shared" si="14"/>
        <v>42129.777210648142</v>
      </c>
      <c r="T232" s="13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8314</v>
      </c>
      <c r="R233" t="s">
        <v>8318</v>
      </c>
      <c r="S233" s="13">
        <f t="shared" si="14"/>
        <v>42341.958923611113</v>
      </c>
      <c r="T233" s="13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9">
        <f t="shared" si="13"/>
        <v>15.714285714285714</v>
      </c>
      <c r="Q234" t="s">
        <v>8314</v>
      </c>
      <c r="R234" t="s">
        <v>8318</v>
      </c>
      <c r="S234" s="13">
        <f t="shared" si="14"/>
        <v>42032.82576388889</v>
      </c>
      <c r="T234" s="13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8314</v>
      </c>
      <c r="R235" t="s">
        <v>8318</v>
      </c>
      <c r="S235" s="13">
        <f t="shared" si="14"/>
        <v>42612.911712962959</v>
      </c>
      <c r="T235" s="13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9">
        <f t="shared" si="13"/>
        <v>80.2</v>
      </c>
      <c r="Q236" t="s">
        <v>8314</v>
      </c>
      <c r="R236" t="s">
        <v>8318</v>
      </c>
      <c r="S236" s="13">
        <f t="shared" si="14"/>
        <v>42136.035405092596</v>
      </c>
      <c r="T236" s="13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8314</v>
      </c>
      <c r="R237" t="s">
        <v>8318</v>
      </c>
      <c r="S237" s="13">
        <f t="shared" si="14"/>
        <v>42164.908530092594</v>
      </c>
      <c r="T237" s="13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8314</v>
      </c>
      <c r="R238" t="s">
        <v>8318</v>
      </c>
      <c r="S238" s="13">
        <f t="shared" si="14"/>
        <v>42321.08447916666</v>
      </c>
      <c r="T238" s="13">
        <f t="shared" si="15"/>
        <v>42321.08447916666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9">
        <f t="shared" si="13"/>
        <v>50</v>
      </c>
      <c r="Q239" t="s">
        <v>8314</v>
      </c>
      <c r="R239" t="s">
        <v>8318</v>
      </c>
      <c r="S239" s="13">
        <f t="shared" si="14"/>
        <v>42377.577187499999</v>
      </c>
      <c r="T239" s="13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8314</v>
      </c>
      <c r="R240" t="s">
        <v>8318</v>
      </c>
      <c r="S240" s="13">
        <f t="shared" si="14"/>
        <v>42713.962499999994</v>
      </c>
      <c r="T240" s="13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9">
        <f t="shared" si="13"/>
        <v>50</v>
      </c>
      <c r="Q241" t="s">
        <v>8314</v>
      </c>
      <c r="R241" t="s">
        <v>8318</v>
      </c>
      <c r="S241" s="13">
        <f t="shared" si="14"/>
        <v>42297.110300925924</v>
      </c>
      <c r="T241" s="13">
        <f t="shared" si="15"/>
        <v>42297.110300925924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9">
        <f t="shared" si="13"/>
        <v>117.84759124087591</v>
      </c>
      <c r="Q242" t="s">
        <v>8314</v>
      </c>
      <c r="R242" t="s">
        <v>8319</v>
      </c>
      <c r="S242" s="13">
        <f t="shared" si="14"/>
        <v>41354.708460648151</v>
      </c>
      <c r="T242" s="13">
        <f t="shared" si="15"/>
        <v>41354.708460648151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9">
        <f t="shared" si="13"/>
        <v>109.04255319148936</v>
      </c>
      <c r="Q243" t="s">
        <v>8314</v>
      </c>
      <c r="R243" t="s">
        <v>8319</v>
      </c>
      <c r="S243" s="13">
        <f t="shared" si="14"/>
        <v>41949.697962962964</v>
      </c>
      <c r="T243" s="13">
        <f t="shared" si="15"/>
        <v>41949.697962962964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9">
        <f t="shared" si="13"/>
        <v>73.019801980198025</v>
      </c>
      <c r="Q244" t="s">
        <v>8314</v>
      </c>
      <c r="R244" t="s">
        <v>8319</v>
      </c>
      <c r="S244" s="13">
        <f t="shared" si="14"/>
        <v>40862.492939814816</v>
      </c>
      <c r="T244" s="13">
        <f t="shared" si="15"/>
        <v>40862.492939814816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9">
        <f t="shared" si="13"/>
        <v>78.195121951219505</v>
      </c>
      <c r="Q245" t="s">
        <v>8314</v>
      </c>
      <c r="R245" t="s">
        <v>8319</v>
      </c>
      <c r="S245" s="13">
        <f t="shared" si="14"/>
        <v>41662.047500000001</v>
      </c>
      <c r="T245" s="13">
        <f t="shared" si="15"/>
        <v>41662.047500000001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9">
        <f t="shared" si="13"/>
        <v>47.398809523809526</v>
      </c>
      <c r="Q246" t="s">
        <v>8314</v>
      </c>
      <c r="R246" t="s">
        <v>8319</v>
      </c>
      <c r="S246" s="13">
        <f t="shared" si="14"/>
        <v>40213.323599537034</v>
      </c>
      <c r="T246" s="13">
        <f t="shared" si="15"/>
        <v>40213.323599537034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9">
        <f t="shared" si="13"/>
        <v>54.020833333333336</v>
      </c>
      <c r="Q247" t="s">
        <v>8314</v>
      </c>
      <c r="R247" t="s">
        <v>8319</v>
      </c>
      <c r="S247" s="13">
        <f t="shared" si="14"/>
        <v>41107.053067129629</v>
      </c>
      <c r="T247" s="13">
        <f t="shared" si="15"/>
        <v>41107.053067129629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9">
        <f t="shared" si="13"/>
        <v>68.488789237668158</v>
      </c>
      <c r="Q248" t="s">
        <v>8314</v>
      </c>
      <c r="R248" t="s">
        <v>8319</v>
      </c>
      <c r="S248" s="13">
        <f t="shared" si="14"/>
        <v>40480.363483796296</v>
      </c>
      <c r="T248" s="13">
        <f t="shared" si="15"/>
        <v>40480.363483796296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9">
        <f t="shared" si="13"/>
        <v>108.14516129032258</v>
      </c>
      <c r="Q249" t="s">
        <v>8314</v>
      </c>
      <c r="R249" t="s">
        <v>8319</v>
      </c>
      <c r="S249" s="13">
        <f t="shared" si="14"/>
        <v>40430.604328703703</v>
      </c>
      <c r="T249" s="13">
        <f t="shared" si="15"/>
        <v>40430.604328703703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9">
        <f t="shared" si="13"/>
        <v>589.95205479452056</v>
      </c>
      <c r="Q250" t="s">
        <v>8314</v>
      </c>
      <c r="R250" t="s">
        <v>8319</v>
      </c>
      <c r="S250" s="13">
        <f t="shared" si="14"/>
        <v>40870.774409722224</v>
      </c>
      <c r="T250" s="13">
        <f t="shared" si="15"/>
        <v>40870.774409722224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9">
        <f t="shared" si="13"/>
        <v>48.051063829787232</v>
      </c>
      <c r="Q251" t="s">
        <v>8314</v>
      </c>
      <c r="R251" t="s">
        <v>8319</v>
      </c>
      <c r="S251" s="13">
        <f t="shared" si="14"/>
        <v>40332.923842592594</v>
      </c>
      <c r="T251" s="13">
        <f t="shared" si="15"/>
        <v>40332.923842592594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9">
        <f t="shared" si="13"/>
        <v>72.482837528604122</v>
      </c>
      <c r="Q252" t="s">
        <v>8314</v>
      </c>
      <c r="R252" t="s">
        <v>8319</v>
      </c>
      <c r="S252" s="13">
        <f t="shared" si="14"/>
        <v>41401.565868055557</v>
      </c>
      <c r="T252" s="13">
        <f t="shared" si="15"/>
        <v>41401.565868055557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9">
        <f t="shared" si="13"/>
        <v>57.077922077922075</v>
      </c>
      <c r="Q253" t="s">
        <v>8314</v>
      </c>
      <c r="R253" t="s">
        <v>8319</v>
      </c>
      <c r="S253" s="13">
        <f t="shared" si="14"/>
        <v>41013.787569444445</v>
      </c>
      <c r="T253" s="13">
        <f t="shared" si="15"/>
        <v>41013.787569444445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9">
        <f t="shared" si="13"/>
        <v>85.444444444444443</v>
      </c>
      <c r="Q254" t="s">
        <v>8314</v>
      </c>
      <c r="R254" t="s">
        <v>8319</v>
      </c>
      <c r="S254" s="13">
        <f t="shared" si="14"/>
        <v>40266.662708333337</v>
      </c>
      <c r="T254" s="13">
        <f t="shared" si="15"/>
        <v>40266.662708333337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9">
        <f t="shared" si="13"/>
        <v>215.85714285714286</v>
      </c>
      <c r="Q255" t="s">
        <v>8314</v>
      </c>
      <c r="R255" t="s">
        <v>8319</v>
      </c>
      <c r="S255" s="13">
        <f t="shared" si="14"/>
        <v>40924.650868055556</v>
      </c>
      <c r="T255" s="13">
        <f t="shared" si="15"/>
        <v>40924.650868055556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9">
        <f t="shared" si="13"/>
        <v>89.38643312101911</v>
      </c>
      <c r="Q256" t="s">
        <v>8314</v>
      </c>
      <c r="R256" t="s">
        <v>8319</v>
      </c>
      <c r="S256" s="13">
        <f t="shared" si="14"/>
        <v>42263.952662037031</v>
      </c>
      <c r="T256" s="13">
        <f t="shared" si="15"/>
        <v>42263.952662037031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9">
        <f t="shared" si="13"/>
        <v>45.418404255319146</v>
      </c>
      <c r="Q257" t="s">
        <v>8314</v>
      </c>
      <c r="R257" t="s">
        <v>8319</v>
      </c>
      <c r="S257" s="13">
        <f t="shared" si="14"/>
        <v>40588.526412037041</v>
      </c>
      <c r="T257" s="13">
        <f t="shared" si="15"/>
        <v>40588.526412037041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9">
        <f t="shared" si="13"/>
        <v>65.756363636363631</v>
      </c>
      <c r="Q258" t="s">
        <v>8314</v>
      </c>
      <c r="R258" t="s">
        <v>8319</v>
      </c>
      <c r="S258" s="13">
        <f t="shared" si="14"/>
        <v>41319.769293981481</v>
      </c>
      <c r="T258" s="13">
        <f t="shared" si="15"/>
        <v>41319.769293981481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</f>
        <v>1.0672648571428571</v>
      </c>
      <c r="P259" s="9">
        <f t="shared" ref="P259:P322" si="17">E259/L259</f>
        <v>66.70405357142856</v>
      </c>
      <c r="Q259" t="s">
        <v>8314</v>
      </c>
      <c r="R259" t="s">
        <v>8319</v>
      </c>
      <c r="S259" s="13">
        <f t="shared" ref="S259:S322" si="18">(((J259/60)/60)/24)+DATE(1970,1,1)</f>
        <v>42479.626875000002</v>
      </c>
      <c r="T259" s="13">
        <f t="shared" ref="T259:T322" si="19">(((J259/60)/60)/24)+DATE(1970,1,1)</f>
        <v>42479.626875000002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9">
        <f t="shared" si="17"/>
        <v>83.345930232558146</v>
      </c>
      <c r="Q260" t="s">
        <v>8314</v>
      </c>
      <c r="R260" t="s">
        <v>8319</v>
      </c>
      <c r="S260" s="13">
        <f t="shared" si="18"/>
        <v>40682.051689814813</v>
      </c>
      <c r="T260" s="13">
        <f t="shared" si="19"/>
        <v>40682.051689814813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9">
        <f t="shared" si="17"/>
        <v>105.04609341825902</v>
      </c>
      <c r="Q261" t="s">
        <v>8314</v>
      </c>
      <c r="R261" t="s">
        <v>8319</v>
      </c>
      <c r="S261" s="13">
        <f t="shared" si="18"/>
        <v>42072.738067129627</v>
      </c>
      <c r="T261" s="13">
        <f t="shared" si="19"/>
        <v>42072.738067129627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9">
        <f t="shared" si="17"/>
        <v>120.90909090909091</v>
      </c>
      <c r="Q262" t="s">
        <v>8314</v>
      </c>
      <c r="R262" t="s">
        <v>8319</v>
      </c>
      <c r="S262" s="13">
        <f t="shared" si="18"/>
        <v>40330.755543981482</v>
      </c>
      <c r="T262" s="13">
        <f t="shared" si="19"/>
        <v>40330.755543981482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9">
        <f t="shared" si="17"/>
        <v>97.63636363636364</v>
      </c>
      <c r="Q263" t="s">
        <v>8314</v>
      </c>
      <c r="R263" t="s">
        <v>8319</v>
      </c>
      <c r="S263" s="13">
        <f t="shared" si="18"/>
        <v>41017.885462962964</v>
      </c>
      <c r="T263" s="13">
        <f t="shared" si="19"/>
        <v>41017.885462962964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9">
        <f t="shared" si="17"/>
        <v>41.379310344827587</v>
      </c>
      <c r="Q264" t="s">
        <v>8314</v>
      </c>
      <c r="R264" t="s">
        <v>8319</v>
      </c>
      <c r="S264" s="13">
        <f t="shared" si="18"/>
        <v>40555.24800925926</v>
      </c>
      <c r="T264" s="13">
        <f t="shared" si="19"/>
        <v>40555.24800925926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9">
        <f t="shared" si="17"/>
        <v>30.654485981308412</v>
      </c>
      <c r="Q265" t="s">
        <v>8314</v>
      </c>
      <c r="R265" t="s">
        <v>8319</v>
      </c>
      <c r="S265" s="13">
        <f t="shared" si="18"/>
        <v>41149.954791666663</v>
      </c>
      <c r="T265" s="13">
        <f t="shared" si="19"/>
        <v>41149.954791666663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9">
        <f t="shared" si="17"/>
        <v>64.945054945054949</v>
      </c>
      <c r="Q266" t="s">
        <v>8314</v>
      </c>
      <c r="R266" t="s">
        <v>8319</v>
      </c>
      <c r="S266" s="13">
        <f t="shared" si="18"/>
        <v>41010.620312500003</v>
      </c>
      <c r="T266" s="13">
        <f t="shared" si="19"/>
        <v>41010.620312500003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9">
        <f t="shared" si="17"/>
        <v>95.775862068965523</v>
      </c>
      <c r="Q267" t="s">
        <v>8314</v>
      </c>
      <c r="R267" t="s">
        <v>8319</v>
      </c>
      <c r="S267" s="13">
        <f t="shared" si="18"/>
        <v>40267.245717592588</v>
      </c>
      <c r="T267" s="13">
        <f t="shared" si="19"/>
        <v>40267.245717592588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9">
        <f t="shared" si="17"/>
        <v>40.416666666666664</v>
      </c>
      <c r="Q268" t="s">
        <v>8314</v>
      </c>
      <c r="R268" t="s">
        <v>8319</v>
      </c>
      <c r="S268" s="13">
        <f t="shared" si="18"/>
        <v>40205.174849537041</v>
      </c>
      <c r="T268" s="13">
        <f t="shared" si="19"/>
        <v>40205.174849537041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9">
        <f t="shared" si="17"/>
        <v>78.578424242424248</v>
      </c>
      <c r="Q269" t="s">
        <v>8314</v>
      </c>
      <c r="R269" t="s">
        <v>8319</v>
      </c>
      <c r="S269" s="13">
        <f t="shared" si="18"/>
        <v>41785.452534722222</v>
      </c>
      <c r="T269" s="13">
        <f t="shared" si="19"/>
        <v>41785.452534722222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9">
        <f t="shared" si="17"/>
        <v>50.18018018018018</v>
      </c>
      <c r="Q270" t="s">
        <v>8314</v>
      </c>
      <c r="R270" t="s">
        <v>8319</v>
      </c>
      <c r="S270" s="13">
        <f t="shared" si="18"/>
        <v>40809.15252314815</v>
      </c>
      <c r="T270" s="13">
        <f t="shared" si="19"/>
        <v>40809.15252314815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9">
        <f t="shared" si="17"/>
        <v>92.251735588972423</v>
      </c>
      <c r="Q271" t="s">
        <v>8314</v>
      </c>
      <c r="R271" t="s">
        <v>8319</v>
      </c>
      <c r="S271" s="13">
        <f t="shared" si="18"/>
        <v>42758.197013888886</v>
      </c>
      <c r="T271" s="13">
        <f t="shared" si="19"/>
        <v>42758.197013888886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9">
        <f t="shared" si="17"/>
        <v>57.540983606557376</v>
      </c>
      <c r="Q272" t="s">
        <v>8314</v>
      </c>
      <c r="R272" t="s">
        <v>8319</v>
      </c>
      <c r="S272" s="13">
        <f t="shared" si="18"/>
        <v>40637.866550925923</v>
      </c>
      <c r="T272" s="13">
        <f t="shared" si="19"/>
        <v>40637.866550925923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9">
        <f t="shared" si="17"/>
        <v>109.42160278745645</v>
      </c>
      <c r="Q273" t="s">
        <v>8314</v>
      </c>
      <c r="R273" t="s">
        <v>8319</v>
      </c>
      <c r="S273" s="13">
        <f t="shared" si="18"/>
        <v>41612.10024305556</v>
      </c>
      <c r="T273" s="13">
        <f t="shared" si="19"/>
        <v>41612.10024305556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9">
        <f t="shared" si="17"/>
        <v>81.892461538461546</v>
      </c>
      <c r="Q274" t="s">
        <v>8314</v>
      </c>
      <c r="R274" t="s">
        <v>8319</v>
      </c>
      <c r="S274" s="13">
        <f t="shared" si="18"/>
        <v>40235.900358796294</v>
      </c>
      <c r="T274" s="13">
        <f t="shared" si="19"/>
        <v>40235.900358796294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9">
        <f t="shared" si="17"/>
        <v>45.667711864406776</v>
      </c>
      <c r="Q275" t="s">
        <v>8314</v>
      </c>
      <c r="R275" t="s">
        <v>8319</v>
      </c>
      <c r="S275" s="13">
        <f t="shared" si="18"/>
        <v>40697.498449074075</v>
      </c>
      <c r="T275" s="13">
        <f t="shared" si="19"/>
        <v>40697.498449074075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9">
        <f t="shared" si="17"/>
        <v>55.221238938053098</v>
      </c>
      <c r="Q276" t="s">
        <v>8314</v>
      </c>
      <c r="R276" t="s">
        <v>8319</v>
      </c>
      <c r="S276" s="13">
        <f t="shared" si="18"/>
        <v>40969.912372685183</v>
      </c>
      <c r="T276" s="13">
        <f t="shared" si="19"/>
        <v>40969.912372685183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9">
        <f t="shared" si="17"/>
        <v>65.298192771084331</v>
      </c>
      <c r="Q277" t="s">
        <v>8314</v>
      </c>
      <c r="R277" t="s">
        <v>8319</v>
      </c>
      <c r="S277" s="13">
        <f t="shared" si="18"/>
        <v>41193.032013888893</v>
      </c>
      <c r="T277" s="13">
        <f t="shared" si="19"/>
        <v>41193.032013888893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9">
        <f t="shared" si="17"/>
        <v>95.225806451612897</v>
      </c>
      <c r="Q278" t="s">
        <v>8314</v>
      </c>
      <c r="R278" t="s">
        <v>8319</v>
      </c>
      <c r="S278" s="13">
        <f t="shared" si="18"/>
        <v>40967.081874999996</v>
      </c>
      <c r="T278" s="13">
        <f t="shared" si="19"/>
        <v>40967.081874999996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9">
        <f t="shared" si="17"/>
        <v>75.444794952681391</v>
      </c>
      <c r="Q279" t="s">
        <v>8314</v>
      </c>
      <c r="R279" t="s">
        <v>8319</v>
      </c>
      <c r="S279" s="13">
        <f t="shared" si="18"/>
        <v>42117.891423611116</v>
      </c>
      <c r="T279" s="13">
        <f t="shared" si="19"/>
        <v>42117.891423611116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9">
        <f t="shared" si="17"/>
        <v>97.816867469879512</v>
      </c>
      <c r="Q280" t="s">
        <v>8314</v>
      </c>
      <c r="R280" t="s">
        <v>8319</v>
      </c>
      <c r="S280" s="13">
        <f t="shared" si="18"/>
        <v>41164.040960648148</v>
      </c>
      <c r="T280" s="13">
        <f t="shared" si="19"/>
        <v>41164.040960648148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9">
        <f t="shared" si="17"/>
        <v>87.685606557377056</v>
      </c>
      <c r="Q281" t="s">
        <v>8314</v>
      </c>
      <c r="R281" t="s">
        <v>8319</v>
      </c>
      <c r="S281" s="13">
        <f t="shared" si="18"/>
        <v>42759.244166666671</v>
      </c>
      <c r="T281" s="13">
        <f t="shared" si="19"/>
        <v>42759.244166666671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9">
        <f t="shared" si="17"/>
        <v>54.748948106591868</v>
      </c>
      <c r="Q282" t="s">
        <v>8314</v>
      </c>
      <c r="R282" t="s">
        <v>8319</v>
      </c>
      <c r="S282" s="13">
        <f t="shared" si="18"/>
        <v>41744.590682870366</v>
      </c>
      <c r="T282" s="13">
        <f t="shared" si="19"/>
        <v>41744.590682870366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9">
        <f t="shared" si="17"/>
        <v>83.953417721518989</v>
      </c>
      <c r="Q283" t="s">
        <v>8314</v>
      </c>
      <c r="R283" t="s">
        <v>8319</v>
      </c>
      <c r="S283" s="13">
        <f t="shared" si="18"/>
        <v>39950.163344907407</v>
      </c>
      <c r="T283" s="13">
        <f t="shared" si="19"/>
        <v>39950.163344907407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9">
        <f t="shared" si="17"/>
        <v>254.38547486033519</v>
      </c>
      <c r="Q284" t="s">
        <v>8314</v>
      </c>
      <c r="R284" t="s">
        <v>8319</v>
      </c>
      <c r="S284" s="13">
        <f t="shared" si="18"/>
        <v>40194.920046296298</v>
      </c>
      <c r="T284" s="13">
        <f t="shared" si="19"/>
        <v>40194.920046296298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9">
        <f t="shared" si="17"/>
        <v>101.8269801980198</v>
      </c>
      <c r="Q285" t="s">
        <v>8314</v>
      </c>
      <c r="R285" t="s">
        <v>8319</v>
      </c>
      <c r="S285" s="13">
        <f t="shared" si="18"/>
        <v>40675.71</v>
      </c>
      <c r="T285" s="13">
        <f t="shared" si="19"/>
        <v>40675.71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9">
        <f t="shared" si="17"/>
        <v>55.066394736842106</v>
      </c>
      <c r="Q286" t="s">
        <v>8314</v>
      </c>
      <c r="R286" t="s">
        <v>8319</v>
      </c>
      <c r="S286" s="13">
        <f t="shared" si="18"/>
        <v>40904.738194444442</v>
      </c>
      <c r="T286" s="13">
        <f t="shared" si="19"/>
        <v>40904.738194444442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9">
        <f t="shared" si="17"/>
        <v>56.901438721136763</v>
      </c>
      <c r="Q287" t="s">
        <v>8314</v>
      </c>
      <c r="R287" t="s">
        <v>8319</v>
      </c>
      <c r="S287" s="13">
        <f t="shared" si="18"/>
        <v>41506.756111111114</v>
      </c>
      <c r="T287" s="13">
        <f t="shared" si="19"/>
        <v>41506.756111111114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9">
        <f t="shared" si="17"/>
        <v>121.28148148148148</v>
      </c>
      <c r="Q288" t="s">
        <v>8314</v>
      </c>
      <c r="R288" t="s">
        <v>8319</v>
      </c>
      <c r="S288" s="13">
        <f t="shared" si="18"/>
        <v>41313.816249999996</v>
      </c>
      <c r="T288" s="13">
        <f t="shared" si="19"/>
        <v>41313.816249999996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9">
        <f t="shared" si="17"/>
        <v>91.189655172413794</v>
      </c>
      <c r="Q289" t="s">
        <v>8314</v>
      </c>
      <c r="R289" t="s">
        <v>8319</v>
      </c>
      <c r="S289" s="13">
        <f t="shared" si="18"/>
        <v>41184.277986111112</v>
      </c>
      <c r="T289" s="13">
        <f t="shared" si="19"/>
        <v>41184.277986111112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9">
        <f t="shared" si="17"/>
        <v>115.44812080536913</v>
      </c>
      <c r="Q290" t="s">
        <v>8314</v>
      </c>
      <c r="R290" t="s">
        <v>8319</v>
      </c>
      <c r="S290" s="13">
        <f t="shared" si="18"/>
        <v>41051.168900462959</v>
      </c>
      <c r="T290" s="13">
        <f t="shared" si="19"/>
        <v>41051.168900462959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9">
        <f t="shared" si="17"/>
        <v>67.771551724137936</v>
      </c>
      <c r="Q291" t="s">
        <v>8314</v>
      </c>
      <c r="R291" t="s">
        <v>8319</v>
      </c>
      <c r="S291" s="13">
        <f t="shared" si="18"/>
        <v>41550.456412037034</v>
      </c>
      <c r="T291" s="13">
        <f t="shared" si="19"/>
        <v>41550.456412037034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9">
        <f t="shared" si="17"/>
        <v>28.576190476190476</v>
      </c>
      <c r="Q292" t="s">
        <v>8314</v>
      </c>
      <c r="R292" t="s">
        <v>8319</v>
      </c>
      <c r="S292" s="13">
        <f t="shared" si="18"/>
        <v>40526.36917824074</v>
      </c>
      <c r="T292" s="13">
        <f t="shared" si="19"/>
        <v>40526.36917824074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9">
        <f t="shared" si="17"/>
        <v>46.8828125</v>
      </c>
      <c r="Q293" t="s">
        <v>8314</v>
      </c>
      <c r="R293" t="s">
        <v>8319</v>
      </c>
      <c r="S293" s="13">
        <f t="shared" si="18"/>
        <v>41376.769050925926</v>
      </c>
      <c r="T293" s="13">
        <f t="shared" si="19"/>
        <v>41376.769050925926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9">
        <f t="shared" si="17"/>
        <v>154.42231237322514</v>
      </c>
      <c r="Q294" t="s">
        <v>8314</v>
      </c>
      <c r="R294" t="s">
        <v>8319</v>
      </c>
      <c r="S294" s="13">
        <f t="shared" si="18"/>
        <v>40812.803229166668</v>
      </c>
      <c r="T294" s="13">
        <f t="shared" si="19"/>
        <v>40812.803229166668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9">
        <f t="shared" si="17"/>
        <v>201.22137404580153</v>
      </c>
      <c r="Q295" t="s">
        <v>8314</v>
      </c>
      <c r="R295" t="s">
        <v>8319</v>
      </c>
      <c r="S295" s="13">
        <f t="shared" si="18"/>
        <v>41719.667986111112</v>
      </c>
      <c r="T295" s="13">
        <f t="shared" si="19"/>
        <v>41719.667986111112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9">
        <f t="shared" si="17"/>
        <v>100</v>
      </c>
      <c r="Q296" t="s">
        <v>8314</v>
      </c>
      <c r="R296" t="s">
        <v>8319</v>
      </c>
      <c r="S296" s="13">
        <f t="shared" si="18"/>
        <v>40343.084421296298</v>
      </c>
      <c r="T296" s="13">
        <f t="shared" si="19"/>
        <v>40343.084421296298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9">
        <f t="shared" si="17"/>
        <v>100.08204511278196</v>
      </c>
      <c r="Q297" t="s">
        <v>8314</v>
      </c>
      <c r="R297" t="s">
        <v>8319</v>
      </c>
      <c r="S297" s="13">
        <f t="shared" si="18"/>
        <v>41519.004733796297</v>
      </c>
      <c r="T297" s="13">
        <f t="shared" si="19"/>
        <v>41519.004733796297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9">
        <f t="shared" si="17"/>
        <v>230.08953488372092</v>
      </c>
      <c r="Q298" t="s">
        <v>8314</v>
      </c>
      <c r="R298" t="s">
        <v>8319</v>
      </c>
      <c r="S298" s="13">
        <f t="shared" si="18"/>
        <v>41134.475497685184</v>
      </c>
      <c r="T298" s="13">
        <f t="shared" si="19"/>
        <v>41134.475497685184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9">
        <f t="shared" si="17"/>
        <v>141.74647887323943</v>
      </c>
      <c r="Q299" t="s">
        <v>8314</v>
      </c>
      <c r="R299" t="s">
        <v>8319</v>
      </c>
      <c r="S299" s="13">
        <f t="shared" si="18"/>
        <v>42089.72802083334</v>
      </c>
      <c r="T299" s="13">
        <f t="shared" si="19"/>
        <v>42089.72802083334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9">
        <f t="shared" si="17"/>
        <v>56.344351395730705</v>
      </c>
      <c r="Q300" t="s">
        <v>8314</v>
      </c>
      <c r="R300" t="s">
        <v>8319</v>
      </c>
      <c r="S300" s="13">
        <f t="shared" si="18"/>
        <v>41709.463518518518</v>
      </c>
      <c r="T300" s="13">
        <f t="shared" si="19"/>
        <v>41709.463518518518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9">
        <f t="shared" si="17"/>
        <v>73.341188524590166</v>
      </c>
      <c r="Q301" t="s">
        <v>8314</v>
      </c>
      <c r="R301" t="s">
        <v>8319</v>
      </c>
      <c r="S301" s="13">
        <f t="shared" si="18"/>
        <v>40469.225231481483</v>
      </c>
      <c r="T301" s="13">
        <f t="shared" si="19"/>
        <v>40469.225231481483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9">
        <f t="shared" si="17"/>
        <v>85.337785234899329</v>
      </c>
      <c r="Q302" t="s">
        <v>8314</v>
      </c>
      <c r="R302" t="s">
        <v>8319</v>
      </c>
      <c r="S302" s="13">
        <f t="shared" si="18"/>
        <v>40626.959930555553</v>
      </c>
      <c r="T302" s="13">
        <f t="shared" si="19"/>
        <v>40626.959930555553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9">
        <f t="shared" si="17"/>
        <v>61.496215139442228</v>
      </c>
      <c r="Q303" t="s">
        <v>8314</v>
      </c>
      <c r="R303" t="s">
        <v>8319</v>
      </c>
      <c r="S303" s="13">
        <f t="shared" si="18"/>
        <v>41312.737673611111</v>
      </c>
      <c r="T303" s="13">
        <f t="shared" si="19"/>
        <v>41312.737673611111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9">
        <f t="shared" si="17"/>
        <v>93.018518518518519</v>
      </c>
      <c r="Q304" t="s">
        <v>8314</v>
      </c>
      <c r="R304" t="s">
        <v>8319</v>
      </c>
      <c r="S304" s="13">
        <f t="shared" si="18"/>
        <v>40933.856921296298</v>
      </c>
      <c r="T304" s="13">
        <f t="shared" si="19"/>
        <v>40933.856921296298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9">
        <f t="shared" si="17"/>
        <v>50.292682926829265</v>
      </c>
      <c r="Q305" t="s">
        <v>8314</v>
      </c>
      <c r="R305" t="s">
        <v>8319</v>
      </c>
      <c r="S305" s="13">
        <f t="shared" si="18"/>
        <v>41032.071134259262</v>
      </c>
      <c r="T305" s="13">
        <f t="shared" si="19"/>
        <v>41032.071134259262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9">
        <f t="shared" si="17"/>
        <v>106.43243243243244</v>
      </c>
      <c r="Q306" t="s">
        <v>8314</v>
      </c>
      <c r="R306" t="s">
        <v>8319</v>
      </c>
      <c r="S306" s="13">
        <f t="shared" si="18"/>
        <v>41114.094872685186</v>
      </c>
      <c r="T306" s="13">
        <f t="shared" si="19"/>
        <v>41114.094872685186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9">
        <f t="shared" si="17"/>
        <v>51.719576719576722</v>
      </c>
      <c r="Q307" t="s">
        <v>8314</v>
      </c>
      <c r="R307" t="s">
        <v>8319</v>
      </c>
      <c r="S307" s="13">
        <f t="shared" si="18"/>
        <v>40948.630196759259</v>
      </c>
      <c r="T307" s="13">
        <f t="shared" si="19"/>
        <v>40948.630196759259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9">
        <f t="shared" si="17"/>
        <v>36.612499999999997</v>
      </c>
      <c r="Q308" t="s">
        <v>8314</v>
      </c>
      <c r="R308" t="s">
        <v>8319</v>
      </c>
      <c r="S308" s="13">
        <f t="shared" si="18"/>
        <v>41333.837187500001</v>
      </c>
      <c r="T308" s="13">
        <f t="shared" si="19"/>
        <v>41333.837187500001</v>
      </c>
    </row>
    <row r="309" spans="1:20" ht="20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9">
        <f t="shared" si="17"/>
        <v>42.517361111111114</v>
      </c>
      <c r="Q309" t="s">
        <v>8314</v>
      </c>
      <c r="R309" t="s">
        <v>8319</v>
      </c>
      <c r="S309" s="13">
        <f t="shared" si="18"/>
        <v>41282.944456018515</v>
      </c>
      <c r="T309" s="13">
        <f t="shared" si="19"/>
        <v>41282.944456018515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9">
        <f t="shared" si="17"/>
        <v>62.712871287128714</v>
      </c>
      <c r="Q310" t="s">
        <v>8314</v>
      </c>
      <c r="R310" t="s">
        <v>8319</v>
      </c>
      <c r="S310" s="13">
        <f t="shared" si="18"/>
        <v>40567.694560185184</v>
      </c>
      <c r="T310" s="13">
        <f t="shared" si="19"/>
        <v>40567.694560185184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9">
        <f t="shared" si="17"/>
        <v>89.957983193277315</v>
      </c>
      <c r="Q311" t="s">
        <v>8314</v>
      </c>
      <c r="R311" t="s">
        <v>8319</v>
      </c>
      <c r="S311" s="13">
        <f t="shared" si="18"/>
        <v>41134.751550925925</v>
      </c>
      <c r="T311" s="13">
        <f t="shared" si="19"/>
        <v>41134.751550925925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9">
        <f t="shared" si="17"/>
        <v>28.924722222222222</v>
      </c>
      <c r="Q312" t="s">
        <v>8314</v>
      </c>
      <c r="R312" t="s">
        <v>8319</v>
      </c>
      <c r="S312" s="13">
        <f t="shared" si="18"/>
        <v>40821.183136574073</v>
      </c>
      <c r="T312" s="13">
        <f t="shared" si="19"/>
        <v>40821.183136574073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9">
        <f t="shared" si="17"/>
        <v>138.8022</v>
      </c>
      <c r="Q313" t="s">
        <v>8314</v>
      </c>
      <c r="R313" t="s">
        <v>8319</v>
      </c>
      <c r="S313" s="13">
        <f t="shared" si="18"/>
        <v>40868.219814814816</v>
      </c>
      <c r="T313" s="13">
        <f t="shared" si="19"/>
        <v>40868.219814814816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9">
        <f t="shared" si="17"/>
        <v>61.301369863013697</v>
      </c>
      <c r="Q314" t="s">
        <v>8314</v>
      </c>
      <c r="R314" t="s">
        <v>8319</v>
      </c>
      <c r="S314" s="13">
        <f t="shared" si="18"/>
        <v>41348.877685185187</v>
      </c>
      <c r="T314" s="13">
        <f t="shared" si="19"/>
        <v>41348.877685185187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9">
        <f t="shared" si="17"/>
        <v>80.202702702702709</v>
      </c>
      <c r="Q315" t="s">
        <v>8314</v>
      </c>
      <c r="R315" t="s">
        <v>8319</v>
      </c>
      <c r="S315" s="13">
        <f t="shared" si="18"/>
        <v>40357.227939814817</v>
      </c>
      <c r="T315" s="13">
        <f t="shared" si="19"/>
        <v>40357.227939814817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9">
        <f t="shared" si="17"/>
        <v>32.095833333333331</v>
      </c>
      <c r="Q316" t="s">
        <v>8314</v>
      </c>
      <c r="R316" t="s">
        <v>8319</v>
      </c>
      <c r="S316" s="13">
        <f t="shared" si="18"/>
        <v>41304.833194444444</v>
      </c>
      <c r="T316" s="13">
        <f t="shared" si="19"/>
        <v>41304.833194444444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9">
        <f t="shared" si="17"/>
        <v>200.88888888888889</v>
      </c>
      <c r="Q317" t="s">
        <v>8314</v>
      </c>
      <c r="R317" t="s">
        <v>8319</v>
      </c>
      <c r="S317" s="13">
        <f t="shared" si="18"/>
        <v>41113.77238425926</v>
      </c>
      <c r="T317" s="13">
        <f t="shared" si="19"/>
        <v>41113.77238425926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9">
        <f t="shared" si="17"/>
        <v>108.01265822784811</v>
      </c>
      <c r="Q318" t="s">
        <v>8314</v>
      </c>
      <c r="R318" t="s">
        <v>8319</v>
      </c>
      <c r="S318" s="13">
        <f t="shared" si="18"/>
        <v>41950.923576388886</v>
      </c>
      <c r="T318" s="13">
        <f t="shared" si="19"/>
        <v>41950.923576388886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9">
        <f t="shared" si="17"/>
        <v>95.699367088607602</v>
      </c>
      <c r="Q319" t="s">
        <v>8314</v>
      </c>
      <c r="R319" t="s">
        <v>8319</v>
      </c>
      <c r="S319" s="13">
        <f t="shared" si="18"/>
        <v>41589.676886574074</v>
      </c>
      <c r="T319" s="13">
        <f t="shared" si="19"/>
        <v>41589.676886574074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9">
        <f t="shared" si="17"/>
        <v>49.880281690140848</v>
      </c>
      <c r="Q320" t="s">
        <v>8314</v>
      </c>
      <c r="R320" t="s">
        <v>8319</v>
      </c>
      <c r="S320" s="13">
        <f t="shared" si="18"/>
        <v>41330.038784722223</v>
      </c>
      <c r="T320" s="13">
        <f t="shared" si="19"/>
        <v>41330.038784722223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9">
        <f t="shared" si="17"/>
        <v>110.47058823529412</v>
      </c>
      <c r="Q321" t="s">
        <v>8314</v>
      </c>
      <c r="R321" t="s">
        <v>8319</v>
      </c>
      <c r="S321" s="13">
        <f t="shared" si="18"/>
        <v>40123.83829861111</v>
      </c>
      <c r="T321" s="13">
        <f t="shared" si="19"/>
        <v>40123.83829861111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9">
        <f t="shared" si="17"/>
        <v>134.91139240506328</v>
      </c>
      <c r="Q322" t="s">
        <v>8314</v>
      </c>
      <c r="R322" t="s">
        <v>8319</v>
      </c>
      <c r="S322" s="13">
        <f t="shared" si="18"/>
        <v>42331.551307870366</v>
      </c>
      <c r="T322" s="13">
        <f t="shared" si="19"/>
        <v>42331.551307870366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</f>
        <v>1.0266285714285714</v>
      </c>
      <c r="P323" s="9">
        <f t="shared" ref="P323:P386" si="21">E323/L323</f>
        <v>106.62314540059347</v>
      </c>
      <c r="Q323" t="s">
        <v>8314</v>
      </c>
      <c r="R323" t="s">
        <v>8319</v>
      </c>
      <c r="S323" s="13">
        <f t="shared" ref="S323:S386" si="22">(((J323/60)/60)/24)+DATE(1970,1,1)</f>
        <v>42647.446597222224</v>
      </c>
      <c r="T323" s="13">
        <f t="shared" ref="T323:T386" si="23">(((J323/60)/60)/24)+DATE(1970,1,1)</f>
        <v>42647.446597222224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9">
        <f t="shared" si="21"/>
        <v>145.04301075268816</v>
      </c>
      <c r="Q324" t="s">
        <v>8314</v>
      </c>
      <c r="R324" t="s">
        <v>8319</v>
      </c>
      <c r="S324" s="13">
        <f t="shared" si="22"/>
        <v>42473.57</v>
      </c>
      <c r="T324" s="13">
        <f t="shared" si="23"/>
        <v>42473.57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9">
        <f t="shared" si="21"/>
        <v>114.58620689655173</v>
      </c>
      <c r="Q325" t="s">
        <v>8314</v>
      </c>
      <c r="R325" t="s">
        <v>8319</v>
      </c>
      <c r="S325" s="13">
        <f t="shared" si="22"/>
        <v>42697.32136574074</v>
      </c>
      <c r="T325" s="13">
        <f t="shared" si="23"/>
        <v>42697.32136574074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9">
        <f t="shared" si="21"/>
        <v>105.3170731707317</v>
      </c>
      <c r="Q326" t="s">
        <v>8314</v>
      </c>
      <c r="R326" t="s">
        <v>8319</v>
      </c>
      <c r="S326" s="13">
        <f t="shared" si="22"/>
        <v>42184.626250000001</v>
      </c>
      <c r="T326" s="13">
        <f t="shared" si="23"/>
        <v>42184.626250000001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9">
        <f t="shared" si="21"/>
        <v>70.921195652173907</v>
      </c>
      <c r="Q327" t="s">
        <v>8314</v>
      </c>
      <c r="R327" t="s">
        <v>8319</v>
      </c>
      <c r="S327" s="13">
        <f t="shared" si="22"/>
        <v>42689.187881944439</v>
      </c>
      <c r="T327" s="13">
        <f t="shared" si="23"/>
        <v>42689.187881944439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9">
        <f t="shared" si="21"/>
        <v>147.17167680278018</v>
      </c>
      <c r="Q328" t="s">
        <v>8314</v>
      </c>
      <c r="R328" t="s">
        <v>8319</v>
      </c>
      <c r="S328" s="13">
        <f t="shared" si="22"/>
        <v>42775.314884259264</v>
      </c>
      <c r="T328" s="13">
        <f t="shared" si="23"/>
        <v>42775.314884259264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9">
        <f t="shared" si="21"/>
        <v>160.47058823529412</v>
      </c>
      <c r="Q329" t="s">
        <v>8314</v>
      </c>
      <c r="R329" t="s">
        <v>8319</v>
      </c>
      <c r="S329" s="13">
        <f t="shared" si="22"/>
        <v>42058.235289351855</v>
      </c>
      <c r="T329" s="13">
        <f t="shared" si="23"/>
        <v>42058.235289351855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9">
        <f t="shared" si="21"/>
        <v>156.04578313253012</v>
      </c>
      <c r="Q330" t="s">
        <v>8314</v>
      </c>
      <c r="R330" t="s">
        <v>8319</v>
      </c>
      <c r="S330" s="13">
        <f t="shared" si="22"/>
        <v>42278.946620370371</v>
      </c>
      <c r="T330" s="13">
        <f t="shared" si="23"/>
        <v>42278.946620370371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9">
        <f t="shared" si="21"/>
        <v>63.17365269461078</v>
      </c>
      <c r="Q331" t="s">
        <v>8314</v>
      </c>
      <c r="R331" t="s">
        <v>8319</v>
      </c>
      <c r="S331" s="13">
        <f t="shared" si="22"/>
        <v>42291.46674768519</v>
      </c>
      <c r="T331" s="13">
        <f t="shared" si="23"/>
        <v>42291.46674768519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9">
        <f t="shared" si="21"/>
        <v>104.82352941176471</v>
      </c>
      <c r="Q332" t="s">
        <v>8314</v>
      </c>
      <c r="R332" t="s">
        <v>8319</v>
      </c>
      <c r="S332" s="13">
        <f t="shared" si="22"/>
        <v>41379.515775462962</v>
      </c>
      <c r="T332" s="13">
        <f t="shared" si="23"/>
        <v>41379.515775462962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9">
        <f t="shared" si="21"/>
        <v>97.356164383561648</v>
      </c>
      <c r="Q333" t="s">
        <v>8314</v>
      </c>
      <c r="R333" t="s">
        <v>8319</v>
      </c>
      <c r="S333" s="13">
        <f t="shared" si="22"/>
        <v>42507.581412037034</v>
      </c>
      <c r="T333" s="13">
        <f t="shared" si="23"/>
        <v>42507.581412037034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9">
        <f t="shared" si="21"/>
        <v>203.63063063063063</v>
      </c>
      <c r="Q334" t="s">
        <v>8314</v>
      </c>
      <c r="R334" t="s">
        <v>8319</v>
      </c>
      <c r="S334" s="13">
        <f t="shared" si="22"/>
        <v>42263.680289351847</v>
      </c>
      <c r="T334" s="13">
        <f t="shared" si="23"/>
        <v>42263.680289351847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9">
        <f t="shared" si="21"/>
        <v>188.31203007518798</v>
      </c>
      <c r="Q335" t="s">
        <v>8314</v>
      </c>
      <c r="R335" t="s">
        <v>8319</v>
      </c>
      <c r="S335" s="13">
        <f t="shared" si="22"/>
        <v>42437.636469907404</v>
      </c>
      <c r="T335" s="13">
        <f t="shared" si="23"/>
        <v>42437.636469907404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9">
        <f t="shared" si="21"/>
        <v>146.65217391304347</v>
      </c>
      <c r="Q336" t="s">
        <v>8314</v>
      </c>
      <c r="R336" t="s">
        <v>8319</v>
      </c>
      <c r="S336" s="13">
        <f t="shared" si="22"/>
        <v>42101.682372685187</v>
      </c>
      <c r="T336" s="13">
        <f t="shared" si="23"/>
        <v>42101.682372685187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9">
        <f t="shared" si="21"/>
        <v>109.1875</v>
      </c>
      <c r="Q337" t="s">
        <v>8314</v>
      </c>
      <c r="R337" t="s">
        <v>8319</v>
      </c>
      <c r="S337" s="13">
        <f t="shared" si="22"/>
        <v>42101.737442129626</v>
      </c>
      <c r="T337" s="13">
        <f t="shared" si="23"/>
        <v>42101.737442129626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9">
        <f t="shared" si="21"/>
        <v>59.249046653144013</v>
      </c>
      <c r="Q338" t="s">
        <v>8314</v>
      </c>
      <c r="R338" t="s">
        <v>8319</v>
      </c>
      <c r="S338" s="13">
        <f t="shared" si="22"/>
        <v>42291.596273148149</v>
      </c>
      <c r="T338" s="13">
        <f t="shared" si="23"/>
        <v>42291.596273148149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9">
        <f t="shared" si="21"/>
        <v>97.904838709677421</v>
      </c>
      <c r="Q339" t="s">
        <v>8314</v>
      </c>
      <c r="R339" t="s">
        <v>8319</v>
      </c>
      <c r="S339" s="13">
        <f t="shared" si="22"/>
        <v>42047.128564814819</v>
      </c>
      <c r="T339" s="13">
        <f t="shared" si="23"/>
        <v>42047.128564814819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9">
        <f t="shared" si="21"/>
        <v>70.000169491525426</v>
      </c>
      <c r="Q340" t="s">
        <v>8314</v>
      </c>
      <c r="R340" t="s">
        <v>8319</v>
      </c>
      <c r="S340" s="13">
        <f t="shared" si="22"/>
        <v>42559.755671296298</v>
      </c>
      <c r="T340" s="13">
        <f t="shared" si="23"/>
        <v>42559.755671296298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9">
        <f t="shared" si="21"/>
        <v>72.865168539325836</v>
      </c>
      <c r="Q341" t="s">
        <v>8314</v>
      </c>
      <c r="R341" t="s">
        <v>8319</v>
      </c>
      <c r="S341" s="13">
        <f t="shared" si="22"/>
        <v>42093.760046296295</v>
      </c>
      <c r="T341" s="13">
        <f t="shared" si="23"/>
        <v>42093.760046296295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9">
        <f t="shared" si="21"/>
        <v>146.34782608695653</v>
      </c>
      <c r="Q342" t="s">
        <v>8314</v>
      </c>
      <c r="R342" t="s">
        <v>8319</v>
      </c>
      <c r="S342" s="13">
        <f t="shared" si="22"/>
        <v>42772.669062500005</v>
      </c>
      <c r="T342" s="13">
        <f t="shared" si="23"/>
        <v>42772.669062500005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9">
        <f t="shared" si="21"/>
        <v>67.909090909090907</v>
      </c>
      <c r="Q343" t="s">
        <v>8314</v>
      </c>
      <c r="R343" t="s">
        <v>8319</v>
      </c>
      <c r="S343" s="13">
        <f t="shared" si="22"/>
        <v>41894.879606481481</v>
      </c>
      <c r="T343" s="13">
        <f t="shared" si="23"/>
        <v>41894.879606481481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9">
        <f t="shared" si="21"/>
        <v>169.85083076923075</v>
      </c>
      <c r="Q344" t="s">
        <v>8314</v>
      </c>
      <c r="R344" t="s">
        <v>8319</v>
      </c>
      <c r="S344" s="13">
        <f t="shared" si="22"/>
        <v>42459.780844907407</v>
      </c>
      <c r="T344" s="13">
        <f t="shared" si="23"/>
        <v>42459.780844907407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9">
        <f t="shared" si="21"/>
        <v>58.413339694656486</v>
      </c>
      <c r="Q345" t="s">
        <v>8314</v>
      </c>
      <c r="R345" t="s">
        <v>8319</v>
      </c>
      <c r="S345" s="13">
        <f t="shared" si="22"/>
        <v>41926.73778935185</v>
      </c>
      <c r="T345" s="13">
        <f t="shared" si="23"/>
        <v>41926.73778935185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9">
        <f t="shared" si="21"/>
        <v>119.99298245614035</v>
      </c>
      <c r="Q346" t="s">
        <v>8314</v>
      </c>
      <c r="R346" t="s">
        <v>8319</v>
      </c>
      <c r="S346" s="13">
        <f t="shared" si="22"/>
        <v>42111.970995370371</v>
      </c>
      <c r="T346" s="13">
        <f t="shared" si="23"/>
        <v>42111.970995370371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9">
        <f t="shared" si="21"/>
        <v>99.860335195530723</v>
      </c>
      <c r="Q347" t="s">
        <v>8314</v>
      </c>
      <c r="R347" t="s">
        <v>8319</v>
      </c>
      <c r="S347" s="13">
        <f t="shared" si="22"/>
        <v>42114.944328703699</v>
      </c>
      <c r="T347" s="13">
        <f t="shared" si="23"/>
        <v>42114.944328703699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9">
        <f t="shared" si="21"/>
        <v>90.579148936170213</v>
      </c>
      <c r="Q348" t="s">
        <v>8314</v>
      </c>
      <c r="R348" t="s">
        <v>8319</v>
      </c>
      <c r="S348" s="13">
        <f t="shared" si="22"/>
        <v>42261.500243055561</v>
      </c>
      <c r="T348" s="13">
        <f t="shared" si="23"/>
        <v>42261.500243055561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9">
        <f t="shared" si="21"/>
        <v>117.77361477572559</v>
      </c>
      <c r="Q349" t="s">
        <v>8314</v>
      </c>
      <c r="R349" t="s">
        <v>8319</v>
      </c>
      <c r="S349" s="13">
        <f t="shared" si="22"/>
        <v>42292.495474537034</v>
      </c>
      <c r="T349" s="13">
        <f t="shared" si="23"/>
        <v>42292.495474537034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9">
        <f t="shared" si="21"/>
        <v>86.554621848739501</v>
      </c>
      <c r="Q350" t="s">
        <v>8314</v>
      </c>
      <c r="R350" t="s">
        <v>8319</v>
      </c>
      <c r="S350" s="13">
        <f t="shared" si="22"/>
        <v>42207.58699074074</v>
      </c>
      <c r="T350" s="13">
        <f t="shared" si="23"/>
        <v>42207.58699074074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9">
        <f t="shared" si="21"/>
        <v>71.899281437125751</v>
      </c>
      <c r="Q351" t="s">
        <v>8314</v>
      </c>
      <c r="R351" t="s">
        <v>8319</v>
      </c>
      <c r="S351" s="13">
        <f t="shared" si="22"/>
        <v>42760.498935185184</v>
      </c>
      <c r="T351" s="13">
        <f t="shared" si="23"/>
        <v>42760.498935185184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9">
        <f t="shared" si="21"/>
        <v>129.81900452488688</v>
      </c>
      <c r="Q352" t="s">
        <v>8314</v>
      </c>
      <c r="R352" t="s">
        <v>8319</v>
      </c>
      <c r="S352" s="13">
        <f t="shared" si="22"/>
        <v>42586.066076388888</v>
      </c>
      <c r="T352" s="13">
        <f t="shared" si="23"/>
        <v>42586.066076388888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9">
        <f t="shared" si="21"/>
        <v>44.912863070539416</v>
      </c>
      <c r="Q353" t="s">
        <v>8314</v>
      </c>
      <c r="R353" t="s">
        <v>8319</v>
      </c>
      <c r="S353" s="13">
        <f t="shared" si="22"/>
        <v>42427.964745370366</v>
      </c>
      <c r="T353" s="13">
        <f t="shared" si="23"/>
        <v>42427.964745370366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9">
        <f t="shared" si="21"/>
        <v>40.755244755244753</v>
      </c>
      <c r="Q354" t="s">
        <v>8314</v>
      </c>
      <c r="R354" t="s">
        <v>8319</v>
      </c>
      <c r="S354" s="13">
        <f t="shared" si="22"/>
        <v>41890.167453703703</v>
      </c>
      <c r="T354" s="13">
        <f t="shared" si="23"/>
        <v>41890.167453703703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9">
        <f t="shared" si="21"/>
        <v>103.52394779771615</v>
      </c>
      <c r="Q355" t="s">
        <v>8314</v>
      </c>
      <c r="R355" t="s">
        <v>8319</v>
      </c>
      <c r="S355" s="13">
        <f t="shared" si="22"/>
        <v>42297.791886574079</v>
      </c>
      <c r="T355" s="13">
        <f t="shared" si="23"/>
        <v>42297.791886574079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9">
        <f t="shared" si="21"/>
        <v>125.44827586206897</v>
      </c>
      <c r="Q356" t="s">
        <v>8314</v>
      </c>
      <c r="R356" t="s">
        <v>8319</v>
      </c>
      <c r="S356" s="13">
        <f t="shared" si="22"/>
        <v>42438.827789351853</v>
      </c>
      <c r="T356" s="13">
        <f t="shared" si="23"/>
        <v>42438.827789351853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9">
        <f t="shared" si="21"/>
        <v>246.60606060606059</v>
      </c>
      <c r="Q357" t="s">
        <v>8314</v>
      </c>
      <c r="R357" t="s">
        <v>8319</v>
      </c>
      <c r="S357" s="13">
        <f t="shared" si="22"/>
        <v>41943.293912037036</v>
      </c>
      <c r="T357" s="13">
        <f t="shared" si="23"/>
        <v>41943.293912037036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9">
        <f t="shared" si="21"/>
        <v>79.401340206185566</v>
      </c>
      <c r="Q358" t="s">
        <v>8314</v>
      </c>
      <c r="R358" t="s">
        <v>8319</v>
      </c>
      <c r="S358" s="13">
        <f t="shared" si="22"/>
        <v>42415.803159722222</v>
      </c>
      <c r="T358" s="13">
        <f t="shared" si="23"/>
        <v>42415.803159722222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9">
        <f t="shared" si="21"/>
        <v>86.138613861386133</v>
      </c>
      <c r="Q359" t="s">
        <v>8314</v>
      </c>
      <c r="R359" t="s">
        <v>8319</v>
      </c>
      <c r="S359" s="13">
        <f t="shared" si="22"/>
        <v>42078.222187499996</v>
      </c>
      <c r="T359" s="13">
        <f t="shared" si="23"/>
        <v>42078.222187499996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9">
        <f t="shared" si="21"/>
        <v>193.04868913857678</v>
      </c>
      <c r="Q360" t="s">
        <v>8314</v>
      </c>
      <c r="R360" t="s">
        <v>8319</v>
      </c>
      <c r="S360" s="13">
        <f t="shared" si="22"/>
        <v>42507.860196759255</v>
      </c>
      <c r="T360" s="13">
        <f t="shared" si="23"/>
        <v>42507.860196759255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9">
        <f t="shared" si="21"/>
        <v>84.023178807947019</v>
      </c>
      <c r="Q361" t="s">
        <v>8314</v>
      </c>
      <c r="R361" t="s">
        <v>8319</v>
      </c>
      <c r="S361" s="13">
        <f t="shared" si="22"/>
        <v>41935.070486111108</v>
      </c>
      <c r="T361" s="13">
        <f t="shared" si="23"/>
        <v>41935.070486111108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9">
        <f t="shared" si="21"/>
        <v>139.82758620689654</v>
      </c>
      <c r="Q362" t="s">
        <v>8314</v>
      </c>
      <c r="R362" t="s">
        <v>8319</v>
      </c>
      <c r="S362" s="13">
        <f t="shared" si="22"/>
        <v>42163.897916666669</v>
      </c>
      <c r="T362" s="13">
        <f t="shared" si="23"/>
        <v>42163.897916666669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9">
        <f t="shared" si="21"/>
        <v>109.82189265536722</v>
      </c>
      <c r="Q363" t="s">
        <v>8314</v>
      </c>
      <c r="R363" t="s">
        <v>8319</v>
      </c>
      <c r="S363" s="13">
        <f t="shared" si="22"/>
        <v>41936.001226851848</v>
      </c>
      <c r="T363" s="13">
        <f t="shared" si="23"/>
        <v>41936.001226851848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9">
        <f t="shared" si="21"/>
        <v>139.53488372093022</v>
      </c>
      <c r="Q364" t="s">
        <v>8314</v>
      </c>
      <c r="R364" t="s">
        <v>8319</v>
      </c>
      <c r="S364" s="13">
        <f t="shared" si="22"/>
        <v>41837.210543981484</v>
      </c>
      <c r="T364" s="13">
        <f t="shared" si="23"/>
        <v>41837.210543981484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9">
        <f t="shared" si="21"/>
        <v>347.84615384615387</v>
      </c>
      <c r="Q365" t="s">
        <v>8314</v>
      </c>
      <c r="R365" t="s">
        <v>8319</v>
      </c>
      <c r="S365" s="13">
        <f t="shared" si="22"/>
        <v>40255.744629629626</v>
      </c>
      <c r="T365" s="13">
        <f t="shared" si="23"/>
        <v>40255.744629629626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9">
        <f t="shared" si="21"/>
        <v>68.24159292035398</v>
      </c>
      <c r="Q366" t="s">
        <v>8314</v>
      </c>
      <c r="R366" t="s">
        <v>8319</v>
      </c>
      <c r="S366" s="13">
        <f t="shared" si="22"/>
        <v>41780.859629629631</v>
      </c>
      <c r="T366" s="13">
        <f t="shared" si="23"/>
        <v>41780.859629629631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9">
        <f t="shared" si="21"/>
        <v>239.93846153846152</v>
      </c>
      <c r="Q367" t="s">
        <v>8314</v>
      </c>
      <c r="R367" t="s">
        <v>8319</v>
      </c>
      <c r="S367" s="13">
        <f t="shared" si="22"/>
        <v>41668.606469907405</v>
      </c>
      <c r="T367" s="13">
        <f t="shared" si="23"/>
        <v>41668.606469907405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9">
        <f t="shared" si="21"/>
        <v>287.31343283582089</v>
      </c>
      <c r="Q368" t="s">
        <v>8314</v>
      </c>
      <c r="R368" t="s">
        <v>8319</v>
      </c>
      <c r="S368" s="13">
        <f t="shared" si="22"/>
        <v>41019.793032407404</v>
      </c>
      <c r="T368" s="13">
        <f t="shared" si="23"/>
        <v>41019.793032407404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9">
        <f t="shared" si="21"/>
        <v>86.84882352941176</v>
      </c>
      <c r="Q369" t="s">
        <v>8314</v>
      </c>
      <c r="R369" t="s">
        <v>8319</v>
      </c>
      <c r="S369" s="13">
        <f t="shared" si="22"/>
        <v>41355.577291666668</v>
      </c>
      <c r="T369" s="13">
        <f t="shared" si="23"/>
        <v>41355.577291666668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9">
        <f t="shared" si="21"/>
        <v>81.84905660377359</v>
      </c>
      <c r="Q370" t="s">
        <v>8314</v>
      </c>
      <c r="R370" t="s">
        <v>8319</v>
      </c>
      <c r="S370" s="13">
        <f t="shared" si="22"/>
        <v>42043.605578703704</v>
      </c>
      <c r="T370" s="13">
        <f t="shared" si="23"/>
        <v>42043.605578703704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9">
        <f t="shared" si="21"/>
        <v>42.874970059880241</v>
      </c>
      <c r="Q371" t="s">
        <v>8314</v>
      </c>
      <c r="R371" t="s">
        <v>8319</v>
      </c>
      <c r="S371" s="13">
        <f t="shared" si="22"/>
        <v>40893.551724537036</v>
      </c>
      <c r="T371" s="13">
        <f t="shared" si="23"/>
        <v>40893.551724537036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9">
        <f t="shared" si="21"/>
        <v>709.41860465116281</v>
      </c>
      <c r="Q372" t="s">
        <v>8314</v>
      </c>
      <c r="R372" t="s">
        <v>8319</v>
      </c>
      <c r="S372" s="13">
        <f t="shared" si="22"/>
        <v>42711.795138888891</v>
      </c>
      <c r="T372" s="13">
        <f t="shared" si="23"/>
        <v>42711.795138888891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9">
        <f t="shared" si="21"/>
        <v>161.25517890772127</v>
      </c>
      <c r="Q373" t="s">
        <v>8314</v>
      </c>
      <c r="R373" t="s">
        <v>8319</v>
      </c>
      <c r="S373" s="13">
        <f t="shared" si="22"/>
        <v>41261.767812500002</v>
      </c>
      <c r="T373" s="13">
        <f t="shared" si="23"/>
        <v>41261.767812500002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9">
        <f t="shared" si="21"/>
        <v>41.777777777777779</v>
      </c>
      <c r="Q374" t="s">
        <v>8314</v>
      </c>
      <c r="R374" t="s">
        <v>8319</v>
      </c>
      <c r="S374" s="13">
        <f t="shared" si="22"/>
        <v>42425.576898148152</v>
      </c>
      <c r="T374" s="13">
        <f t="shared" si="23"/>
        <v>42425.576898148152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9">
        <f t="shared" si="21"/>
        <v>89.887640449438209</v>
      </c>
      <c r="Q375" t="s">
        <v>8314</v>
      </c>
      <c r="R375" t="s">
        <v>8319</v>
      </c>
      <c r="S375" s="13">
        <f t="shared" si="22"/>
        <v>41078.91201388889</v>
      </c>
      <c r="T375" s="13">
        <f t="shared" si="23"/>
        <v>41078.91201388889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9">
        <f t="shared" si="21"/>
        <v>45.051724137931032</v>
      </c>
      <c r="Q376" t="s">
        <v>8314</v>
      </c>
      <c r="R376" t="s">
        <v>8319</v>
      </c>
      <c r="S376" s="13">
        <f t="shared" si="22"/>
        <v>40757.889247685183</v>
      </c>
      <c r="T376" s="13">
        <f t="shared" si="23"/>
        <v>40757.889247685183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9">
        <f t="shared" si="21"/>
        <v>42.857142857142854</v>
      </c>
      <c r="Q377" t="s">
        <v>8314</v>
      </c>
      <c r="R377" t="s">
        <v>8319</v>
      </c>
      <c r="S377" s="13">
        <f t="shared" si="22"/>
        <v>41657.985081018516</v>
      </c>
      <c r="T377" s="13">
        <f t="shared" si="23"/>
        <v>41657.985081018516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9">
        <f t="shared" si="21"/>
        <v>54.083333333333336</v>
      </c>
      <c r="Q378" t="s">
        <v>8314</v>
      </c>
      <c r="R378" t="s">
        <v>8319</v>
      </c>
      <c r="S378" s="13">
        <f t="shared" si="22"/>
        <v>42576.452731481477</v>
      </c>
      <c r="T378" s="13">
        <f t="shared" si="23"/>
        <v>42576.452731481477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9">
        <f t="shared" si="21"/>
        <v>103.21804511278195</v>
      </c>
      <c r="Q379" t="s">
        <v>8314</v>
      </c>
      <c r="R379" t="s">
        <v>8319</v>
      </c>
      <c r="S379" s="13">
        <f t="shared" si="22"/>
        <v>42292.250787037032</v>
      </c>
      <c r="T379" s="13">
        <f t="shared" si="23"/>
        <v>42292.250787037032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9">
        <f t="shared" si="21"/>
        <v>40.397590361445786</v>
      </c>
      <c r="Q380" t="s">
        <v>8314</v>
      </c>
      <c r="R380" t="s">
        <v>8319</v>
      </c>
      <c r="S380" s="13">
        <f t="shared" si="22"/>
        <v>42370.571851851855</v>
      </c>
      <c r="T380" s="13">
        <f t="shared" si="23"/>
        <v>42370.571851851855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9">
        <f t="shared" si="21"/>
        <v>116.85906040268456</v>
      </c>
      <c r="Q381" t="s">
        <v>8314</v>
      </c>
      <c r="R381" t="s">
        <v>8319</v>
      </c>
      <c r="S381" s="13">
        <f t="shared" si="22"/>
        <v>40987.688333333332</v>
      </c>
      <c r="T381" s="13">
        <f t="shared" si="23"/>
        <v>40987.688333333332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9">
        <f t="shared" si="21"/>
        <v>115.51020408163265</v>
      </c>
      <c r="Q382" t="s">
        <v>8314</v>
      </c>
      <c r="R382" t="s">
        <v>8319</v>
      </c>
      <c r="S382" s="13">
        <f t="shared" si="22"/>
        <v>42367.719814814816</v>
      </c>
      <c r="T382" s="13">
        <f t="shared" si="23"/>
        <v>42367.719814814816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9">
        <f t="shared" si="21"/>
        <v>104.31274900398407</v>
      </c>
      <c r="Q383" t="s">
        <v>8314</v>
      </c>
      <c r="R383" t="s">
        <v>8319</v>
      </c>
      <c r="S383" s="13">
        <f t="shared" si="22"/>
        <v>41085.698113425926</v>
      </c>
      <c r="T383" s="13">
        <f t="shared" si="23"/>
        <v>41085.698113425926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9">
        <f t="shared" si="21"/>
        <v>69.772727272727266</v>
      </c>
      <c r="Q384" t="s">
        <v>8314</v>
      </c>
      <c r="R384" t="s">
        <v>8319</v>
      </c>
      <c r="S384" s="13">
        <f t="shared" si="22"/>
        <v>41144.709490740745</v>
      </c>
      <c r="T384" s="13">
        <f t="shared" si="23"/>
        <v>41144.709490740745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9">
        <f t="shared" si="21"/>
        <v>43.020833333333336</v>
      </c>
      <c r="Q385" t="s">
        <v>8314</v>
      </c>
      <c r="R385" t="s">
        <v>8319</v>
      </c>
      <c r="S385" s="13">
        <f t="shared" si="22"/>
        <v>41755.117581018516</v>
      </c>
      <c r="T385" s="13">
        <f t="shared" si="23"/>
        <v>41755.117581018516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9">
        <f t="shared" si="21"/>
        <v>58.540469973890339</v>
      </c>
      <c r="Q386" t="s">
        <v>8314</v>
      </c>
      <c r="R386" t="s">
        <v>8319</v>
      </c>
      <c r="S386" s="13">
        <f t="shared" si="22"/>
        <v>41980.781793981485</v>
      </c>
      <c r="T386" s="13">
        <f t="shared" si="23"/>
        <v>41980.781793981485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</f>
        <v>1.05982</v>
      </c>
      <c r="P387" s="9">
        <f t="shared" ref="P387:P450" si="25">E387/L387</f>
        <v>111.79535864978902</v>
      </c>
      <c r="Q387" t="s">
        <v>8314</v>
      </c>
      <c r="R387" t="s">
        <v>8319</v>
      </c>
      <c r="S387" s="13">
        <f t="shared" ref="S387:S450" si="26">(((J387/60)/60)/24)+DATE(1970,1,1)</f>
        <v>41934.584502314814</v>
      </c>
      <c r="T387" s="13">
        <f t="shared" ref="T387:T450" si="27">(((J387/60)/60)/24)+DATE(1970,1,1)</f>
        <v>41934.584502314814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9">
        <f t="shared" si="25"/>
        <v>46.230769230769234</v>
      </c>
      <c r="Q388" t="s">
        <v>8314</v>
      </c>
      <c r="R388" t="s">
        <v>8319</v>
      </c>
      <c r="S388" s="13">
        <f t="shared" si="26"/>
        <v>42211.951284722221</v>
      </c>
      <c r="T388" s="13">
        <f t="shared" si="27"/>
        <v>42211.951284722221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9">
        <f t="shared" si="25"/>
        <v>144.69039145907473</v>
      </c>
      <c r="Q389" t="s">
        <v>8314</v>
      </c>
      <c r="R389" t="s">
        <v>8319</v>
      </c>
      <c r="S389" s="13">
        <f t="shared" si="26"/>
        <v>42200.67659722222</v>
      </c>
      <c r="T389" s="13">
        <f t="shared" si="27"/>
        <v>42200.67659722222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9">
        <f t="shared" si="25"/>
        <v>88.845070422535215</v>
      </c>
      <c r="Q390" t="s">
        <v>8314</v>
      </c>
      <c r="R390" t="s">
        <v>8319</v>
      </c>
      <c r="S390" s="13">
        <f t="shared" si="26"/>
        <v>42549.076157407413</v>
      </c>
      <c r="T390" s="13">
        <f t="shared" si="27"/>
        <v>42549.076157407413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9">
        <f t="shared" si="25"/>
        <v>81.75107284768211</v>
      </c>
      <c r="Q391" t="s">
        <v>8314</v>
      </c>
      <c r="R391" t="s">
        <v>8319</v>
      </c>
      <c r="S391" s="13">
        <f t="shared" si="26"/>
        <v>41674.063078703701</v>
      </c>
      <c r="T391" s="13">
        <f t="shared" si="27"/>
        <v>41674.063078703701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9">
        <f t="shared" si="25"/>
        <v>71.428571428571431</v>
      </c>
      <c r="Q392" t="s">
        <v>8314</v>
      </c>
      <c r="R392" t="s">
        <v>8319</v>
      </c>
      <c r="S392" s="13">
        <f t="shared" si="26"/>
        <v>42112.036712962959</v>
      </c>
      <c r="T392" s="13">
        <f t="shared" si="27"/>
        <v>42112.036712962959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9">
        <f t="shared" si="25"/>
        <v>104.25906735751295</v>
      </c>
      <c r="Q393" t="s">
        <v>8314</v>
      </c>
      <c r="R393" t="s">
        <v>8319</v>
      </c>
      <c r="S393" s="13">
        <f t="shared" si="26"/>
        <v>40865.042256944449</v>
      </c>
      <c r="T393" s="13">
        <f t="shared" si="27"/>
        <v>40865.042256944449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9">
        <f t="shared" si="25"/>
        <v>90.616504854368927</v>
      </c>
      <c r="Q394" t="s">
        <v>8314</v>
      </c>
      <c r="R394" t="s">
        <v>8319</v>
      </c>
      <c r="S394" s="13">
        <f t="shared" si="26"/>
        <v>40763.717256944445</v>
      </c>
      <c r="T394" s="13">
        <f t="shared" si="27"/>
        <v>40763.717256944445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9">
        <f t="shared" si="25"/>
        <v>157.33048433048432</v>
      </c>
      <c r="Q395" t="s">
        <v>8314</v>
      </c>
      <c r="R395" t="s">
        <v>8319</v>
      </c>
      <c r="S395" s="13">
        <f t="shared" si="26"/>
        <v>41526.708935185183</v>
      </c>
      <c r="T395" s="13">
        <f t="shared" si="27"/>
        <v>41526.708935185183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9">
        <f t="shared" si="25"/>
        <v>105.18</v>
      </c>
      <c r="Q396" t="s">
        <v>8314</v>
      </c>
      <c r="R396" t="s">
        <v>8319</v>
      </c>
      <c r="S396" s="13">
        <f t="shared" si="26"/>
        <v>42417.818078703705</v>
      </c>
      <c r="T396" s="13">
        <f t="shared" si="27"/>
        <v>42417.818078703705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9">
        <f t="shared" si="25"/>
        <v>58.719836956521746</v>
      </c>
      <c r="Q397" t="s">
        <v>8314</v>
      </c>
      <c r="R397" t="s">
        <v>8319</v>
      </c>
      <c r="S397" s="13">
        <f t="shared" si="26"/>
        <v>40990.909259259257</v>
      </c>
      <c r="T397" s="13">
        <f t="shared" si="27"/>
        <v>40990.909259259257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9">
        <f t="shared" si="25"/>
        <v>81.632653061224488</v>
      </c>
      <c r="Q398" t="s">
        <v>8314</v>
      </c>
      <c r="R398" t="s">
        <v>8319</v>
      </c>
      <c r="S398" s="13">
        <f t="shared" si="26"/>
        <v>41082.564884259256</v>
      </c>
      <c r="T398" s="13">
        <f t="shared" si="27"/>
        <v>41082.564884259256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9">
        <f t="shared" si="25"/>
        <v>56.460043668122275</v>
      </c>
      <c r="Q399" t="s">
        <v>8314</v>
      </c>
      <c r="R399" t="s">
        <v>8319</v>
      </c>
      <c r="S399" s="13">
        <f t="shared" si="26"/>
        <v>40379.776435185187</v>
      </c>
      <c r="T399" s="13">
        <f t="shared" si="27"/>
        <v>40379.776435185187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9">
        <f t="shared" si="25"/>
        <v>140.1044776119403</v>
      </c>
      <c r="Q400" t="s">
        <v>8314</v>
      </c>
      <c r="R400" t="s">
        <v>8319</v>
      </c>
      <c r="S400" s="13">
        <f t="shared" si="26"/>
        <v>42078.793124999997</v>
      </c>
      <c r="T400" s="13">
        <f t="shared" si="27"/>
        <v>42078.793124999997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9">
        <f t="shared" si="25"/>
        <v>224.85263157894738</v>
      </c>
      <c r="Q401" t="s">
        <v>8314</v>
      </c>
      <c r="R401" t="s">
        <v>8319</v>
      </c>
      <c r="S401" s="13">
        <f t="shared" si="26"/>
        <v>42687.875775462962</v>
      </c>
      <c r="T401" s="13">
        <f t="shared" si="27"/>
        <v>42687.875775462962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9">
        <f t="shared" si="25"/>
        <v>181.13306451612902</v>
      </c>
      <c r="Q402" t="s">
        <v>8314</v>
      </c>
      <c r="R402" t="s">
        <v>8319</v>
      </c>
      <c r="S402" s="13">
        <f t="shared" si="26"/>
        <v>41745.635960648149</v>
      </c>
      <c r="T402" s="13">
        <f t="shared" si="27"/>
        <v>41745.635960648149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9">
        <f t="shared" si="25"/>
        <v>711.04109589041093</v>
      </c>
      <c r="Q403" t="s">
        <v>8314</v>
      </c>
      <c r="R403" t="s">
        <v>8319</v>
      </c>
      <c r="S403" s="13">
        <f t="shared" si="26"/>
        <v>40732.842245370368</v>
      </c>
      <c r="T403" s="13">
        <f t="shared" si="27"/>
        <v>40732.842245370368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9">
        <f t="shared" si="25"/>
        <v>65.883720930232556</v>
      </c>
      <c r="Q404" t="s">
        <v>8314</v>
      </c>
      <c r="R404" t="s">
        <v>8319</v>
      </c>
      <c r="S404" s="13">
        <f t="shared" si="26"/>
        <v>42292.539548611108</v>
      </c>
      <c r="T404" s="13">
        <f t="shared" si="27"/>
        <v>42292.539548611108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9">
        <f t="shared" si="25"/>
        <v>75.185714285714283</v>
      </c>
      <c r="Q405" t="s">
        <v>8314</v>
      </c>
      <c r="R405" t="s">
        <v>8319</v>
      </c>
      <c r="S405" s="13">
        <f t="shared" si="26"/>
        <v>40718.310659722221</v>
      </c>
      <c r="T405" s="13">
        <f t="shared" si="27"/>
        <v>40718.310659722221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9">
        <f t="shared" si="25"/>
        <v>133.14391143911439</v>
      </c>
      <c r="Q406" t="s">
        <v>8314</v>
      </c>
      <c r="R406" t="s">
        <v>8319</v>
      </c>
      <c r="S406" s="13">
        <f t="shared" si="26"/>
        <v>41646.628032407411</v>
      </c>
      <c r="T406" s="13">
        <f t="shared" si="27"/>
        <v>41646.628032407411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9">
        <f t="shared" si="25"/>
        <v>55.2</v>
      </c>
      <c r="Q407" t="s">
        <v>8314</v>
      </c>
      <c r="R407" t="s">
        <v>8319</v>
      </c>
      <c r="S407" s="13">
        <f t="shared" si="26"/>
        <v>41674.08494212963</v>
      </c>
      <c r="T407" s="13">
        <f t="shared" si="27"/>
        <v>41674.08494212963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9">
        <f t="shared" si="25"/>
        <v>86.163714285714292</v>
      </c>
      <c r="Q408" t="s">
        <v>8314</v>
      </c>
      <c r="R408" t="s">
        <v>8319</v>
      </c>
      <c r="S408" s="13">
        <f t="shared" si="26"/>
        <v>40638.162465277775</v>
      </c>
      <c r="T408" s="13">
        <f t="shared" si="27"/>
        <v>40638.162465277775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9">
        <f t="shared" si="25"/>
        <v>92.318181818181813</v>
      </c>
      <c r="Q409" t="s">
        <v>8314</v>
      </c>
      <c r="R409" t="s">
        <v>8319</v>
      </c>
      <c r="S409" s="13">
        <f t="shared" si="26"/>
        <v>40806.870949074073</v>
      </c>
      <c r="T409" s="13">
        <f t="shared" si="27"/>
        <v>40806.870949074073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9">
        <f t="shared" si="25"/>
        <v>160.16473684210527</v>
      </c>
      <c r="Q410" t="s">
        <v>8314</v>
      </c>
      <c r="R410" t="s">
        <v>8319</v>
      </c>
      <c r="S410" s="13">
        <f t="shared" si="26"/>
        <v>41543.735995370371</v>
      </c>
      <c r="T410" s="13">
        <f t="shared" si="27"/>
        <v>41543.735995370371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9">
        <f t="shared" si="25"/>
        <v>45.6</v>
      </c>
      <c r="Q411" t="s">
        <v>8314</v>
      </c>
      <c r="R411" t="s">
        <v>8319</v>
      </c>
      <c r="S411" s="13">
        <f t="shared" si="26"/>
        <v>42543.862777777773</v>
      </c>
      <c r="T411" s="13">
        <f t="shared" si="27"/>
        <v>42543.862777777773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9">
        <f t="shared" si="25"/>
        <v>183.28571428571428</v>
      </c>
      <c r="Q412" t="s">
        <v>8314</v>
      </c>
      <c r="R412" t="s">
        <v>8319</v>
      </c>
      <c r="S412" s="13">
        <f t="shared" si="26"/>
        <v>42113.981446759266</v>
      </c>
      <c r="T412" s="13">
        <f t="shared" si="27"/>
        <v>42113.981446759266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9">
        <f t="shared" si="25"/>
        <v>125.78838174273859</v>
      </c>
      <c r="Q413" t="s">
        <v>8314</v>
      </c>
      <c r="R413" t="s">
        <v>8319</v>
      </c>
      <c r="S413" s="13">
        <f t="shared" si="26"/>
        <v>41598.17597222222</v>
      </c>
      <c r="T413" s="13">
        <f t="shared" si="27"/>
        <v>41598.17597222222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9">
        <f t="shared" si="25"/>
        <v>57.654545454545456</v>
      </c>
      <c r="Q414" t="s">
        <v>8314</v>
      </c>
      <c r="R414" t="s">
        <v>8319</v>
      </c>
      <c r="S414" s="13">
        <f t="shared" si="26"/>
        <v>41099.742800925924</v>
      </c>
      <c r="T414" s="13">
        <f t="shared" si="27"/>
        <v>41099.742800925924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9">
        <f t="shared" si="25"/>
        <v>78.660818713450297</v>
      </c>
      <c r="Q415" t="s">
        <v>8314</v>
      </c>
      <c r="R415" t="s">
        <v>8319</v>
      </c>
      <c r="S415" s="13">
        <f t="shared" si="26"/>
        <v>41079.877442129626</v>
      </c>
      <c r="T415" s="13">
        <f t="shared" si="27"/>
        <v>41079.877442129626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9">
        <f t="shared" si="25"/>
        <v>91.480769230769226</v>
      </c>
      <c r="Q416" t="s">
        <v>8314</v>
      </c>
      <c r="R416" t="s">
        <v>8319</v>
      </c>
      <c r="S416" s="13">
        <f t="shared" si="26"/>
        <v>41529.063252314816</v>
      </c>
      <c r="T416" s="13">
        <f t="shared" si="27"/>
        <v>41529.063252314816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9">
        <f t="shared" si="25"/>
        <v>68.09809523809524</v>
      </c>
      <c r="Q417" t="s">
        <v>8314</v>
      </c>
      <c r="R417" t="s">
        <v>8319</v>
      </c>
      <c r="S417" s="13">
        <f t="shared" si="26"/>
        <v>41904.851875</v>
      </c>
      <c r="T417" s="13">
        <f t="shared" si="27"/>
        <v>41904.851875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9">
        <f t="shared" si="25"/>
        <v>48.086800000000004</v>
      </c>
      <c r="Q418" t="s">
        <v>8314</v>
      </c>
      <c r="R418" t="s">
        <v>8319</v>
      </c>
      <c r="S418" s="13">
        <f t="shared" si="26"/>
        <v>41648.396192129629</v>
      </c>
      <c r="T418" s="13">
        <f t="shared" si="27"/>
        <v>41648.396192129629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9">
        <f t="shared" si="25"/>
        <v>202.42307692307693</v>
      </c>
      <c r="Q419" t="s">
        <v>8314</v>
      </c>
      <c r="R419" t="s">
        <v>8319</v>
      </c>
      <c r="S419" s="13">
        <f t="shared" si="26"/>
        <v>41360.970601851855</v>
      </c>
      <c r="T419" s="13">
        <f t="shared" si="27"/>
        <v>41360.970601851855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9">
        <f t="shared" si="25"/>
        <v>216.75</v>
      </c>
      <c r="Q420" t="s">
        <v>8314</v>
      </c>
      <c r="R420" t="s">
        <v>8319</v>
      </c>
      <c r="S420" s="13">
        <f t="shared" si="26"/>
        <v>42178.282372685186</v>
      </c>
      <c r="T420" s="13">
        <f t="shared" si="27"/>
        <v>42178.282372685186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9">
        <f t="shared" si="25"/>
        <v>110.06849315068493</v>
      </c>
      <c r="Q421" t="s">
        <v>8314</v>
      </c>
      <c r="R421" t="s">
        <v>8319</v>
      </c>
      <c r="S421" s="13">
        <f t="shared" si="26"/>
        <v>41394.842442129629</v>
      </c>
      <c r="T421" s="13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9">
        <f t="shared" si="25"/>
        <v>4.833333333333333</v>
      </c>
      <c r="Q422" t="s">
        <v>8314</v>
      </c>
      <c r="R422" t="s">
        <v>8320</v>
      </c>
      <c r="S422" s="13">
        <f t="shared" si="26"/>
        <v>41682.23646990741</v>
      </c>
      <c r="T422" s="13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9">
        <f t="shared" si="25"/>
        <v>50.166666666666664</v>
      </c>
      <c r="Q423" t="s">
        <v>8314</v>
      </c>
      <c r="R423" t="s">
        <v>8320</v>
      </c>
      <c r="S423" s="13">
        <f t="shared" si="26"/>
        <v>42177.491388888884</v>
      </c>
      <c r="T423" s="13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9">
        <f t="shared" si="25"/>
        <v>35.833333333333336</v>
      </c>
      <c r="Q424" t="s">
        <v>8314</v>
      </c>
      <c r="R424" t="s">
        <v>8320</v>
      </c>
      <c r="S424" s="13">
        <f t="shared" si="26"/>
        <v>41863.260381944441</v>
      </c>
      <c r="T424" s="13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9">
        <f t="shared" si="25"/>
        <v>11.76923076923077</v>
      </c>
      <c r="Q425" t="s">
        <v>8314</v>
      </c>
      <c r="R425" t="s">
        <v>8320</v>
      </c>
      <c r="S425" s="13">
        <f t="shared" si="26"/>
        <v>41400.92627314815</v>
      </c>
      <c r="T425" s="13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9">
        <f t="shared" si="25"/>
        <v>40.78</v>
      </c>
      <c r="Q426" t="s">
        <v>8314</v>
      </c>
      <c r="R426" t="s">
        <v>8320</v>
      </c>
      <c r="S426" s="13">
        <f t="shared" si="26"/>
        <v>40934.376145833332</v>
      </c>
      <c r="T426" s="13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9">
        <f t="shared" si="25"/>
        <v>3</v>
      </c>
      <c r="Q427" t="s">
        <v>8314</v>
      </c>
      <c r="R427" t="s">
        <v>8320</v>
      </c>
      <c r="S427" s="13">
        <f t="shared" si="26"/>
        <v>42275.861157407402</v>
      </c>
      <c r="T427" s="13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9">
        <f t="shared" si="25"/>
        <v>16.625</v>
      </c>
      <c r="Q428" t="s">
        <v>8314</v>
      </c>
      <c r="R428" t="s">
        <v>8320</v>
      </c>
      <c r="S428" s="13">
        <f t="shared" si="26"/>
        <v>42400.711967592593</v>
      </c>
      <c r="T428" s="13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8314</v>
      </c>
      <c r="R429" t="s">
        <v>8320</v>
      </c>
      <c r="S429" s="13">
        <f t="shared" si="26"/>
        <v>42285.909027777772</v>
      </c>
      <c r="T429" s="13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9">
        <f t="shared" si="25"/>
        <v>52</v>
      </c>
      <c r="Q430" t="s">
        <v>8314</v>
      </c>
      <c r="R430" t="s">
        <v>8320</v>
      </c>
      <c r="S430" s="13">
        <f t="shared" si="26"/>
        <v>41778.766724537039</v>
      </c>
      <c r="T430" s="13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8314</v>
      </c>
      <c r="R431" t="s">
        <v>8320</v>
      </c>
      <c r="S431" s="13">
        <f t="shared" si="26"/>
        <v>40070.901412037041</v>
      </c>
      <c r="T431" s="13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9">
        <f t="shared" si="25"/>
        <v>4.8</v>
      </c>
      <c r="Q432" t="s">
        <v>8314</v>
      </c>
      <c r="R432" t="s">
        <v>8320</v>
      </c>
      <c r="S432" s="13">
        <f t="shared" si="26"/>
        <v>41513.107256944444</v>
      </c>
      <c r="T432" s="13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9">
        <f t="shared" si="25"/>
        <v>51.875</v>
      </c>
      <c r="Q433" t="s">
        <v>8314</v>
      </c>
      <c r="R433" t="s">
        <v>8320</v>
      </c>
      <c r="S433" s="13">
        <f t="shared" si="26"/>
        <v>42526.871331018512</v>
      </c>
      <c r="T433" s="13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9">
        <f t="shared" si="25"/>
        <v>71.25</v>
      </c>
      <c r="Q434" t="s">
        <v>8314</v>
      </c>
      <c r="R434" t="s">
        <v>8320</v>
      </c>
      <c r="S434" s="13">
        <f t="shared" si="26"/>
        <v>42238.726631944446</v>
      </c>
      <c r="T434" s="13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8314</v>
      </c>
      <c r="R435" t="s">
        <v>8320</v>
      </c>
      <c r="S435" s="13">
        <f t="shared" si="26"/>
        <v>42228.629884259266</v>
      </c>
      <c r="T435" s="13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9">
        <f t="shared" si="25"/>
        <v>62.5</v>
      </c>
      <c r="Q436" t="s">
        <v>8314</v>
      </c>
      <c r="R436" t="s">
        <v>8320</v>
      </c>
      <c r="S436" s="13">
        <f t="shared" si="26"/>
        <v>41576.834513888891</v>
      </c>
      <c r="T436" s="13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9">
        <f t="shared" si="25"/>
        <v>1</v>
      </c>
      <c r="Q437" t="s">
        <v>8314</v>
      </c>
      <c r="R437" t="s">
        <v>8320</v>
      </c>
      <c r="S437" s="13">
        <f t="shared" si="26"/>
        <v>41500.747453703705</v>
      </c>
      <c r="T437" s="13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8314</v>
      </c>
      <c r="R438" t="s">
        <v>8320</v>
      </c>
      <c r="S438" s="13">
        <f t="shared" si="26"/>
        <v>41456.36241898148</v>
      </c>
      <c r="T438" s="13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8314</v>
      </c>
      <c r="R439" t="s">
        <v>8320</v>
      </c>
      <c r="S439" s="13">
        <f t="shared" si="26"/>
        <v>42591.31858796296</v>
      </c>
      <c r="T439" s="13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9">
        <f t="shared" si="25"/>
        <v>170.54545454545453</v>
      </c>
      <c r="Q440" t="s">
        <v>8314</v>
      </c>
      <c r="R440" t="s">
        <v>8320</v>
      </c>
      <c r="S440" s="13">
        <f t="shared" si="26"/>
        <v>42296.261087962965</v>
      </c>
      <c r="T440" s="13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8314</v>
      </c>
      <c r="R441" t="s">
        <v>8320</v>
      </c>
      <c r="S441" s="13">
        <f t="shared" si="26"/>
        <v>41919.761782407404</v>
      </c>
      <c r="T441" s="13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9">
        <f t="shared" si="25"/>
        <v>5</v>
      </c>
      <c r="Q442" t="s">
        <v>8314</v>
      </c>
      <c r="R442" t="s">
        <v>8320</v>
      </c>
      <c r="S442" s="13">
        <f t="shared" si="26"/>
        <v>42423.985567129625</v>
      </c>
      <c r="T442" s="13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8314</v>
      </c>
      <c r="R443" t="s">
        <v>8320</v>
      </c>
      <c r="S443" s="13">
        <f t="shared" si="26"/>
        <v>41550.793935185182</v>
      </c>
      <c r="T443" s="13">
        <f t="shared" si="27"/>
        <v>41550.793935185182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9">
        <f t="shared" si="25"/>
        <v>393.58823529411762</v>
      </c>
      <c r="Q444" t="s">
        <v>8314</v>
      </c>
      <c r="R444" t="s">
        <v>8320</v>
      </c>
      <c r="S444" s="13">
        <f t="shared" si="26"/>
        <v>42024.888692129629</v>
      </c>
      <c r="T444" s="13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9">
        <f t="shared" si="25"/>
        <v>5</v>
      </c>
      <c r="Q445" t="s">
        <v>8314</v>
      </c>
      <c r="R445" t="s">
        <v>8320</v>
      </c>
      <c r="S445" s="13">
        <f t="shared" si="26"/>
        <v>41650.015057870369</v>
      </c>
      <c r="T445" s="13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9">
        <f t="shared" si="25"/>
        <v>50</v>
      </c>
      <c r="Q446" t="s">
        <v>8314</v>
      </c>
      <c r="R446" t="s">
        <v>8320</v>
      </c>
      <c r="S446" s="13">
        <f t="shared" si="26"/>
        <v>40894.906956018516</v>
      </c>
      <c r="T446" s="13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9">
        <f t="shared" si="25"/>
        <v>1</v>
      </c>
      <c r="Q447" t="s">
        <v>8314</v>
      </c>
      <c r="R447" t="s">
        <v>8320</v>
      </c>
      <c r="S447" s="13">
        <f t="shared" si="26"/>
        <v>42130.335358796292</v>
      </c>
      <c r="T447" s="13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9">
        <f t="shared" si="25"/>
        <v>47.875</v>
      </c>
      <c r="Q448" t="s">
        <v>8314</v>
      </c>
      <c r="R448" t="s">
        <v>8320</v>
      </c>
      <c r="S448" s="13">
        <f t="shared" si="26"/>
        <v>42037.083564814813</v>
      </c>
      <c r="T448" s="13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9">
        <f t="shared" si="25"/>
        <v>5</v>
      </c>
      <c r="Q449" t="s">
        <v>8314</v>
      </c>
      <c r="R449" t="s">
        <v>8320</v>
      </c>
      <c r="S449" s="13">
        <f t="shared" si="26"/>
        <v>41331.555127314816</v>
      </c>
      <c r="T449" s="13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9">
        <f t="shared" si="25"/>
        <v>20.502500000000001</v>
      </c>
      <c r="Q450" t="s">
        <v>8314</v>
      </c>
      <c r="R450" t="s">
        <v>8320</v>
      </c>
      <c r="S450" s="13">
        <f t="shared" si="26"/>
        <v>41753.758043981477</v>
      </c>
      <c r="T450" s="13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</f>
        <v>2.2499999999999999E-2</v>
      </c>
      <c r="P451" s="9">
        <f t="shared" ref="P451:P514" si="29">E451/L451</f>
        <v>9</v>
      </c>
      <c r="Q451" t="s">
        <v>8314</v>
      </c>
      <c r="R451" t="s">
        <v>8320</v>
      </c>
      <c r="S451" s="13">
        <f t="shared" ref="S451:S514" si="30">(((J451/60)/60)/24)+DATE(1970,1,1)</f>
        <v>41534.568113425928</v>
      </c>
      <c r="T451" s="13">
        <f t="shared" ref="T451:T514" si="31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9">
        <f t="shared" si="29"/>
        <v>56.571428571428569</v>
      </c>
      <c r="Q452" t="s">
        <v>8314</v>
      </c>
      <c r="R452" t="s">
        <v>8320</v>
      </c>
      <c r="S452" s="13">
        <f t="shared" si="30"/>
        <v>41654.946759259255</v>
      </c>
      <c r="T452" s="13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8314</v>
      </c>
      <c r="R453" t="s">
        <v>8320</v>
      </c>
      <c r="S453" s="13">
        <f t="shared" si="30"/>
        <v>41634.715173611112</v>
      </c>
      <c r="T453" s="13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9">
        <f t="shared" si="29"/>
        <v>40</v>
      </c>
      <c r="Q454" t="s">
        <v>8314</v>
      </c>
      <c r="R454" t="s">
        <v>8320</v>
      </c>
      <c r="S454" s="13">
        <f t="shared" si="30"/>
        <v>42107.703877314809</v>
      </c>
      <c r="T454" s="13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9">
        <f t="shared" si="29"/>
        <v>13</v>
      </c>
      <c r="Q455" t="s">
        <v>8314</v>
      </c>
      <c r="R455" t="s">
        <v>8320</v>
      </c>
      <c r="S455" s="13">
        <f t="shared" si="30"/>
        <v>42038.824988425928</v>
      </c>
      <c r="T455" s="13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9">
        <f t="shared" si="29"/>
        <v>16.399999999999999</v>
      </c>
      <c r="Q456" t="s">
        <v>8314</v>
      </c>
      <c r="R456" t="s">
        <v>8320</v>
      </c>
      <c r="S456" s="13">
        <f t="shared" si="30"/>
        <v>41938.717256944445</v>
      </c>
      <c r="T456" s="13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9">
        <f t="shared" si="29"/>
        <v>22.5</v>
      </c>
      <c r="Q457" t="s">
        <v>8314</v>
      </c>
      <c r="R457" t="s">
        <v>8320</v>
      </c>
      <c r="S457" s="13">
        <f t="shared" si="30"/>
        <v>40971.002569444441</v>
      </c>
      <c r="T457" s="13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9">
        <f t="shared" si="29"/>
        <v>20.333333333333332</v>
      </c>
      <c r="Q458" t="s">
        <v>8314</v>
      </c>
      <c r="R458" t="s">
        <v>8320</v>
      </c>
      <c r="S458" s="13">
        <f t="shared" si="30"/>
        <v>41547.694456018515</v>
      </c>
      <c r="T458" s="13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8314</v>
      </c>
      <c r="R459" t="s">
        <v>8320</v>
      </c>
      <c r="S459" s="13">
        <f t="shared" si="30"/>
        <v>41837.767500000002</v>
      </c>
      <c r="T459" s="13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9">
        <f t="shared" si="29"/>
        <v>16.755102040816325</v>
      </c>
      <c r="Q460" t="s">
        <v>8314</v>
      </c>
      <c r="R460" t="s">
        <v>8320</v>
      </c>
      <c r="S460" s="13">
        <f t="shared" si="30"/>
        <v>41378.69976851852</v>
      </c>
      <c r="T460" s="13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9">
        <f t="shared" si="29"/>
        <v>25</v>
      </c>
      <c r="Q461" t="s">
        <v>8314</v>
      </c>
      <c r="R461" t="s">
        <v>8320</v>
      </c>
      <c r="S461" s="13">
        <f t="shared" si="30"/>
        <v>40800.6403587963</v>
      </c>
      <c r="T461" s="13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9">
        <f t="shared" si="29"/>
        <v>12.5</v>
      </c>
      <c r="Q462" t="s">
        <v>8314</v>
      </c>
      <c r="R462" t="s">
        <v>8320</v>
      </c>
      <c r="S462" s="13">
        <f t="shared" si="30"/>
        <v>41759.542534722219</v>
      </c>
      <c r="T462" s="13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8314</v>
      </c>
      <c r="R463" t="s">
        <v>8320</v>
      </c>
      <c r="S463" s="13">
        <f t="shared" si="30"/>
        <v>41407.84684027778</v>
      </c>
      <c r="T463" s="13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8314</v>
      </c>
      <c r="R464" t="s">
        <v>8320</v>
      </c>
      <c r="S464" s="13">
        <f t="shared" si="30"/>
        <v>40705.126631944448</v>
      </c>
      <c r="T464" s="13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9">
        <f t="shared" si="29"/>
        <v>113.63636363636364</v>
      </c>
      <c r="Q465" t="s">
        <v>8314</v>
      </c>
      <c r="R465" t="s">
        <v>8320</v>
      </c>
      <c r="S465" s="13">
        <f t="shared" si="30"/>
        <v>40750.710104166668</v>
      </c>
      <c r="T465" s="13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9">
        <f t="shared" si="29"/>
        <v>1</v>
      </c>
      <c r="Q466" t="s">
        <v>8314</v>
      </c>
      <c r="R466" t="s">
        <v>8320</v>
      </c>
      <c r="S466" s="13">
        <f t="shared" si="30"/>
        <v>42488.848784722228</v>
      </c>
      <c r="T466" s="13">
        <f t="shared" si="31"/>
        <v>42488.848784722228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9">
        <f t="shared" si="29"/>
        <v>17.25</v>
      </c>
      <c r="Q467" t="s">
        <v>8314</v>
      </c>
      <c r="R467" t="s">
        <v>8320</v>
      </c>
      <c r="S467" s="13">
        <f t="shared" si="30"/>
        <v>41801.120069444441</v>
      </c>
      <c r="T467" s="13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9">
        <f t="shared" si="29"/>
        <v>15.2</v>
      </c>
      <c r="Q468" t="s">
        <v>8314</v>
      </c>
      <c r="R468" t="s">
        <v>8320</v>
      </c>
      <c r="S468" s="13">
        <f t="shared" si="30"/>
        <v>41129.942870370374</v>
      </c>
      <c r="T468" s="13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9">
        <f t="shared" si="29"/>
        <v>110.64102564102564</v>
      </c>
      <c r="Q469" t="s">
        <v>8314</v>
      </c>
      <c r="R469" t="s">
        <v>8320</v>
      </c>
      <c r="S469" s="13">
        <f t="shared" si="30"/>
        <v>41135.679791666669</v>
      </c>
      <c r="T469" s="13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8314</v>
      </c>
      <c r="R470" t="s">
        <v>8320</v>
      </c>
      <c r="S470" s="13">
        <f t="shared" si="30"/>
        <v>41041.167627314811</v>
      </c>
      <c r="T470" s="13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8314</v>
      </c>
      <c r="R471" t="s">
        <v>8320</v>
      </c>
      <c r="S471" s="13">
        <f t="shared" si="30"/>
        <v>41827.989861111113</v>
      </c>
      <c r="T471" s="13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9">
        <f t="shared" si="29"/>
        <v>25.5</v>
      </c>
      <c r="Q472" t="s">
        <v>8314</v>
      </c>
      <c r="R472" t="s">
        <v>8320</v>
      </c>
      <c r="S472" s="13">
        <f t="shared" si="30"/>
        <v>41605.167696759258</v>
      </c>
      <c r="T472" s="13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9">
        <f t="shared" si="29"/>
        <v>38.476470588235294</v>
      </c>
      <c r="Q473" t="s">
        <v>8314</v>
      </c>
      <c r="R473" t="s">
        <v>8320</v>
      </c>
      <c r="S473" s="13">
        <f t="shared" si="30"/>
        <v>41703.721979166665</v>
      </c>
      <c r="T473" s="13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9">
        <f t="shared" si="29"/>
        <v>28.2</v>
      </c>
      <c r="Q474" t="s">
        <v>8314</v>
      </c>
      <c r="R474" t="s">
        <v>8320</v>
      </c>
      <c r="S474" s="13">
        <f t="shared" si="30"/>
        <v>41844.922662037039</v>
      </c>
      <c r="T474" s="13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9">
        <f t="shared" si="29"/>
        <v>61.5</v>
      </c>
      <c r="Q475" t="s">
        <v>8314</v>
      </c>
      <c r="R475" t="s">
        <v>8320</v>
      </c>
      <c r="S475" s="13">
        <f t="shared" si="30"/>
        <v>41869.698136574072</v>
      </c>
      <c r="T475" s="13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9">
        <f t="shared" si="29"/>
        <v>1</v>
      </c>
      <c r="Q476" t="s">
        <v>8314</v>
      </c>
      <c r="R476" t="s">
        <v>8320</v>
      </c>
      <c r="S476" s="13">
        <f t="shared" si="30"/>
        <v>42753.329039351855</v>
      </c>
      <c r="T476" s="13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8314</v>
      </c>
      <c r="R477" t="s">
        <v>8320</v>
      </c>
      <c r="S477" s="13">
        <f t="shared" si="30"/>
        <v>42100.086145833338</v>
      </c>
      <c r="T477" s="13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9">
        <f t="shared" si="29"/>
        <v>39.569274193548388</v>
      </c>
      <c r="Q478" t="s">
        <v>8314</v>
      </c>
      <c r="R478" t="s">
        <v>8320</v>
      </c>
      <c r="S478" s="13">
        <f t="shared" si="30"/>
        <v>41757.975011574075</v>
      </c>
      <c r="T478" s="13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8314</v>
      </c>
      <c r="R479" t="s">
        <v>8320</v>
      </c>
      <c r="S479" s="13">
        <f t="shared" si="30"/>
        <v>40987.83488425926</v>
      </c>
      <c r="T479" s="13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8314</v>
      </c>
      <c r="R480" t="s">
        <v>8320</v>
      </c>
      <c r="S480" s="13">
        <f t="shared" si="30"/>
        <v>42065.910983796297</v>
      </c>
      <c r="T480" s="13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9">
        <f t="shared" si="29"/>
        <v>88.8</v>
      </c>
      <c r="Q481" t="s">
        <v>8314</v>
      </c>
      <c r="R481" t="s">
        <v>8320</v>
      </c>
      <c r="S481" s="13">
        <f t="shared" si="30"/>
        <v>41904.407812500001</v>
      </c>
      <c r="T481" s="13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9">
        <f t="shared" si="29"/>
        <v>55.457142857142856</v>
      </c>
      <c r="Q482" t="s">
        <v>8314</v>
      </c>
      <c r="R482" t="s">
        <v>8320</v>
      </c>
      <c r="S482" s="13">
        <f t="shared" si="30"/>
        <v>41465.500173611108</v>
      </c>
      <c r="T482" s="13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9">
        <f t="shared" si="29"/>
        <v>87.142857142857139</v>
      </c>
      <c r="Q483" t="s">
        <v>8314</v>
      </c>
      <c r="R483" t="s">
        <v>8320</v>
      </c>
      <c r="S483" s="13">
        <f t="shared" si="30"/>
        <v>41162.672326388885</v>
      </c>
      <c r="T483" s="13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9">
        <f t="shared" si="29"/>
        <v>10</v>
      </c>
      <c r="Q484" t="s">
        <v>8314</v>
      </c>
      <c r="R484" t="s">
        <v>8320</v>
      </c>
      <c r="S484" s="13">
        <f t="shared" si="30"/>
        <v>42447.896875000006</v>
      </c>
      <c r="T484" s="13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9">
        <f t="shared" si="29"/>
        <v>51.224489795918366</v>
      </c>
      <c r="Q485" t="s">
        <v>8314</v>
      </c>
      <c r="R485" t="s">
        <v>8320</v>
      </c>
      <c r="S485" s="13">
        <f t="shared" si="30"/>
        <v>41243.197592592594</v>
      </c>
      <c r="T485" s="13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9">
        <f t="shared" si="29"/>
        <v>13.545454545454545</v>
      </c>
      <c r="Q486" t="s">
        <v>8314</v>
      </c>
      <c r="R486" t="s">
        <v>8320</v>
      </c>
      <c r="S486" s="13">
        <f t="shared" si="30"/>
        <v>42272.93949074074</v>
      </c>
      <c r="T486" s="13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9">
        <f t="shared" si="29"/>
        <v>66.520080000000007</v>
      </c>
      <c r="Q487" t="s">
        <v>8314</v>
      </c>
      <c r="R487" t="s">
        <v>8320</v>
      </c>
      <c r="S487" s="13">
        <f t="shared" si="30"/>
        <v>41381.50577546296</v>
      </c>
      <c r="T487" s="13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9">
        <f t="shared" si="29"/>
        <v>50</v>
      </c>
      <c r="Q488" t="s">
        <v>8314</v>
      </c>
      <c r="R488" t="s">
        <v>8320</v>
      </c>
      <c r="S488" s="13">
        <f t="shared" si="30"/>
        <v>41761.94258101852</v>
      </c>
      <c r="T488" s="13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8314</v>
      </c>
      <c r="R489" t="s">
        <v>8320</v>
      </c>
      <c r="S489" s="13">
        <f t="shared" si="30"/>
        <v>42669.594837962963</v>
      </c>
      <c r="T489" s="13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8314</v>
      </c>
      <c r="R490" t="s">
        <v>8320</v>
      </c>
      <c r="S490" s="13">
        <f t="shared" si="30"/>
        <v>42714.054398148146</v>
      </c>
      <c r="T490" s="13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9">
        <f t="shared" si="29"/>
        <v>71.666666666666671</v>
      </c>
      <c r="Q491" t="s">
        <v>8314</v>
      </c>
      <c r="R491" t="s">
        <v>8320</v>
      </c>
      <c r="S491" s="13">
        <f t="shared" si="30"/>
        <v>40882.481666666667</v>
      </c>
      <c r="T491" s="13">
        <f t="shared" si="31"/>
        <v>40882.481666666667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8314</v>
      </c>
      <c r="R492" t="s">
        <v>8320</v>
      </c>
      <c r="S492" s="13">
        <f t="shared" si="30"/>
        <v>41113.968576388892</v>
      </c>
      <c r="T492" s="13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8314</v>
      </c>
      <c r="R493" t="s">
        <v>8320</v>
      </c>
      <c r="S493" s="13">
        <f t="shared" si="30"/>
        <v>42366.982627314821</v>
      </c>
      <c r="T493" s="13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8314</v>
      </c>
      <c r="R494" t="s">
        <v>8320</v>
      </c>
      <c r="S494" s="13">
        <f t="shared" si="30"/>
        <v>42596.03506944445</v>
      </c>
      <c r="T494" s="13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8314</v>
      </c>
      <c r="R495" t="s">
        <v>8320</v>
      </c>
      <c r="S495" s="13">
        <f t="shared" si="30"/>
        <v>42114.726134259254</v>
      </c>
      <c r="T495" s="13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9">
        <f t="shared" si="29"/>
        <v>10.333333333333334</v>
      </c>
      <c r="Q496" t="s">
        <v>8314</v>
      </c>
      <c r="R496" t="s">
        <v>8320</v>
      </c>
      <c r="S496" s="13">
        <f t="shared" si="30"/>
        <v>41799.830613425926</v>
      </c>
      <c r="T496" s="13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8314</v>
      </c>
      <c r="R497" t="s">
        <v>8320</v>
      </c>
      <c r="S497" s="13">
        <f t="shared" si="30"/>
        <v>42171.827604166669</v>
      </c>
      <c r="T497" s="13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9">
        <f t="shared" si="29"/>
        <v>1</v>
      </c>
      <c r="Q498" t="s">
        <v>8314</v>
      </c>
      <c r="R498" t="s">
        <v>8320</v>
      </c>
      <c r="S498" s="13">
        <f t="shared" si="30"/>
        <v>41620.93141203704</v>
      </c>
      <c r="T498" s="13">
        <f t="shared" si="31"/>
        <v>41620.93141203704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9">
        <f t="shared" si="29"/>
        <v>10</v>
      </c>
      <c r="Q499" t="s">
        <v>8314</v>
      </c>
      <c r="R499" t="s">
        <v>8320</v>
      </c>
      <c r="S499" s="13">
        <f t="shared" si="30"/>
        <v>41945.037789351853</v>
      </c>
      <c r="T499" s="13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9">
        <f t="shared" si="29"/>
        <v>136.09090909090909</v>
      </c>
      <c r="Q500" t="s">
        <v>8314</v>
      </c>
      <c r="R500" t="s">
        <v>8320</v>
      </c>
      <c r="S500" s="13">
        <f t="shared" si="30"/>
        <v>40858.762141203704</v>
      </c>
      <c r="T500" s="13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9">
        <f t="shared" si="29"/>
        <v>73.461538461538467</v>
      </c>
      <c r="Q501" t="s">
        <v>8314</v>
      </c>
      <c r="R501" t="s">
        <v>8320</v>
      </c>
      <c r="S501" s="13">
        <f t="shared" si="30"/>
        <v>40043.895462962959</v>
      </c>
      <c r="T501" s="13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9">
        <f t="shared" si="29"/>
        <v>53.75</v>
      </c>
      <c r="Q502" t="s">
        <v>8314</v>
      </c>
      <c r="R502" t="s">
        <v>8320</v>
      </c>
      <c r="S502" s="13">
        <f t="shared" si="30"/>
        <v>40247.886006944449</v>
      </c>
      <c r="T502" s="13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8314</v>
      </c>
      <c r="R503" t="s">
        <v>8320</v>
      </c>
      <c r="S503" s="13">
        <f t="shared" si="30"/>
        <v>40703.234386574077</v>
      </c>
      <c r="T503" s="13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9">
        <f t="shared" si="29"/>
        <v>57.5</v>
      </c>
      <c r="Q504" t="s">
        <v>8314</v>
      </c>
      <c r="R504" t="s">
        <v>8320</v>
      </c>
      <c r="S504" s="13">
        <f t="shared" si="30"/>
        <v>40956.553530092591</v>
      </c>
      <c r="T504" s="13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9">
        <f t="shared" si="29"/>
        <v>12.666666666666666</v>
      </c>
      <c r="Q505" t="s">
        <v>8314</v>
      </c>
      <c r="R505" t="s">
        <v>8320</v>
      </c>
      <c r="S505" s="13">
        <f t="shared" si="30"/>
        <v>41991.526655092588</v>
      </c>
      <c r="T505" s="13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9">
        <f t="shared" si="29"/>
        <v>67</v>
      </c>
      <c r="Q506" t="s">
        <v>8314</v>
      </c>
      <c r="R506" t="s">
        <v>8320</v>
      </c>
      <c r="S506" s="13">
        <f t="shared" si="30"/>
        <v>40949.98364583333</v>
      </c>
      <c r="T506" s="13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9">
        <f t="shared" si="29"/>
        <v>3.7142857142857144</v>
      </c>
      <c r="Q507" t="s">
        <v>8314</v>
      </c>
      <c r="R507" t="s">
        <v>8320</v>
      </c>
      <c r="S507" s="13">
        <f t="shared" si="30"/>
        <v>42318.098217592589</v>
      </c>
      <c r="T507" s="13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9">
        <f t="shared" si="29"/>
        <v>250</v>
      </c>
      <c r="Q508" t="s">
        <v>8314</v>
      </c>
      <c r="R508" t="s">
        <v>8320</v>
      </c>
      <c r="S508" s="13">
        <f t="shared" si="30"/>
        <v>41466.552314814813</v>
      </c>
      <c r="T508" s="13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9">
        <f t="shared" si="29"/>
        <v>64</v>
      </c>
      <c r="Q509" t="s">
        <v>8314</v>
      </c>
      <c r="R509" t="s">
        <v>8320</v>
      </c>
      <c r="S509" s="13">
        <f t="shared" si="30"/>
        <v>41156.958993055552</v>
      </c>
      <c r="T509" s="13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9">
        <f t="shared" si="29"/>
        <v>133.33333333333334</v>
      </c>
      <c r="Q510" t="s">
        <v>8314</v>
      </c>
      <c r="R510" t="s">
        <v>8320</v>
      </c>
      <c r="S510" s="13">
        <f t="shared" si="30"/>
        <v>40995.024317129632</v>
      </c>
      <c r="T510" s="13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9">
        <f t="shared" si="29"/>
        <v>10</v>
      </c>
      <c r="Q511" t="s">
        <v>8314</v>
      </c>
      <c r="R511" t="s">
        <v>8320</v>
      </c>
      <c r="S511" s="13">
        <f t="shared" si="30"/>
        <v>42153.631597222222</v>
      </c>
      <c r="T511" s="13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8314</v>
      </c>
      <c r="R512" t="s">
        <v>8320</v>
      </c>
      <c r="S512" s="13">
        <f t="shared" si="30"/>
        <v>42400.176377314812</v>
      </c>
      <c r="T512" s="13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9">
        <f t="shared" si="29"/>
        <v>30</v>
      </c>
      <c r="Q513" t="s">
        <v>8314</v>
      </c>
      <c r="R513" t="s">
        <v>8320</v>
      </c>
      <c r="S513" s="13">
        <f t="shared" si="30"/>
        <v>41340.303032407406</v>
      </c>
      <c r="T513" s="13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9">
        <f t="shared" si="29"/>
        <v>5.5</v>
      </c>
      <c r="Q514" t="s">
        <v>8314</v>
      </c>
      <c r="R514" t="s">
        <v>8320</v>
      </c>
      <c r="S514" s="13">
        <f t="shared" si="30"/>
        <v>42649.742210648154</v>
      </c>
      <c r="T514" s="13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</f>
        <v>0.13924</v>
      </c>
      <c r="P515" s="9">
        <f t="shared" ref="P515:P578" si="33">E515/L515</f>
        <v>102.38235294117646</v>
      </c>
      <c r="Q515" t="s">
        <v>8314</v>
      </c>
      <c r="R515" t="s">
        <v>8320</v>
      </c>
      <c r="S515" s="13">
        <f t="shared" ref="S515:S578" si="34">(((J515/60)/60)/24)+DATE(1970,1,1)</f>
        <v>42552.653993055559</v>
      </c>
      <c r="T515" s="13">
        <f t="shared" ref="T515:T578" si="35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9">
        <f t="shared" si="33"/>
        <v>16.666666666666668</v>
      </c>
      <c r="Q516" t="s">
        <v>8314</v>
      </c>
      <c r="R516" t="s">
        <v>8320</v>
      </c>
      <c r="S516" s="13">
        <f t="shared" si="34"/>
        <v>41830.613969907405</v>
      </c>
      <c r="T516" s="13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9">
        <f t="shared" si="33"/>
        <v>725.02941176470586</v>
      </c>
      <c r="Q517" t="s">
        <v>8314</v>
      </c>
      <c r="R517" t="s">
        <v>8320</v>
      </c>
      <c r="S517" s="13">
        <f t="shared" si="34"/>
        <v>42327.490752314814</v>
      </c>
      <c r="T517" s="13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8314</v>
      </c>
      <c r="R518" t="s">
        <v>8320</v>
      </c>
      <c r="S518" s="13">
        <f t="shared" si="34"/>
        <v>42091.778703703705</v>
      </c>
      <c r="T518" s="13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9">
        <f t="shared" si="33"/>
        <v>68.333333333333329</v>
      </c>
      <c r="Q519" t="s">
        <v>8314</v>
      </c>
      <c r="R519" t="s">
        <v>8320</v>
      </c>
      <c r="S519" s="13">
        <f t="shared" si="34"/>
        <v>42738.615289351852</v>
      </c>
      <c r="T519" s="13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8314</v>
      </c>
      <c r="R520" t="s">
        <v>8320</v>
      </c>
      <c r="S520" s="13">
        <f t="shared" si="34"/>
        <v>42223.616018518514</v>
      </c>
      <c r="T520" s="13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9">
        <f t="shared" si="33"/>
        <v>39.228571428571428</v>
      </c>
      <c r="Q521" t="s">
        <v>8314</v>
      </c>
      <c r="R521" t="s">
        <v>8320</v>
      </c>
      <c r="S521" s="13">
        <f t="shared" si="34"/>
        <v>41218.391446759262</v>
      </c>
      <c r="T521" s="13">
        <f t="shared" si="35"/>
        <v>41218.391446759262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9">
        <f t="shared" si="33"/>
        <v>150.14705882352942</v>
      </c>
      <c r="Q522" t="s">
        <v>8321</v>
      </c>
      <c r="R522" t="s">
        <v>8322</v>
      </c>
      <c r="S522" s="13">
        <f t="shared" si="34"/>
        <v>42318.702094907407</v>
      </c>
      <c r="T522" s="13">
        <f t="shared" si="35"/>
        <v>42318.702094907407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9">
        <f t="shared" si="33"/>
        <v>93.428571428571431</v>
      </c>
      <c r="Q523" t="s">
        <v>8321</v>
      </c>
      <c r="R523" t="s">
        <v>8322</v>
      </c>
      <c r="S523" s="13">
        <f t="shared" si="34"/>
        <v>42646.092812499999</v>
      </c>
      <c r="T523" s="13">
        <f t="shared" si="35"/>
        <v>42646.092812499999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9">
        <f t="shared" si="33"/>
        <v>110.96774193548387</v>
      </c>
      <c r="Q524" t="s">
        <v>8321</v>
      </c>
      <c r="R524" t="s">
        <v>8322</v>
      </c>
      <c r="S524" s="13">
        <f t="shared" si="34"/>
        <v>42430.040798611109</v>
      </c>
      <c r="T524" s="13">
        <f t="shared" si="35"/>
        <v>42430.040798611109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9">
        <f t="shared" si="33"/>
        <v>71.785714285714292</v>
      </c>
      <c r="Q525" t="s">
        <v>8321</v>
      </c>
      <c r="R525" t="s">
        <v>8322</v>
      </c>
      <c r="S525" s="13">
        <f t="shared" si="34"/>
        <v>42238.13282407407</v>
      </c>
      <c r="T525" s="13">
        <f t="shared" si="35"/>
        <v>42238.13282407407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9">
        <f t="shared" si="33"/>
        <v>29.258076923076924</v>
      </c>
      <c r="Q526" t="s">
        <v>8321</v>
      </c>
      <c r="R526" t="s">
        <v>8322</v>
      </c>
      <c r="S526" s="13">
        <f t="shared" si="34"/>
        <v>42492.717233796298</v>
      </c>
      <c r="T526" s="13">
        <f t="shared" si="35"/>
        <v>42492.717233796298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9">
        <f t="shared" si="33"/>
        <v>1000</v>
      </c>
      <c r="Q527" t="s">
        <v>8321</v>
      </c>
      <c r="R527" t="s">
        <v>8322</v>
      </c>
      <c r="S527" s="13">
        <f t="shared" si="34"/>
        <v>41850.400937500002</v>
      </c>
      <c r="T527" s="13">
        <f t="shared" si="35"/>
        <v>41850.400937500002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9">
        <f t="shared" si="33"/>
        <v>74.347826086956516</v>
      </c>
      <c r="Q528" t="s">
        <v>8321</v>
      </c>
      <c r="R528" t="s">
        <v>8322</v>
      </c>
      <c r="S528" s="13">
        <f t="shared" si="34"/>
        <v>42192.591944444444</v>
      </c>
      <c r="T528" s="13">
        <f t="shared" si="35"/>
        <v>42192.591944444444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9">
        <f t="shared" si="33"/>
        <v>63.829113924050631</v>
      </c>
      <c r="Q529" t="s">
        <v>8321</v>
      </c>
      <c r="R529" t="s">
        <v>8322</v>
      </c>
      <c r="S529" s="13">
        <f t="shared" si="34"/>
        <v>42753.205625000002</v>
      </c>
      <c r="T529" s="13">
        <f t="shared" si="35"/>
        <v>42753.205625000002</v>
      </c>
    </row>
    <row r="530" spans="1:20" ht="20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9">
        <f t="shared" si="33"/>
        <v>44.333333333333336</v>
      </c>
      <c r="Q530" t="s">
        <v>8321</v>
      </c>
      <c r="R530" t="s">
        <v>8322</v>
      </c>
      <c r="S530" s="13">
        <f t="shared" si="34"/>
        <v>42155.920219907406</v>
      </c>
      <c r="T530" s="13">
        <f t="shared" si="35"/>
        <v>42155.920219907406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9">
        <f t="shared" si="33"/>
        <v>86.944444444444443</v>
      </c>
      <c r="Q531" t="s">
        <v>8321</v>
      </c>
      <c r="R531" t="s">
        <v>8322</v>
      </c>
      <c r="S531" s="13">
        <f t="shared" si="34"/>
        <v>42725.031180555554</v>
      </c>
      <c r="T531" s="13">
        <f t="shared" si="35"/>
        <v>42725.031180555554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9">
        <f t="shared" si="33"/>
        <v>126.55172413793103</v>
      </c>
      <c r="Q532" t="s">
        <v>8321</v>
      </c>
      <c r="R532" t="s">
        <v>8322</v>
      </c>
      <c r="S532" s="13">
        <f t="shared" si="34"/>
        <v>42157.591064814813</v>
      </c>
      <c r="T532" s="13">
        <f t="shared" si="35"/>
        <v>42157.591064814813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9">
        <f t="shared" si="33"/>
        <v>129.03225806451613</v>
      </c>
      <c r="Q533" t="s">
        <v>8321</v>
      </c>
      <c r="R533" t="s">
        <v>8322</v>
      </c>
      <c r="S533" s="13">
        <f t="shared" si="34"/>
        <v>42676.065150462964</v>
      </c>
      <c r="T533" s="13">
        <f t="shared" si="35"/>
        <v>42676.065150462964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9">
        <f t="shared" si="33"/>
        <v>71.242774566473983</v>
      </c>
      <c r="Q534" t="s">
        <v>8321</v>
      </c>
      <c r="R534" t="s">
        <v>8322</v>
      </c>
      <c r="S534" s="13">
        <f t="shared" si="34"/>
        <v>42473.007037037038</v>
      </c>
      <c r="T534" s="13">
        <f t="shared" si="35"/>
        <v>42473.007037037038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9">
        <f t="shared" si="33"/>
        <v>117.88235294117646</v>
      </c>
      <c r="Q535" t="s">
        <v>8321</v>
      </c>
      <c r="R535" t="s">
        <v>8322</v>
      </c>
      <c r="S535" s="13">
        <f t="shared" si="34"/>
        <v>42482.43478009259</v>
      </c>
      <c r="T535" s="13">
        <f t="shared" si="35"/>
        <v>42482.43478009259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9">
        <f t="shared" si="33"/>
        <v>327.08333333333331</v>
      </c>
      <c r="Q536" t="s">
        <v>8321</v>
      </c>
      <c r="R536" t="s">
        <v>8322</v>
      </c>
      <c r="S536" s="13">
        <f t="shared" si="34"/>
        <v>42270.810995370368</v>
      </c>
      <c r="T536" s="13">
        <f t="shared" si="35"/>
        <v>42270.810995370368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9">
        <f t="shared" si="33"/>
        <v>34.745762711864408</v>
      </c>
      <c r="Q537" t="s">
        <v>8321</v>
      </c>
      <c r="R537" t="s">
        <v>8322</v>
      </c>
      <c r="S537" s="13">
        <f t="shared" si="34"/>
        <v>42711.545196759253</v>
      </c>
      <c r="T537" s="13">
        <f t="shared" si="35"/>
        <v>42711.545196759253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9">
        <f t="shared" si="33"/>
        <v>100.06410256410257</v>
      </c>
      <c r="Q538" t="s">
        <v>8321</v>
      </c>
      <c r="R538" t="s">
        <v>8322</v>
      </c>
      <c r="S538" s="13">
        <f t="shared" si="34"/>
        <v>42179.344988425932</v>
      </c>
      <c r="T538" s="13">
        <f t="shared" si="35"/>
        <v>42179.344988425932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9">
        <f t="shared" si="33"/>
        <v>40.847457627118644</v>
      </c>
      <c r="Q539" t="s">
        <v>8321</v>
      </c>
      <c r="R539" t="s">
        <v>8322</v>
      </c>
      <c r="S539" s="13">
        <f t="shared" si="34"/>
        <v>42282.768414351856</v>
      </c>
      <c r="T539" s="13">
        <f t="shared" si="35"/>
        <v>42282.768414351856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9">
        <f t="shared" si="33"/>
        <v>252.01666666666668</v>
      </c>
      <c r="Q540" t="s">
        <v>8321</v>
      </c>
      <c r="R540" t="s">
        <v>8322</v>
      </c>
      <c r="S540" s="13">
        <f t="shared" si="34"/>
        <v>42473.794710648144</v>
      </c>
      <c r="T540" s="13">
        <f t="shared" si="35"/>
        <v>42473.794710648144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9">
        <f t="shared" si="33"/>
        <v>25.161000000000001</v>
      </c>
      <c r="Q541" t="s">
        <v>8321</v>
      </c>
      <c r="R541" t="s">
        <v>8322</v>
      </c>
      <c r="S541" s="13">
        <f t="shared" si="34"/>
        <v>42535.049849537041</v>
      </c>
      <c r="T541" s="13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9">
        <f t="shared" si="33"/>
        <v>1</v>
      </c>
      <c r="Q542" t="s">
        <v>8323</v>
      </c>
      <c r="R542" t="s">
        <v>8324</v>
      </c>
      <c r="S542" s="13">
        <f t="shared" si="34"/>
        <v>42009.817199074074</v>
      </c>
      <c r="T542" s="13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9">
        <f t="shared" si="33"/>
        <v>25</v>
      </c>
      <c r="Q543" t="s">
        <v>8323</v>
      </c>
      <c r="R543" t="s">
        <v>8324</v>
      </c>
      <c r="S543" s="13">
        <f t="shared" si="34"/>
        <v>42276.046689814815</v>
      </c>
      <c r="T543" s="13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9">
        <f t="shared" si="33"/>
        <v>1</v>
      </c>
      <c r="Q544" t="s">
        <v>8323</v>
      </c>
      <c r="R544" t="s">
        <v>8324</v>
      </c>
      <c r="S544" s="13">
        <f t="shared" si="34"/>
        <v>42433.737453703703</v>
      </c>
      <c r="T544" s="13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9">
        <f t="shared" si="33"/>
        <v>35</v>
      </c>
      <c r="Q545" t="s">
        <v>8323</v>
      </c>
      <c r="R545" t="s">
        <v>8324</v>
      </c>
      <c r="S545" s="13">
        <f t="shared" si="34"/>
        <v>41914.092152777775</v>
      </c>
      <c r="T545" s="13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9">
        <f t="shared" si="33"/>
        <v>3</v>
      </c>
      <c r="Q546" t="s">
        <v>8323</v>
      </c>
      <c r="R546" t="s">
        <v>8324</v>
      </c>
      <c r="S546" s="13">
        <f t="shared" si="34"/>
        <v>42525.656944444447</v>
      </c>
      <c r="T546" s="13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9">
        <f t="shared" si="33"/>
        <v>402.70588235294116</v>
      </c>
      <c r="Q547" t="s">
        <v>8323</v>
      </c>
      <c r="R547" t="s">
        <v>8324</v>
      </c>
      <c r="S547" s="13">
        <f t="shared" si="34"/>
        <v>42283.592465277776</v>
      </c>
      <c r="T547" s="13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9">
        <f t="shared" si="33"/>
        <v>26</v>
      </c>
      <c r="Q548" t="s">
        <v>8323</v>
      </c>
      <c r="R548" t="s">
        <v>8324</v>
      </c>
      <c r="S548" s="13">
        <f t="shared" si="34"/>
        <v>42249.667997685188</v>
      </c>
      <c r="T548" s="13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8323</v>
      </c>
      <c r="R549" t="s">
        <v>8324</v>
      </c>
      <c r="S549" s="13">
        <f t="shared" si="34"/>
        <v>42380.696342592593</v>
      </c>
      <c r="T549" s="13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9">
        <f t="shared" si="33"/>
        <v>9</v>
      </c>
      <c r="Q550" t="s">
        <v>8323</v>
      </c>
      <c r="R550" t="s">
        <v>8324</v>
      </c>
      <c r="S550" s="13">
        <f t="shared" si="34"/>
        <v>42276.903333333335</v>
      </c>
      <c r="T550" s="13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9">
        <f t="shared" si="33"/>
        <v>8.5</v>
      </c>
      <c r="Q551" t="s">
        <v>8323</v>
      </c>
      <c r="R551" t="s">
        <v>8324</v>
      </c>
      <c r="S551" s="13">
        <f t="shared" si="34"/>
        <v>42163.636828703704</v>
      </c>
      <c r="T551" s="13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9">
        <f t="shared" si="33"/>
        <v>8.75</v>
      </c>
      <c r="Q552" t="s">
        <v>8323</v>
      </c>
      <c r="R552" t="s">
        <v>8324</v>
      </c>
      <c r="S552" s="13">
        <f t="shared" si="34"/>
        <v>42753.678761574076</v>
      </c>
      <c r="T552" s="13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9">
        <f t="shared" si="33"/>
        <v>135.03571428571428</v>
      </c>
      <c r="Q553" t="s">
        <v>8323</v>
      </c>
      <c r="R553" t="s">
        <v>8324</v>
      </c>
      <c r="S553" s="13">
        <f t="shared" si="34"/>
        <v>42173.275740740741</v>
      </c>
      <c r="T553" s="13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8323</v>
      </c>
      <c r="R554" t="s">
        <v>8324</v>
      </c>
      <c r="S554" s="13">
        <f t="shared" si="34"/>
        <v>42318.616851851853</v>
      </c>
      <c r="T554" s="13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9">
        <f t="shared" si="33"/>
        <v>20.5</v>
      </c>
      <c r="Q555" t="s">
        <v>8323</v>
      </c>
      <c r="R555" t="s">
        <v>8324</v>
      </c>
      <c r="S555" s="13">
        <f t="shared" si="34"/>
        <v>41927.71980324074</v>
      </c>
      <c r="T555" s="13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9">
        <f t="shared" si="33"/>
        <v>64.36363636363636</v>
      </c>
      <c r="Q556" t="s">
        <v>8323</v>
      </c>
      <c r="R556" t="s">
        <v>8324</v>
      </c>
      <c r="S556" s="13">
        <f t="shared" si="34"/>
        <v>41901.684861111113</v>
      </c>
      <c r="T556" s="13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8323</v>
      </c>
      <c r="R557" t="s">
        <v>8324</v>
      </c>
      <c r="S557" s="13">
        <f t="shared" si="34"/>
        <v>42503.353506944448</v>
      </c>
      <c r="T557" s="13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9">
        <f t="shared" si="33"/>
        <v>200</v>
      </c>
      <c r="Q558" t="s">
        <v>8323</v>
      </c>
      <c r="R558" t="s">
        <v>8324</v>
      </c>
      <c r="S558" s="13">
        <f t="shared" si="34"/>
        <v>42345.860150462962</v>
      </c>
      <c r="T558" s="13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9">
        <f t="shared" si="33"/>
        <v>68.3</v>
      </c>
      <c r="Q559" t="s">
        <v>8323</v>
      </c>
      <c r="R559" t="s">
        <v>8324</v>
      </c>
      <c r="S559" s="13">
        <f t="shared" si="34"/>
        <v>42676.942164351851</v>
      </c>
      <c r="T559" s="13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8323</v>
      </c>
      <c r="R560" t="s">
        <v>8324</v>
      </c>
      <c r="S560" s="13">
        <f t="shared" si="34"/>
        <v>42057.883159722223</v>
      </c>
      <c r="T560" s="13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9">
        <f t="shared" si="33"/>
        <v>50</v>
      </c>
      <c r="Q561" t="s">
        <v>8323</v>
      </c>
      <c r="R561" t="s">
        <v>8324</v>
      </c>
      <c r="S561" s="13">
        <f t="shared" si="34"/>
        <v>42321.283101851848</v>
      </c>
      <c r="T561" s="13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9">
        <f t="shared" si="33"/>
        <v>4</v>
      </c>
      <c r="Q562" t="s">
        <v>8323</v>
      </c>
      <c r="R562" t="s">
        <v>8324</v>
      </c>
      <c r="S562" s="13">
        <f t="shared" si="34"/>
        <v>41960.771354166667</v>
      </c>
      <c r="T562" s="13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9">
        <f t="shared" si="33"/>
        <v>27.5</v>
      </c>
      <c r="Q563" t="s">
        <v>8323</v>
      </c>
      <c r="R563" t="s">
        <v>8324</v>
      </c>
      <c r="S563" s="13">
        <f t="shared" si="34"/>
        <v>42268.658715277779</v>
      </c>
      <c r="T563" s="13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8323</v>
      </c>
      <c r="R564" t="s">
        <v>8324</v>
      </c>
      <c r="S564" s="13">
        <f t="shared" si="34"/>
        <v>42692.389062500006</v>
      </c>
      <c r="T564" s="13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9">
        <f t="shared" si="33"/>
        <v>34</v>
      </c>
      <c r="Q565" t="s">
        <v>8323</v>
      </c>
      <c r="R565" t="s">
        <v>8324</v>
      </c>
      <c r="S565" s="13">
        <f t="shared" si="34"/>
        <v>42022.069988425923</v>
      </c>
      <c r="T565" s="13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9">
        <f t="shared" si="33"/>
        <v>1</v>
      </c>
      <c r="Q566" t="s">
        <v>8323</v>
      </c>
      <c r="R566" t="s">
        <v>8324</v>
      </c>
      <c r="S566" s="13">
        <f t="shared" si="34"/>
        <v>42411.942997685182</v>
      </c>
      <c r="T566" s="13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8323</v>
      </c>
      <c r="R567" t="s">
        <v>8324</v>
      </c>
      <c r="S567" s="13">
        <f t="shared" si="34"/>
        <v>42165.785289351858</v>
      </c>
      <c r="T567" s="13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9">
        <f t="shared" si="33"/>
        <v>1</v>
      </c>
      <c r="Q568" t="s">
        <v>8323</v>
      </c>
      <c r="R568" t="s">
        <v>8324</v>
      </c>
      <c r="S568" s="13">
        <f t="shared" si="34"/>
        <v>42535.68440972222</v>
      </c>
      <c r="T568" s="13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8323</v>
      </c>
      <c r="R569" t="s">
        <v>8324</v>
      </c>
      <c r="S569" s="13">
        <f t="shared" si="34"/>
        <v>41975.842523148152</v>
      </c>
      <c r="T569" s="13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9">
        <f t="shared" si="33"/>
        <v>49</v>
      </c>
      <c r="Q570" t="s">
        <v>8323</v>
      </c>
      <c r="R570" t="s">
        <v>8324</v>
      </c>
      <c r="S570" s="13">
        <f t="shared" si="34"/>
        <v>42348.9215625</v>
      </c>
      <c r="T570" s="13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9">
        <f t="shared" si="33"/>
        <v>20</v>
      </c>
      <c r="Q571" t="s">
        <v>8323</v>
      </c>
      <c r="R571" t="s">
        <v>8324</v>
      </c>
      <c r="S571" s="13">
        <f t="shared" si="34"/>
        <v>42340.847361111111</v>
      </c>
      <c r="T571" s="13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9">
        <f t="shared" si="33"/>
        <v>142</v>
      </c>
      <c r="Q572" t="s">
        <v>8323</v>
      </c>
      <c r="R572" t="s">
        <v>8324</v>
      </c>
      <c r="S572" s="13">
        <f t="shared" si="34"/>
        <v>42388.798252314817</v>
      </c>
      <c r="T572" s="13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9">
        <f t="shared" si="33"/>
        <v>53</v>
      </c>
      <c r="Q573" t="s">
        <v>8323</v>
      </c>
      <c r="R573" t="s">
        <v>8324</v>
      </c>
      <c r="S573" s="13">
        <f t="shared" si="34"/>
        <v>42192.816238425927</v>
      </c>
      <c r="T573" s="13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8323</v>
      </c>
      <c r="R574" t="s">
        <v>8324</v>
      </c>
      <c r="S574" s="13">
        <f t="shared" si="34"/>
        <v>42282.71629629629</v>
      </c>
      <c r="T574" s="13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9">
        <f t="shared" si="33"/>
        <v>38.444444444444443</v>
      </c>
      <c r="Q575" t="s">
        <v>8323</v>
      </c>
      <c r="R575" t="s">
        <v>8324</v>
      </c>
      <c r="S575" s="13">
        <f t="shared" si="34"/>
        <v>41963.050127314811</v>
      </c>
      <c r="T575" s="13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9">
        <f t="shared" si="33"/>
        <v>20</v>
      </c>
      <c r="Q576" t="s">
        <v>8323</v>
      </c>
      <c r="R576" t="s">
        <v>8324</v>
      </c>
      <c r="S576" s="13">
        <f t="shared" si="34"/>
        <v>42632.443368055552</v>
      </c>
      <c r="T576" s="13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9">
        <f t="shared" si="33"/>
        <v>64.75</v>
      </c>
      <c r="Q577" t="s">
        <v>8323</v>
      </c>
      <c r="R577" t="s">
        <v>8324</v>
      </c>
      <c r="S577" s="13">
        <f t="shared" si="34"/>
        <v>42138.692627314813</v>
      </c>
      <c r="T577" s="13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9">
        <f t="shared" si="33"/>
        <v>1</v>
      </c>
      <c r="Q578" t="s">
        <v>8323</v>
      </c>
      <c r="R578" t="s">
        <v>8324</v>
      </c>
      <c r="S578" s="13">
        <f t="shared" si="34"/>
        <v>42031.471666666665</v>
      </c>
      <c r="T578" s="13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</f>
        <v>2E-3</v>
      </c>
      <c r="P579" s="9">
        <f t="shared" ref="P579:P642" si="37">E579/L579</f>
        <v>10</v>
      </c>
      <c r="Q579" t="s">
        <v>8323</v>
      </c>
      <c r="R579" t="s">
        <v>8324</v>
      </c>
      <c r="S579" s="13">
        <f t="shared" ref="S579:S642" si="38">(((J579/60)/60)/24)+DATE(1970,1,1)</f>
        <v>42450.589143518519</v>
      </c>
      <c r="T579" s="13">
        <f t="shared" ref="T579:T642" si="3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9">
        <f t="shared" si="37"/>
        <v>2</v>
      </c>
      <c r="Q580" t="s">
        <v>8323</v>
      </c>
      <c r="R580" t="s">
        <v>8324</v>
      </c>
      <c r="S580" s="13">
        <f t="shared" si="38"/>
        <v>42230.578622685185</v>
      </c>
      <c r="T580" s="13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9">
        <f t="shared" si="37"/>
        <v>35</v>
      </c>
      <c r="Q581" t="s">
        <v>8323</v>
      </c>
      <c r="R581" t="s">
        <v>8324</v>
      </c>
      <c r="S581" s="13">
        <f t="shared" si="38"/>
        <v>41968.852118055554</v>
      </c>
      <c r="T581" s="13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9">
        <f t="shared" si="37"/>
        <v>1</v>
      </c>
      <c r="Q582" t="s">
        <v>8323</v>
      </c>
      <c r="R582" t="s">
        <v>8324</v>
      </c>
      <c r="S582" s="13">
        <f t="shared" si="38"/>
        <v>42605.908182870371</v>
      </c>
      <c r="T582" s="13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8323</v>
      </c>
      <c r="R583" t="s">
        <v>8324</v>
      </c>
      <c r="S583" s="13">
        <f t="shared" si="38"/>
        <v>42188.012777777782</v>
      </c>
      <c r="T583" s="13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8323</v>
      </c>
      <c r="R584" t="s">
        <v>8324</v>
      </c>
      <c r="S584" s="13">
        <f t="shared" si="38"/>
        <v>42055.739803240736</v>
      </c>
      <c r="T584" s="13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9">
        <f t="shared" si="37"/>
        <v>1</v>
      </c>
      <c r="Q585" t="s">
        <v>8323</v>
      </c>
      <c r="R585" t="s">
        <v>8324</v>
      </c>
      <c r="S585" s="13">
        <f t="shared" si="38"/>
        <v>42052.93850694444</v>
      </c>
      <c r="T585" s="13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9">
        <f t="shared" si="37"/>
        <v>5</v>
      </c>
      <c r="Q586" t="s">
        <v>8323</v>
      </c>
      <c r="R586" t="s">
        <v>8324</v>
      </c>
      <c r="S586" s="13">
        <f t="shared" si="38"/>
        <v>42049.716620370367</v>
      </c>
      <c r="T586" s="13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8323</v>
      </c>
      <c r="R587" t="s">
        <v>8324</v>
      </c>
      <c r="S587" s="13">
        <f t="shared" si="38"/>
        <v>42283.3909375</v>
      </c>
      <c r="T587" s="13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9">
        <f t="shared" si="37"/>
        <v>14</v>
      </c>
      <c r="Q588" t="s">
        <v>8323</v>
      </c>
      <c r="R588" t="s">
        <v>8324</v>
      </c>
      <c r="S588" s="13">
        <f t="shared" si="38"/>
        <v>42020.854247685187</v>
      </c>
      <c r="T588" s="13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9">
        <f t="shared" si="37"/>
        <v>389.28571428571428</v>
      </c>
      <c r="Q589" t="s">
        <v>8323</v>
      </c>
      <c r="R589" t="s">
        <v>8324</v>
      </c>
      <c r="S589" s="13">
        <f t="shared" si="38"/>
        <v>42080.757326388892</v>
      </c>
      <c r="T589" s="13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9">
        <f t="shared" si="37"/>
        <v>150.5</v>
      </c>
      <c r="Q590" t="s">
        <v>8323</v>
      </c>
      <c r="R590" t="s">
        <v>8324</v>
      </c>
      <c r="S590" s="13">
        <f t="shared" si="38"/>
        <v>42631.769513888896</v>
      </c>
      <c r="T590" s="13">
        <f t="shared" si="39"/>
        <v>42631.769513888896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9">
        <f t="shared" si="37"/>
        <v>1</v>
      </c>
      <c r="Q591" t="s">
        <v>8323</v>
      </c>
      <c r="R591" t="s">
        <v>8324</v>
      </c>
      <c r="S591" s="13">
        <f t="shared" si="38"/>
        <v>42178.614571759259</v>
      </c>
      <c r="T591" s="13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9">
        <f t="shared" si="37"/>
        <v>24.777777777777779</v>
      </c>
      <c r="Q592" t="s">
        <v>8323</v>
      </c>
      <c r="R592" t="s">
        <v>8324</v>
      </c>
      <c r="S592" s="13">
        <f t="shared" si="38"/>
        <v>42377.554756944446</v>
      </c>
      <c r="T592" s="13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9">
        <f t="shared" si="37"/>
        <v>30.5</v>
      </c>
      <c r="Q593" t="s">
        <v>8323</v>
      </c>
      <c r="R593" t="s">
        <v>8324</v>
      </c>
      <c r="S593" s="13">
        <f t="shared" si="38"/>
        <v>42177.543171296296</v>
      </c>
      <c r="T593" s="13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9">
        <f t="shared" si="37"/>
        <v>250</v>
      </c>
      <c r="Q594" t="s">
        <v>8323</v>
      </c>
      <c r="R594" t="s">
        <v>8324</v>
      </c>
      <c r="S594" s="13">
        <f t="shared" si="38"/>
        <v>41946.232175925928</v>
      </c>
      <c r="T594" s="13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9">
        <f t="shared" si="37"/>
        <v>16.428571428571427</v>
      </c>
      <c r="Q595" t="s">
        <v>8323</v>
      </c>
      <c r="R595" t="s">
        <v>8324</v>
      </c>
      <c r="S595" s="13">
        <f t="shared" si="38"/>
        <v>42070.677604166667</v>
      </c>
      <c r="T595" s="13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9">
        <f t="shared" si="37"/>
        <v>13</v>
      </c>
      <c r="Q596" t="s">
        <v>8323</v>
      </c>
      <c r="R596" t="s">
        <v>8324</v>
      </c>
      <c r="S596" s="13">
        <f t="shared" si="38"/>
        <v>42446.780162037037</v>
      </c>
      <c r="T596" s="13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9">
        <f t="shared" si="37"/>
        <v>53.25</v>
      </c>
      <c r="Q597" t="s">
        <v>8323</v>
      </c>
      <c r="R597" t="s">
        <v>8324</v>
      </c>
      <c r="S597" s="13">
        <f t="shared" si="38"/>
        <v>42083.069884259254</v>
      </c>
      <c r="T597" s="13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9">
        <f t="shared" si="37"/>
        <v>3</v>
      </c>
      <c r="Q598" t="s">
        <v>8323</v>
      </c>
      <c r="R598" t="s">
        <v>8324</v>
      </c>
      <c r="S598" s="13">
        <f t="shared" si="38"/>
        <v>42646.896898148145</v>
      </c>
      <c r="T598" s="13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9">
        <f t="shared" si="37"/>
        <v>10</v>
      </c>
      <c r="Q599" t="s">
        <v>8323</v>
      </c>
      <c r="R599" t="s">
        <v>8324</v>
      </c>
      <c r="S599" s="13">
        <f t="shared" si="38"/>
        <v>42545.705266203702</v>
      </c>
      <c r="T599" s="13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9">
        <f t="shared" si="37"/>
        <v>121.42857142857143</v>
      </c>
      <c r="Q600" t="s">
        <v>8323</v>
      </c>
      <c r="R600" t="s">
        <v>8324</v>
      </c>
      <c r="S600" s="13">
        <f t="shared" si="38"/>
        <v>41948.00209490741</v>
      </c>
      <c r="T600" s="13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9">
        <f t="shared" si="37"/>
        <v>15.5</v>
      </c>
      <c r="Q601" t="s">
        <v>8323</v>
      </c>
      <c r="R601" t="s">
        <v>8324</v>
      </c>
      <c r="S601" s="13">
        <f t="shared" si="38"/>
        <v>42047.812523148154</v>
      </c>
      <c r="T601" s="13">
        <f t="shared" si="39"/>
        <v>42047.812523148154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9">
        <f t="shared" si="37"/>
        <v>100</v>
      </c>
      <c r="Q602" t="s">
        <v>8323</v>
      </c>
      <c r="R602" t="s">
        <v>8324</v>
      </c>
      <c r="S602" s="13">
        <f t="shared" si="38"/>
        <v>42073.798171296294</v>
      </c>
      <c r="T602" s="13">
        <f t="shared" si="39"/>
        <v>42073.798171296294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9">
        <f t="shared" si="37"/>
        <v>23.333333333333332</v>
      </c>
      <c r="Q603" t="s">
        <v>8323</v>
      </c>
      <c r="R603" t="s">
        <v>8324</v>
      </c>
      <c r="S603" s="13">
        <f t="shared" si="38"/>
        <v>41969.858090277776</v>
      </c>
      <c r="T603" s="13">
        <f t="shared" si="39"/>
        <v>41969.858090277776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8323</v>
      </c>
      <c r="R604" t="s">
        <v>8324</v>
      </c>
      <c r="S604" s="13">
        <f t="shared" si="38"/>
        <v>42143.79415509259</v>
      </c>
      <c r="T604" s="13">
        <f t="shared" si="39"/>
        <v>42143.79415509259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9">
        <f t="shared" si="37"/>
        <v>45.386153846153846</v>
      </c>
      <c r="Q605" t="s">
        <v>8323</v>
      </c>
      <c r="R605" t="s">
        <v>8324</v>
      </c>
      <c r="S605" s="13">
        <f t="shared" si="38"/>
        <v>41835.639155092591</v>
      </c>
      <c r="T605" s="13">
        <f t="shared" si="39"/>
        <v>41835.639155092591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8323</v>
      </c>
      <c r="R606" t="s">
        <v>8324</v>
      </c>
      <c r="S606" s="13">
        <f t="shared" si="38"/>
        <v>41849.035370370373</v>
      </c>
      <c r="T606" s="13">
        <f t="shared" si="39"/>
        <v>41849.035370370373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9">
        <f t="shared" si="37"/>
        <v>16.375</v>
      </c>
      <c r="Q607" t="s">
        <v>8323</v>
      </c>
      <c r="R607" t="s">
        <v>8324</v>
      </c>
      <c r="S607" s="13">
        <f t="shared" si="38"/>
        <v>42194.357731481476</v>
      </c>
      <c r="T607" s="13">
        <f t="shared" si="39"/>
        <v>42194.357731481476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9">
        <f t="shared" si="37"/>
        <v>10</v>
      </c>
      <c r="Q608" t="s">
        <v>8323</v>
      </c>
      <c r="R608" t="s">
        <v>8324</v>
      </c>
      <c r="S608" s="13">
        <f t="shared" si="38"/>
        <v>42102.650567129633</v>
      </c>
      <c r="T608" s="13">
        <f t="shared" si="39"/>
        <v>42102.650567129633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8323</v>
      </c>
      <c r="R609" t="s">
        <v>8324</v>
      </c>
      <c r="S609" s="13">
        <f t="shared" si="38"/>
        <v>42300.825648148151</v>
      </c>
      <c r="T609" s="13">
        <f t="shared" si="39"/>
        <v>42300.825648148151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9">
        <f t="shared" si="37"/>
        <v>292.2</v>
      </c>
      <c r="Q610" t="s">
        <v>8323</v>
      </c>
      <c r="R610" t="s">
        <v>8324</v>
      </c>
      <c r="S610" s="13">
        <f t="shared" si="38"/>
        <v>42140.921064814815</v>
      </c>
      <c r="T610" s="13">
        <f t="shared" si="39"/>
        <v>42140.921064814815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9">
        <f t="shared" si="37"/>
        <v>5</v>
      </c>
      <c r="Q611" t="s">
        <v>8323</v>
      </c>
      <c r="R611" t="s">
        <v>8324</v>
      </c>
      <c r="S611" s="13">
        <f t="shared" si="38"/>
        <v>42307.034074074079</v>
      </c>
      <c r="T611" s="13">
        <f t="shared" si="39"/>
        <v>42307.034074074079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8323</v>
      </c>
      <c r="R612" t="s">
        <v>8324</v>
      </c>
      <c r="S612" s="13">
        <f t="shared" si="38"/>
        <v>42086.83085648148</v>
      </c>
      <c r="T612" s="13">
        <f t="shared" si="39"/>
        <v>42086.83085648148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8323</v>
      </c>
      <c r="R613" t="s">
        <v>8324</v>
      </c>
      <c r="S613" s="13">
        <f t="shared" si="38"/>
        <v>42328.560613425929</v>
      </c>
      <c r="T613" s="13">
        <f t="shared" si="39"/>
        <v>42328.560613425929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8323</v>
      </c>
      <c r="R614" t="s">
        <v>8324</v>
      </c>
      <c r="S614" s="13">
        <f t="shared" si="38"/>
        <v>42585.031782407401</v>
      </c>
      <c r="T614" s="13">
        <f t="shared" si="39"/>
        <v>42585.031782407401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9">
        <f t="shared" si="37"/>
        <v>105.93388429752066</v>
      </c>
      <c r="Q615" t="s">
        <v>8323</v>
      </c>
      <c r="R615" t="s">
        <v>8324</v>
      </c>
      <c r="S615" s="13">
        <f t="shared" si="38"/>
        <v>42247.496759259258</v>
      </c>
      <c r="T615" s="13">
        <f t="shared" si="39"/>
        <v>42247.496759259258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8323</v>
      </c>
      <c r="R616" t="s">
        <v>8324</v>
      </c>
      <c r="S616" s="13">
        <f t="shared" si="38"/>
        <v>42515.061805555553</v>
      </c>
      <c r="T616" s="13">
        <f t="shared" si="39"/>
        <v>42515.061805555553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8323</v>
      </c>
      <c r="R617" t="s">
        <v>8324</v>
      </c>
      <c r="S617" s="13">
        <f t="shared" si="38"/>
        <v>42242.122210648144</v>
      </c>
      <c r="T617" s="13">
        <f t="shared" si="39"/>
        <v>42242.122210648144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8323</v>
      </c>
      <c r="R618" t="s">
        <v>8324</v>
      </c>
      <c r="S618" s="13">
        <f t="shared" si="38"/>
        <v>42761.376238425932</v>
      </c>
      <c r="T618" s="13">
        <f t="shared" si="39"/>
        <v>42761.376238425932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9">
        <f t="shared" si="37"/>
        <v>20</v>
      </c>
      <c r="Q619" t="s">
        <v>8323</v>
      </c>
      <c r="R619" t="s">
        <v>8324</v>
      </c>
      <c r="S619" s="13">
        <f t="shared" si="38"/>
        <v>42087.343090277776</v>
      </c>
      <c r="T619" s="13">
        <f t="shared" si="39"/>
        <v>42087.343090277776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8323</v>
      </c>
      <c r="R620" t="s">
        <v>8324</v>
      </c>
      <c r="S620" s="13">
        <f t="shared" si="38"/>
        <v>42317.810219907406</v>
      </c>
      <c r="T620" s="13">
        <f t="shared" si="39"/>
        <v>42317.810219907406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9">
        <f t="shared" si="37"/>
        <v>1</v>
      </c>
      <c r="Q621" t="s">
        <v>8323</v>
      </c>
      <c r="R621" t="s">
        <v>8324</v>
      </c>
      <c r="S621" s="13">
        <f t="shared" si="38"/>
        <v>41908.650347222225</v>
      </c>
      <c r="T621" s="13">
        <f t="shared" si="39"/>
        <v>41908.650347222225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9">
        <f t="shared" si="37"/>
        <v>300</v>
      </c>
      <c r="Q622" t="s">
        <v>8323</v>
      </c>
      <c r="R622" t="s">
        <v>8324</v>
      </c>
      <c r="S622" s="13">
        <f t="shared" si="38"/>
        <v>41831.716874999998</v>
      </c>
      <c r="T622" s="13">
        <f t="shared" si="39"/>
        <v>41831.716874999998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9">
        <f t="shared" si="37"/>
        <v>87</v>
      </c>
      <c r="Q623" t="s">
        <v>8323</v>
      </c>
      <c r="R623" t="s">
        <v>8324</v>
      </c>
      <c r="S623" s="13">
        <f t="shared" si="38"/>
        <v>42528.987696759257</v>
      </c>
      <c r="T623" s="13">
        <f t="shared" si="39"/>
        <v>42528.987696759257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9">
        <f t="shared" si="37"/>
        <v>37.888888888888886</v>
      </c>
      <c r="Q624" t="s">
        <v>8323</v>
      </c>
      <c r="R624" t="s">
        <v>8324</v>
      </c>
      <c r="S624" s="13">
        <f t="shared" si="38"/>
        <v>42532.774745370371</v>
      </c>
      <c r="T624" s="13">
        <f t="shared" si="39"/>
        <v>42532.774745370371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8323</v>
      </c>
      <c r="R625" t="s">
        <v>8324</v>
      </c>
      <c r="S625" s="13">
        <f t="shared" si="38"/>
        <v>42122.009224537032</v>
      </c>
      <c r="T625" s="13">
        <f t="shared" si="39"/>
        <v>42122.009224537032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8323</v>
      </c>
      <c r="R626" t="s">
        <v>8324</v>
      </c>
      <c r="S626" s="13">
        <f t="shared" si="38"/>
        <v>42108.988900462966</v>
      </c>
      <c r="T626" s="13">
        <f t="shared" si="39"/>
        <v>42108.988900462966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8323</v>
      </c>
      <c r="R627" t="s">
        <v>8324</v>
      </c>
      <c r="S627" s="13">
        <f t="shared" si="38"/>
        <v>42790.895567129628</v>
      </c>
      <c r="T627" s="13">
        <f t="shared" si="39"/>
        <v>42790.895567129628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9">
        <f t="shared" si="37"/>
        <v>111.41025641025641</v>
      </c>
      <c r="Q628" t="s">
        <v>8323</v>
      </c>
      <c r="R628" t="s">
        <v>8324</v>
      </c>
      <c r="S628" s="13">
        <f t="shared" si="38"/>
        <v>42198.559479166666</v>
      </c>
      <c r="T628" s="13">
        <f t="shared" si="39"/>
        <v>42198.559479166666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9">
        <f t="shared" si="37"/>
        <v>90</v>
      </c>
      <c r="Q629" t="s">
        <v>8323</v>
      </c>
      <c r="R629" t="s">
        <v>8324</v>
      </c>
      <c r="S629" s="13">
        <f t="shared" si="38"/>
        <v>42384.306840277779</v>
      </c>
      <c r="T629" s="13">
        <f t="shared" si="39"/>
        <v>42384.306840277779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8323</v>
      </c>
      <c r="R630" t="s">
        <v>8324</v>
      </c>
      <c r="S630" s="13">
        <f t="shared" si="38"/>
        <v>41803.692789351851</v>
      </c>
      <c r="T630" s="13">
        <f t="shared" si="39"/>
        <v>41803.692789351851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9">
        <f t="shared" si="37"/>
        <v>116.66666666666667</v>
      </c>
      <c r="Q631" t="s">
        <v>8323</v>
      </c>
      <c r="R631" t="s">
        <v>8324</v>
      </c>
      <c r="S631" s="13">
        <f t="shared" si="38"/>
        <v>42474.637824074074</v>
      </c>
      <c r="T631" s="13">
        <f t="shared" si="39"/>
        <v>42474.637824074074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9">
        <f t="shared" si="37"/>
        <v>10</v>
      </c>
      <c r="Q632" t="s">
        <v>8323</v>
      </c>
      <c r="R632" t="s">
        <v>8324</v>
      </c>
      <c r="S632" s="13">
        <f t="shared" si="38"/>
        <v>42223.619456018518</v>
      </c>
      <c r="T632" s="13">
        <f t="shared" si="39"/>
        <v>42223.619456018518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9">
        <f t="shared" si="37"/>
        <v>76.666666666666671</v>
      </c>
      <c r="Q633" t="s">
        <v>8323</v>
      </c>
      <c r="R633" t="s">
        <v>8324</v>
      </c>
      <c r="S633" s="13">
        <f t="shared" si="38"/>
        <v>42489.772326388891</v>
      </c>
      <c r="T633" s="13">
        <f t="shared" si="39"/>
        <v>42489.772326388891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8323</v>
      </c>
      <c r="R634" t="s">
        <v>8324</v>
      </c>
      <c r="S634" s="13">
        <f t="shared" si="38"/>
        <v>42303.659317129626</v>
      </c>
      <c r="T634" s="13">
        <f t="shared" si="39"/>
        <v>42303.659317129626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9">
        <f t="shared" si="37"/>
        <v>49.8</v>
      </c>
      <c r="Q635" t="s">
        <v>8323</v>
      </c>
      <c r="R635" t="s">
        <v>8324</v>
      </c>
      <c r="S635" s="13">
        <f t="shared" si="38"/>
        <v>42507.29932870371</v>
      </c>
      <c r="T635" s="13">
        <f t="shared" si="39"/>
        <v>42507.29932870371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9">
        <f t="shared" si="37"/>
        <v>1</v>
      </c>
      <c r="Q636" t="s">
        <v>8323</v>
      </c>
      <c r="R636" t="s">
        <v>8324</v>
      </c>
      <c r="S636" s="13">
        <f t="shared" si="38"/>
        <v>42031.928576388891</v>
      </c>
      <c r="T636" s="13">
        <f t="shared" si="39"/>
        <v>42031.928576388891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9">
        <f t="shared" si="37"/>
        <v>2</v>
      </c>
      <c r="Q637" t="s">
        <v>8323</v>
      </c>
      <c r="R637" t="s">
        <v>8324</v>
      </c>
      <c r="S637" s="13">
        <f t="shared" si="38"/>
        <v>42076.092152777783</v>
      </c>
      <c r="T637" s="13">
        <f t="shared" si="39"/>
        <v>42076.092152777783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9">
        <f t="shared" si="37"/>
        <v>4</v>
      </c>
      <c r="Q638" t="s">
        <v>8323</v>
      </c>
      <c r="R638" t="s">
        <v>8324</v>
      </c>
      <c r="S638" s="13">
        <f t="shared" si="38"/>
        <v>42131.455439814818</v>
      </c>
      <c r="T638" s="13">
        <f t="shared" si="39"/>
        <v>42131.455439814818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8323</v>
      </c>
      <c r="R639" t="s">
        <v>8324</v>
      </c>
      <c r="S639" s="13">
        <f t="shared" si="38"/>
        <v>42762.962013888886</v>
      </c>
      <c r="T639" s="13">
        <f t="shared" si="39"/>
        <v>42762.962013888886</v>
      </c>
    </row>
    <row r="640" spans="1:20" ht="20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9">
        <f t="shared" si="37"/>
        <v>3</v>
      </c>
      <c r="Q640" t="s">
        <v>8323</v>
      </c>
      <c r="R640" t="s">
        <v>8324</v>
      </c>
      <c r="S640" s="13">
        <f t="shared" si="38"/>
        <v>42759.593310185184</v>
      </c>
      <c r="T640" s="13">
        <f t="shared" si="39"/>
        <v>42759.593310185184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9">
        <f t="shared" si="37"/>
        <v>1</v>
      </c>
      <c r="Q641" t="s">
        <v>8323</v>
      </c>
      <c r="R641" t="s">
        <v>8324</v>
      </c>
      <c r="S641" s="13">
        <f t="shared" si="38"/>
        <v>41865.583275462966</v>
      </c>
      <c r="T641" s="13">
        <f t="shared" si="39"/>
        <v>41865.583275462966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9">
        <f t="shared" si="37"/>
        <v>50.5</v>
      </c>
      <c r="Q642" t="s">
        <v>8323</v>
      </c>
      <c r="R642" t="s">
        <v>8325</v>
      </c>
      <c r="S642" s="13">
        <f t="shared" si="38"/>
        <v>42683.420312500006</v>
      </c>
      <c r="T642" s="13">
        <f t="shared" si="39"/>
        <v>42683.420312500006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</f>
        <v>1.1916249999999999</v>
      </c>
      <c r="P643" s="9">
        <f t="shared" ref="P643:P706" si="41">E643/L643</f>
        <v>151.31746031746033</v>
      </c>
      <c r="Q643" t="s">
        <v>8323</v>
      </c>
      <c r="R643" t="s">
        <v>8325</v>
      </c>
      <c r="S643" s="13">
        <f t="shared" ref="S643:S706" si="42">(((J643/60)/60)/24)+DATE(1970,1,1)</f>
        <v>42199.57</v>
      </c>
      <c r="T643" s="13">
        <f t="shared" ref="T643:T706" si="43">(((J643/60)/60)/24)+DATE(1970,1,1)</f>
        <v>42199.57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9">
        <f t="shared" si="41"/>
        <v>134.3592456301748</v>
      </c>
      <c r="Q644" t="s">
        <v>8323</v>
      </c>
      <c r="R644" t="s">
        <v>8325</v>
      </c>
      <c r="S644" s="13">
        <f t="shared" si="42"/>
        <v>42199.651319444441</v>
      </c>
      <c r="T644" s="13">
        <f t="shared" si="43"/>
        <v>42199.651319444441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9">
        <f t="shared" si="41"/>
        <v>174.02631578947367</v>
      </c>
      <c r="Q645" t="s">
        <v>8323</v>
      </c>
      <c r="R645" t="s">
        <v>8325</v>
      </c>
      <c r="S645" s="13">
        <f t="shared" si="42"/>
        <v>42100.642071759255</v>
      </c>
      <c r="T645" s="13">
        <f t="shared" si="43"/>
        <v>42100.642071759255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9">
        <f t="shared" si="41"/>
        <v>73.486268364348675</v>
      </c>
      <c r="Q646" t="s">
        <v>8323</v>
      </c>
      <c r="R646" t="s">
        <v>8325</v>
      </c>
      <c r="S646" s="13">
        <f t="shared" si="42"/>
        <v>41898.665960648148</v>
      </c>
      <c r="T646" s="13">
        <f t="shared" si="43"/>
        <v>41898.665960648148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9">
        <f t="shared" si="41"/>
        <v>23.518987341772153</v>
      </c>
      <c r="Q647" t="s">
        <v>8323</v>
      </c>
      <c r="R647" t="s">
        <v>8325</v>
      </c>
      <c r="S647" s="13">
        <f t="shared" si="42"/>
        <v>42564.026319444441</v>
      </c>
      <c r="T647" s="13">
        <f t="shared" si="43"/>
        <v>42564.026319444441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9">
        <f t="shared" si="41"/>
        <v>39.074444444444445</v>
      </c>
      <c r="Q648" t="s">
        <v>8323</v>
      </c>
      <c r="R648" t="s">
        <v>8325</v>
      </c>
      <c r="S648" s="13">
        <f t="shared" si="42"/>
        <v>41832.852627314816</v>
      </c>
      <c r="T648" s="13">
        <f t="shared" si="43"/>
        <v>41832.852627314816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9">
        <f t="shared" si="41"/>
        <v>125.94117647058823</v>
      </c>
      <c r="Q649" t="s">
        <v>8323</v>
      </c>
      <c r="R649" t="s">
        <v>8325</v>
      </c>
      <c r="S649" s="13">
        <f t="shared" si="42"/>
        <v>42416.767928240741</v>
      </c>
      <c r="T649" s="13">
        <f t="shared" si="43"/>
        <v>42416.767928240741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9">
        <f t="shared" si="41"/>
        <v>1644</v>
      </c>
      <c r="Q650" t="s">
        <v>8323</v>
      </c>
      <c r="R650" t="s">
        <v>8325</v>
      </c>
      <c r="S650" s="13">
        <f t="shared" si="42"/>
        <v>41891.693379629629</v>
      </c>
      <c r="T650" s="13">
        <f t="shared" si="43"/>
        <v>41891.693379629629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9">
        <f t="shared" si="41"/>
        <v>42.670731707317074</v>
      </c>
      <c r="Q651" t="s">
        <v>8323</v>
      </c>
      <c r="R651" t="s">
        <v>8325</v>
      </c>
      <c r="S651" s="13">
        <f t="shared" si="42"/>
        <v>41877.912187499998</v>
      </c>
      <c r="T651" s="13">
        <f t="shared" si="43"/>
        <v>41877.912187499998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9">
        <f t="shared" si="41"/>
        <v>35.125</v>
      </c>
      <c r="Q652" t="s">
        <v>8323</v>
      </c>
      <c r="R652" t="s">
        <v>8325</v>
      </c>
      <c r="S652" s="13">
        <f t="shared" si="42"/>
        <v>41932.036851851852</v>
      </c>
      <c r="T652" s="13">
        <f t="shared" si="43"/>
        <v>41932.036851851852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9">
        <f t="shared" si="41"/>
        <v>239.35238095238094</v>
      </c>
      <c r="Q653" t="s">
        <v>8323</v>
      </c>
      <c r="R653" t="s">
        <v>8325</v>
      </c>
      <c r="S653" s="13">
        <f t="shared" si="42"/>
        <v>41956.017488425925</v>
      </c>
      <c r="T653" s="13">
        <f t="shared" si="43"/>
        <v>41956.017488425925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9">
        <f t="shared" si="41"/>
        <v>107.64285714285714</v>
      </c>
      <c r="Q654" t="s">
        <v>8323</v>
      </c>
      <c r="R654" t="s">
        <v>8325</v>
      </c>
      <c r="S654" s="13">
        <f t="shared" si="42"/>
        <v>42675.690393518518</v>
      </c>
      <c r="T654" s="13">
        <f t="shared" si="43"/>
        <v>42675.690393518518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9">
        <f t="shared" si="41"/>
        <v>95.830623306233065</v>
      </c>
      <c r="Q655" t="s">
        <v>8323</v>
      </c>
      <c r="R655" t="s">
        <v>8325</v>
      </c>
      <c r="S655" s="13">
        <f t="shared" si="42"/>
        <v>42199.618518518517</v>
      </c>
      <c r="T655" s="13">
        <f t="shared" si="43"/>
        <v>42199.618518518517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9">
        <f t="shared" si="41"/>
        <v>31.663376110562684</v>
      </c>
      <c r="Q656" t="s">
        <v>8323</v>
      </c>
      <c r="R656" t="s">
        <v>8325</v>
      </c>
      <c r="S656" s="13">
        <f t="shared" si="42"/>
        <v>42163.957326388889</v>
      </c>
      <c r="T656" s="13">
        <f t="shared" si="43"/>
        <v>42163.957326388889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9">
        <f t="shared" si="41"/>
        <v>42.886861313868614</v>
      </c>
      <c r="Q657" t="s">
        <v>8323</v>
      </c>
      <c r="R657" t="s">
        <v>8325</v>
      </c>
      <c r="S657" s="13">
        <f t="shared" si="42"/>
        <v>42045.957314814819</v>
      </c>
      <c r="T657" s="13">
        <f t="shared" si="43"/>
        <v>42045.957314814819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9">
        <f t="shared" si="41"/>
        <v>122.73563218390805</v>
      </c>
      <c r="Q658" t="s">
        <v>8323</v>
      </c>
      <c r="R658" t="s">
        <v>8325</v>
      </c>
      <c r="S658" s="13">
        <f t="shared" si="42"/>
        <v>42417.804618055554</v>
      </c>
      <c r="T658" s="13">
        <f t="shared" si="43"/>
        <v>42417.804618055554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9">
        <f t="shared" si="41"/>
        <v>190.45454545454547</v>
      </c>
      <c r="Q659" t="s">
        <v>8323</v>
      </c>
      <c r="R659" t="s">
        <v>8325</v>
      </c>
      <c r="S659" s="13">
        <f t="shared" si="42"/>
        <v>42331.84574074074</v>
      </c>
      <c r="T659" s="13">
        <f t="shared" si="43"/>
        <v>42331.84574074074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9">
        <f t="shared" si="41"/>
        <v>109.33695652173913</v>
      </c>
      <c r="Q660" t="s">
        <v>8323</v>
      </c>
      <c r="R660" t="s">
        <v>8325</v>
      </c>
      <c r="S660" s="13">
        <f t="shared" si="42"/>
        <v>42179.160752314812</v>
      </c>
      <c r="T660" s="13">
        <f t="shared" si="43"/>
        <v>42179.160752314812</v>
      </c>
    </row>
    <row r="661" spans="1:20" ht="20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9">
        <f t="shared" si="41"/>
        <v>143.66666666666666</v>
      </c>
      <c r="Q661" t="s">
        <v>8323</v>
      </c>
      <c r="R661" t="s">
        <v>8325</v>
      </c>
      <c r="S661" s="13">
        <f t="shared" si="42"/>
        <v>42209.593692129631</v>
      </c>
      <c r="T661" s="13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9">
        <f t="shared" si="41"/>
        <v>84.944444444444443</v>
      </c>
      <c r="Q662" t="s">
        <v>8323</v>
      </c>
      <c r="R662" t="s">
        <v>8325</v>
      </c>
      <c r="S662" s="13">
        <f t="shared" si="42"/>
        <v>41922.741655092592</v>
      </c>
      <c r="T662" s="13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9">
        <f t="shared" si="41"/>
        <v>10.555555555555555</v>
      </c>
      <c r="Q663" t="s">
        <v>8323</v>
      </c>
      <c r="R663" t="s">
        <v>8325</v>
      </c>
      <c r="S663" s="13">
        <f t="shared" si="42"/>
        <v>42636.645358796297</v>
      </c>
      <c r="T663" s="13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9">
        <f t="shared" si="41"/>
        <v>39</v>
      </c>
      <c r="Q664" t="s">
        <v>8323</v>
      </c>
      <c r="R664" t="s">
        <v>8325</v>
      </c>
      <c r="S664" s="13">
        <f t="shared" si="42"/>
        <v>41990.438043981485</v>
      </c>
      <c r="T664" s="13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9">
        <f t="shared" si="41"/>
        <v>100</v>
      </c>
      <c r="Q665" t="s">
        <v>8323</v>
      </c>
      <c r="R665" t="s">
        <v>8325</v>
      </c>
      <c r="S665" s="13">
        <f t="shared" si="42"/>
        <v>42173.843240740738</v>
      </c>
      <c r="T665" s="13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9">
        <f t="shared" si="41"/>
        <v>31.172413793103448</v>
      </c>
      <c r="Q666" t="s">
        <v>8323</v>
      </c>
      <c r="R666" t="s">
        <v>8325</v>
      </c>
      <c r="S666" s="13">
        <f t="shared" si="42"/>
        <v>42077.666377314818</v>
      </c>
      <c r="T666" s="13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9">
        <f t="shared" si="41"/>
        <v>155.33333333333334</v>
      </c>
      <c r="Q667" t="s">
        <v>8323</v>
      </c>
      <c r="R667" t="s">
        <v>8325</v>
      </c>
      <c r="S667" s="13">
        <f t="shared" si="42"/>
        <v>42688.711354166662</v>
      </c>
      <c r="T667" s="13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9">
        <f t="shared" si="41"/>
        <v>2</v>
      </c>
      <c r="Q668" t="s">
        <v>8323</v>
      </c>
      <c r="R668" t="s">
        <v>8325</v>
      </c>
      <c r="S668" s="13">
        <f t="shared" si="42"/>
        <v>41838.832152777781</v>
      </c>
      <c r="T668" s="13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9">
        <f t="shared" si="41"/>
        <v>178.92857142857142</v>
      </c>
      <c r="Q669" t="s">
        <v>8323</v>
      </c>
      <c r="R669" t="s">
        <v>8325</v>
      </c>
      <c r="S669" s="13">
        <f t="shared" si="42"/>
        <v>42632.373414351852</v>
      </c>
      <c r="T669" s="13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9">
        <f t="shared" si="41"/>
        <v>27.36</v>
      </c>
      <c r="Q670" t="s">
        <v>8323</v>
      </c>
      <c r="R670" t="s">
        <v>8325</v>
      </c>
      <c r="S670" s="13">
        <f t="shared" si="42"/>
        <v>42090.831273148149</v>
      </c>
      <c r="T670" s="13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9">
        <f t="shared" si="41"/>
        <v>1536.25</v>
      </c>
      <c r="Q671" t="s">
        <v>8323</v>
      </c>
      <c r="R671" t="s">
        <v>8325</v>
      </c>
      <c r="S671" s="13">
        <f t="shared" si="42"/>
        <v>42527.625671296293</v>
      </c>
      <c r="T671" s="13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9">
        <f t="shared" si="41"/>
        <v>84.99677419354839</v>
      </c>
      <c r="Q672" t="s">
        <v>8323</v>
      </c>
      <c r="R672" t="s">
        <v>8325</v>
      </c>
      <c r="S672" s="13">
        <f t="shared" si="42"/>
        <v>42506.709722222222</v>
      </c>
      <c r="T672" s="13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9">
        <f t="shared" si="41"/>
        <v>788.5333333333333</v>
      </c>
      <c r="Q673" t="s">
        <v>8323</v>
      </c>
      <c r="R673" t="s">
        <v>8325</v>
      </c>
      <c r="S673" s="13">
        <f t="shared" si="42"/>
        <v>41984.692731481482</v>
      </c>
      <c r="T673" s="13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9">
        <f t="shared" si="41"/>
        <v>50.29767441860465</v>
      </c>
      <c r="Q674" t="s">
        <v>8323</v>
      </c>
      <c r="R674" t="s">
        <v>8325</v>
      </c>
      <c r="S674" s="13">
        <f t="shared" si="42"/>
        <v>41974.219490740739</v>
      </c>
      <c r="T674" s="13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9">
        <f t="shared" si="41"/>
        <v>68.333333333333329</v>
      </c>
      <c r="Q675" t="s">
        <v>8323</v>
      </c>
      <c r="R675" t="s">
        <v>8325</v>
      </c>
      <c r="S675" s="13">
        <f t="shared" si="42"/>
        <v>41838.840474537035</v>
      </c>
      <c r="T675" s="13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9">
        <f t="shared" si="41"/>
        <v>7.5</v>
      </c>
      <c r="Q676" t="s">
        <v>8323</v>
      </c>
      <c r="R676" t="s">
        <v>8325</v>
      </c>
      <c r="S676" s="13">
        <f t="shared" si="42"/>
        <v>41803.116053240738</v>
      </c>
      <c r="T676" s="13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9">
        <f t="shared" si="41"/>
        <v>34.269230769230766</v>
      </c>
      <c r="Q677" t="s">
        <v>8323</v>
      </c>
      <c r="R677" t="s">
        <v>8325</v>
      </c>
      <c r="S677" s="13">
        <f t="shared" si="42"/>
        <v>41975.930601851855</v>
      </c>
      <c r="T677" s="13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9">
        <f t="shared" si="41"/>
        <v>61.291666666666664</v>
      </c>
      <c r="Q678" t="s">
        <v>8323</v>
      </c>
      <c r="R678" t="s">
        <v>8325</v>
      </c>
      <c r="S678" s="13">
        <f t="shared" si="42"/>
        <v>42012.768298611118</v>
      </c>
      <c r="T678" s="13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9">
        <f t="shared" si="41"/>
        <v>133.25</v>
      </c>
      <c r="Q679" t="s">
        <v>8323</v>
      </c>
      <c r="R679" t="s">
        <v>8325</v>
      </c>
      <c r="S679" s="13">
        <f t="shared" si="42"/>
        <v>42504.403877314813</v>
      </c>
      <c r="T679" s="13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9">
        <f t="shared" si="41"/>
        <v>65.17647058823529</v>
      </c>
      <c r="Q680" t="s">
        <v>8323</v>
      </c>
      <c r="R680" t="s">
        <v>8325</v>
      </c>
      <c r="S680" s="13">
        <f t="shared" si="42"/>
        <v>42481.376597222217</v>
      </c>
      <c r="T680" s="13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9">
        <f t="shared" si="41"/>
        <v>93.90425531914893</v>
      </c>
      <c r="Q681" t="s">
        <v>8323</v>
      </c>
      <c r="R681" t="s">
        <v>8325</v>
      </c>
      <c r="S681" s="13">
        <f t="shared" si="42"/>
        <v>42556.695706018523</v>
      </c>
      <c r="T681" s="13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9">
        <f t="shared" si="41"/>
        <v>150.65116279069767</v>
      </c>
      <c r="Q682" t="s">
        <v>8323</v>
      </c>
      <c r="R682" t="s">
        <v>8325</v>
      </c>
      <c r="S682" s="13">
        <f t="shared" si="42"/>
        <v>41864.501516203702</v>
      </c>
      <c r="T682" s="13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9">
        <f t="shared" si="41"/>
        <v>1</v>
      </c>
      <c r="Q683" t="s">
        <v>8323</v>
      </c>
      <c r="R683" t="s">
        <v>8325</v>
      </c>
      <c r="S683" s="13">
        <f t="shared" si="42"/>
        <v>42639.805601851855</v>
      </c>
      <c r="T683" s="13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9">
        <f t="shared" si="41"/>
        <v>13.25</v>
      </c>
      <c r="Q684" t="s">
        <v>8323</v>
      </c>
      <c r="R684" t="s">
        <v>8325</v>
      </c>
      <c r="S684" s="13">
        <f t="shared" si="42"/>
        <v>42778.765300925923</v>
      </c>
      <c r="T684" s="13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9">
        <f t="shared" si="41"/>
        <v>99.333333333333329</v>
      </c>
      <c r="Q685" t="s">
        <v>8323</v>
      </c>
      <c r="R685" t="s">
        <v>8325</v>
      </c>
      <c r="S685" s="13">
        <f t="shared" si="42"/>
        <v>42634.900046296301</v>
      </c>
      <c r="T685" s="13">
        <f t="shared" si="43"/>
        <v>42634.900046296301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9">
        <f t="shared" si="41"/>
        <v>177.39259259259259</v>
      </c>
      <c r="Q686" t="s">
        <v>8323</v>
      </c>
      <c r="R686" t="s">
        <v>8325</v>
      </c>
      <c r="S686" s="13">
        <f t="shared" si="42"/>
        <v>41809.473275462966</v>
      </c>
      <c r="T686" s="13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9">
        <f t="shared" si="41"/>
        <v>55.3</v>
      </c>
      <c r="Q687" t="s">
        <v>8323</v>
      </c>
      <c r="R687" t="s">
        <v>8325</v>
      </c>
      <c r="S687" s="13">
        <f t="shared" si="42"/>
        <v>41971.866574074069</v>
      </c>
      <c r="T687" s="13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8323</v>
      </c>
      <c r="R688" t="s">
        <v>8325</v>
      </c>
      <c r="S688" s="13">
        <f t="shared" si="42"/>
        <v>42189.673263888893</v>
      </c>
      <c r="T688" s="13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9">
        <f t="shared" si="41"/>
        <v>591.66666666666663</v>
      </c>
      <c r="Q689" t="s">
        <v>8323</v>
      </c>
      <c r="R689" t="s">
        <v>8325</v>
      </c>
      <c r="S689" s="13">
        <f t="shared" si="42"/>
        <v>42711.750613425931</v>
      </c>
      <c r="T689" s="13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9">
        <f t="shared" si="41"/>
        <v>405.5</v>
      </c>
      <c r="Q690" t="s">
        <v>8323</v>
      </c>
      <c r="R690" t="s">
        <v>8325</v>
      </c>
      <c r="S690" s="13">
        <f t="shared" si="42"/>
        <v>42262.104780092588</v>
      </c>
      <c r="T690" s="13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9">
        <f t="shared" si="41"/>
        <v>343.14732142857144</v>
      </c>
      <c r="Q691" t="s">
        <v>8323</v>
      </c>
      <c r="R691" t="s">
        <v>8325</v>
      </c>
      <c r="S691" s="13">
        <f t="shared" si="42"/>
        <v>42675.66778935185</v>
      </c>
      <c r="T691" s="13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9">
        <f t="shared" si="41"/>
        <v>72.588235294117652</v>
      </c>
      <c r="Q692" t="s">
        <v>8323</v>
      </c>
      <c r="R692" t="s">
        <v>8325</v>
      </c>
      <c r="S692" s="13">
        <f t="shared" si="42"/>
        <v>42579.634733796294</v>
      </c>
      <c r="T692" s="13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9">
        <f t="shared" si="41"/>
        <v>26</v>
      </c>
      <c r="Q693" t="s">
        <v>8323</v>
      </c>
      <c r="R693" t="s">
        <v>8325</v>
      </c>
      <c r="S693" s="13">
        <f t="shared" si="42"/>
        <v>42158.028310185182</v>
      </c>
      <c r="T693" s="13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9">
        <f t="shared" si="41"/>
        <v>6.4975124378109452</v>
      </c>
      <c r="Q694" t="s">
        <v>8323</v>
      </c>
      <c r="R694" t="s">
        <v>8325</v>
      </c>
      <c r="S694" s="13">
        <f t="shared" si="42"/>
        <v>42696.37572916667</v>
      </c>
      <c r="T694" s="13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9">
        <f t="shared" si="41"/>
        <v>119.38513513513513</v>
      </c>
      <c r="Q695" t="s">
        <v>8323</v>
      </c>
      <c r="R695" t="s">
        <v>8325</v>
      </c>
      <c r="S695" s="13">
        <f t="shared" si="42"/>
        <v>42094.808182870373</v>
      </c>
      <c r="T695" s="13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9">
        <f t="shared" si="41"/>
        <v>84.285714285714292</v>
      </c>
      <c r="Q696" t="s">
        <v>8323</v>
      </c>
      <c r="R696" t="s">
        <v>8325</v>
      </c>
      <c r="S696" s="13">
        <f t="shared" si="42"/>
        <v>42737.663877314815</v>
      </c>
      <c r="T696" s="13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9">
        <f t="shared" si="41"/>
        <v>90.857142857142861</v>
      </c>
      <c r="Q697" t="s">
        <v>8323</v>
      </c>
      <c r="R697" t="s">
        <v>8325</v>
      </c>
      <c r="S697" s="13">
        <f t="shared" si="42"/>
        <v>41913.521064814813</v>
      </c>
      <c r="T697" s="13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9">
        <f t="shared" si="41"/>
        <v>1</v>
      </c>
      <c r="Q698" t="s">
        <v>8323</v>
      </c>
      <c r="R698" t="s">
        <v>8325</v>
      </c>
      <c r="S698" s="13">
        <f t="shared" si="42"/>
        <v>41815.927106481482</v>
      </c>
      <c r="T698" s="13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9">
        <f t="shared" si="41"/>
        <v>20.342105263157894</v>
      </c>
      <c r="Q699" t="s">
        <v>8323</v>
      </c>
      <c r="R699" t="s">
        <v>8325</v>
      </c>
      <c r="S699" s="13">
        <f t="shared" si="42"/>
        <v>42388.523020833338</v>
      </c>
      <c r="T699" s="13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9">
        <f t="shared" si="41"/>
        <v>530.68965517241384</v>
      </c>
      <c r="Q700" t="s">
        <v>8323</v>
      </c>
      <c r="R700" t="s">
        <v>8325</v>
      </c>
      <c r="S700" s="13">
        <f t="shared" si="42"/>
        <v>41866.931076388886</v>
      </c>
      <c r="T700" s="13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9">
        <f t="shared" si="41"/>
        <v>120.39184269662923</v>
      </c>
      <c r="Q701" t="s">
        <v>8323</v>
      </c>
      <c r="R701" t="s">
        <v>8325</v>
      </c>
      <c r="S701" s="13">
        <f t="shared" si="42"/>
        <v>41563.485509259262</v>
      </c>
      <c r="T701" s="13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9">
        <f t="shared" si="41"/>
        <v>13</v>
      </c>
      <c r="Q702" t="s">
        <v>8323</v>
      </c>
      <c r="R702" t="s">
        <v>8325</v>
      </c>
      <c r="S702" s="13">
        <f t="shared" si="42"/>
        <v>42715.688437500001</v>
      </c>
      <c r="T702" s="13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9">
        <f t="shared" si="41"/>
        <v>291.33333333333331</v>
      </c>
      <c r="Q703" t="s">
        <v>8323</v>
      </c>
      <c r="R703" t="s">
        <v>8325</v>
      </c>
      <c r="S703" s="13">
        <f t="shared" si="42"/>
        <v>41813.662962962961</v>
      </c>
      <c r="T703" s="13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9">
        <f t="shared" si="41"/>
        <v>124.9191891891892</v>
      </c>
      <c r="Q704" t="s">
        <v>8323</v>
      </c>
      <c r="R704" t="s">
        <v>8325</v>
      </c>
      <c r="S704" s="13">
        <f t="shared" si="42"/>
        <v>42668.726701388892</v>
      </c>
      <c r="T704" s="13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9">
        <f t="shared" si="41"/>
        <v>119.57142857142857</v>
      </c>
      <c r="Q705" t="s">
        <v>8323</v>
      </c>
      <c r="R705" t="s">
        <v>8325</v>
      </c>
      <c r="S705" s="13">
        <f t="shared" si="42"/>
        <v>42711.950798611113</v>
      </c>
      <c r="T705" s="13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9">
        <f t="shared" si="41"/>
        <v>120.25</v>
      </c>
      <c r="Q706" t="s">
        <v>8323</v>
      </c>
      <c r="R706" t="s">
        <v>8325</v>
      </c>
      <c r="S706" s="13">
        <f t="shared" si="42"/>
        <v>42726.192916666667</v>
      </c>
      <c r="T706" s="13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</f>
        <v>9.7699999999999992E-3</v>
      </c>
      <c r="P707" s="9">
        <f t="shared" ref="P707:P770" si="45">E707/L707</f>
        <v>195.4</v>
      </c>
      <c r="Q707" t="s">
        <v>8323</v>
      </c>
      <c r="R707" t="s">
        <v>8325</v>
      </c>
      <c r="S707" s="13">
        <f t="shared" ref="S707:S770" si="46">(((J707/60)/60)/24)+DATE(1970,1,1)</f>
        <v>42726.491643518515</v>
      </c>
      <c r="T707" s="13">
        <f t="shared" ref="T707:T770" si="47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8323</v>
      </c>
      <c r="R708" t="s">
        <v>8325</v>
      </c>
      <c r="S708" s="13">
        <f t="shared" si="46"/>
        <v>42676.995173611111</v>
      </c>
      <c r="T708" s="13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9">
        <f t="shared" si="45"/>
        <v>117.69868421052631</v>
      </c>
      <c r="Q709" t="s">
        <v>8323</v>
      </c>
      <c r="R709" t="s">
        <v>8325</v>
      </c>
      <c r="S709" s="13">
        <f t="shared" si="46"/>
        <v>42696.663506944446</v>
      </c>
      <c r="T709" s="13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9">
        <f t="shared" si="45"/>
        <v>23.948509485094849</v>
      </c>
      <c r="Q710" t="s">
        <v>8323</v>
      </c>
      <c r="R710" t="s">
        <v>8325</v>
      </c>
      <c r="S710" s="13">
        <f t="shared" si="46"/>
        <v>41835.581018518518</v>
      </c>
      <c r="T710" s="13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9">
        <f t="shared" si="45"/>
        <v>30.5</v>
      </c>
      <c r="Q711" t="s">
        <v>8323</v>
      </c>
      <c r="R711" t="s">
        <v>8325</v>
      </c>
      <c r="S711" s="13">
        <f t="shared" si="46"/>
        <v>41948.041192129633</v>
      </c>
      <c r="T711" s="13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8323</v>
      </c>
      <c r="R712" t="s">
        <v>8325</v>
      </c>
      <c r="S712" s="13">
        <f t="shared" si="46"/>
        <v>41837.984976851854</v>
      </c>
      <c r="T712" s="13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9">
        <f t="shared" si="45"/>
        <v>99.973372781065095</v>
      </c>
      <c r="Q713" t="s">
        <v>8323</v>
      </c>
      <c r="R713" t="s">
        <v>8325</v>
      </c>
      <c r="S713" s="13">
        <f t="shared" si="46"/>
        <v>42678.459120370375</v>
      </c>
      <c r="T713" s="13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9">
        <f t="shared" si="45"/>
        <v>26.25</v>
      </c>
      <c r="Q714" t="s">
        <v>8323</v>
      </c>
      <c r="R714" t="s">
        <v>8325</v>
      </c>
      <c r="S714" s="13">
        <f t="shared" si="46"/>
        <v>42384.680925925932</v>
      </c>
      <c r="T714" s="13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9">
        <f t="shared" si="45"/>
        <v>199</v>
      </c>
      <c r="Q715" t="s">
        <v>8323</v>
      </c>
      <c r="R715" t="s">
        <v>8325</v>
      </c>
      <c r="S715" s="13">
        <f t="shared" si="46"/>
        <v>42496.529305555552</v>
      </c>
      <c r="T715" s="13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9">
        <f t="shared" si="45"/>
        <v>80.321428571428569</v>
      </c>
      <c r="Q716" t="s">
        <v>8323</v>
      </c>
      <c r="R716" t="s">
        <v>8325</v>
      </c>
      <c r="S716" s="13">
        <f t="shared" si="46"/>
        <v>42734.787986111114</v>
      </c>
      <c r="T716" s="13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9">
        <f t="shared" si="45"/>
        <v>115.75</v>
      </c>
      <c r="Q717" t="s">
        <v>8323</v>
      </c>
      <c r="R717" t="s">
        <v>8325</v>
      </c>
      <c r="S717" s="13">
        <f t="shared" si="46"/>
        <v>42273.090740740736</v>
      </c>
      <c r="T717" s="13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9">
        <f t="shared" si="45"/>
        <v>44.6875</v>
      </c>
      <c r="Q718" t="s">
        <v>8323</v>
      </c>
      <c r="R718" t="s">
        <v>8325</v>
      </c>
      <c r="S718" s="13">
        <f t="shared" si="46"/>
        <v>41940.658645833333</v>
      </c>
      <c r="T718" s="13">
        <f t="shared" si="47"/>
        <v>41940.658645833333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9">
        <f t="shared" si="45"/>
        <v>76.25</v>
      </c>
      <c r="Q719" t="s">
        <v>8323</v>
      </c>
      <c r="R719" t="s">
        <v>8325</v>
      </c>
      <c r="S719" s="13">
        <f t="shared" si="46"/>
        <v>41857.854189814818</v>
      </c>
      <c r="T719" s="13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9">
        <f t="shared" si="45"/>
        <v>22.5</v>
      </c>
      <c r="Q720" t="s">
        <v>8323</v>
      </c>
      <c r="R720" t="s">
        <v>8325</v>
      </c>
      <c r="S720" s="13">
        <f t="shared" si="46"/>
        <v>42752.845451388886</v>
      </c>
      <c r="T720" s="13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9">
        <f t="shared" si="45"/>
        <v>19.399999999999999</v>
      </c>
      <c r="Q721" t="s">
        <v>8323</v>
      </c>
      <c r="R721" t="s">
        <v>8325</v>
      </c>
      <c r="S721" s="13">
        <f t="shared" si="46"/>
        <v>42409.040231481486</v>
      </c>
      <c r="T721" s="13">
        <f t="shared" si="47"/>
        <v>42409.040231481486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9">
        <f t="shared" si="45"/>
        <v>66.707317073170728</v>
      </c>
      <c r="Q722" t="s">
        <v>8326</v>
      </c>
      <c r="R722" t="s">
        <v>8327</v>
      </c>
      <c r="S722" s="13">
        <f t="shared" si="46"/>
        <v>40909.649201388893</v>
      </c>
      <c r="T722" s="13">
        <f t="shared" si="47"/>
        <v>40909.649201388893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9">
        <f t="shared" si="45"/>
        <v>84.142857142857139</v>
      </c>
      <c r="Q723" t="s">
        <v>8326</v>
      </c>
      <c r="R723" t="s">
        <v>8327</v>
      </c>
      <c r="S723" s="13">
        <f t="shared" si="46"/>
        <v>41807.571840277778</v>
      </c>
      <c r="T723" s="13">
        <f t="shared" si="47"/>
        <v>41807.571840277778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9">
        <f t="shared" si="45"/>
        <v>215.72549019607843</v>
      </c>
      <c r="Q724" t="s">
        <v>8326</v>
      </c>
      <c r="R724" t="s">
        <v>8327</v>
      </c>
      <c r="S724" s="13">
        <f t="shared" si="46"/>
        <v>40977.805300925924</v>
      </c>
      <c r="T724" s="13">
        <f t="shared" si="47"/>
        <v>40977.805300925924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9">
        <f t="shared" si="45"/>
        <v>54.69</v>
      </c>
      <c r="Q725" t="s">
        <v>8326</v>
      </c>
      <c r="R725" t="s">
        <v>8327</v>
      </c>
      <c r="S725" s="13">
        <f t="shared" si="46"/>
        <v>42184.816539351858</v>
      </c>
      <c r="T725" s="13">
        <f t="shared" si="47"/>
        <v>42184.816539351858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9">
        <f t="shared" si="45"/>
        <v>51.62944055944056</v>
      </c>
      <c r="Q726" t="s">
        <v>8326</v>
      </c>
      <c r="R726" t="s">
        <v>8327</v>
      </c>
      <c r="S726" s="13">
        <f t="shared" si="46"/>
        <v>40694.638460648144</v>
      </c>
      <c r="T726" s="13">
        <f t="shared" si="47"/>
        <v>40694.638460648144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9">
        <f t="shared" si="45"/>
        <v>143.35714285714286</v>
      </c>
      <c r="Q727" t="s">
        <v>8326</v>
      </c>
      <c r="R727" t="s">
        <v>8327</v>
      </c>
      <c r="S727" s="13">
        <f t="shared" si="46"/>
        <v>42321.626296296294</v>
      </c>
      <c r="T727" s="13">
        <f t="shared" si="47"/>
        <v>42321.626296296294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9">
        <f t="shared" si="45"/>
        <v>72.428571428571431</v>
      </c>
      <c r="Q728" t="s">
        <v>8326</v>
      </c>
      <c r="R728" t="s">
        <v>8327</v>
      </c>
      <c r="S728" s="13">
        <f t="shared" si="46"/>
        <v>41346.042673611111</v>
      </c>
      <c r="T728" s="13">
        <f t="shared" si="47"/>
        <v>41346.042673611111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9">
        <f t="shared" si="45"/>
        <v>36.530201342281877</v>
      </c>
      <c r="Q729" t="s">
        <v>8326</v>
      </c>
      <c r="R729" t="s">
        <v>8327</v>
      </c>
      <c r="S729" s="13">
        <f t="shared" si="46"/>
        <v>41247.020243055551</v>
      </c>
      <c r="T729" s="13">
        <f t="shared" si="47"/>
        <v>41247.020243055551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9">
        <f t="shared" si="45"/>
        <v>60.903461538461535</v>
      </c>
      <c r="Q730" t="s">
        <v>8326</v>
      </c>
      <c r="R730" t="s">
        <v>8327</v>
      </c>
      <c r="S730" s="13">
        <f t="shared" si="46"/>
        <v>40731.837465277778</v>
      </c>
      <c r="T730" s="13">
        <f t="shared" si="47"/>
        <v>40731.837465277778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9">
        <f t="shared" si="45"/>
        <v>43.55</v>
      </c>
      <c r="Q731" t="s">
        <v>8326</v>
      </c>
      <c r="R731" t="s">
        <v>8327</v>
      </c>
      <c r="S731" s="13">
        <f t="shared" si="46"/>
        <v>41111.185891203706</v>
      </c>
      <c r="T731" s="13">
        <f t="shared" si="47"/>
        <v>41111.185891203706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9">
        <f t="shared" si="45"/>
        <v>99.766037735849054</v>
      </c>
      <c r="Q732" t="s">
        <v>8326</v>
      </c>
      <c r="R732" t="s">
        <v>8327</v>
      </c>
      <c r="S732" s="13">
        <f t="shared" si="46"/>
        <v>40854.745266203703</v>
      </c>
      <c r="T732" s="13">
        <f t="shared" si="47"/>
        <v>40854.745266203703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9">
        <f t="shared" si="45"/>
        <v>88.732394366197184</v>
      </c>
      <c r="Q733" t="s">
        <v>8326</v>
      </c>
      <c r="R733" t="s">
        <v>8327</v>
      </c>
      <c r="S733" s="13">
        <f t="shared" si="46"/>
        <v>40879.795682870368</v>
      </c>
      <c r="T733" s="13">
        <f t="shared" si="47"/>
        <v>40879.795682870368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9">
        <f t="shared" si="45"/>
        <v>4.9230769230769234</v>
      </c>
      <c r="Q734" t="s">
        <v>8326</v>
      </c>
      <c r="R734" t="s">
        <v>8327</v>
      </c>
      <c r="S734" s="13">
        <f t="shared" si="46"/>
        <v>41486.424317129626</v>
      </c>
      <c r="T734" s="13">
        <f t="shared" si="47"/>
        <v>41486.424317129626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9">
        <f t="shared" si="45"/>
        <v>17.822485207100591</v>
      </c>
      <c r="Q735" t="s">
        <v>8326</v>
      </c>
      <c r="R735" t="s">
        <v>8327</v>
      </c>
      <c r="S735" s="13">
        <f t="shared" si="46"/>
        <v>41598.420046296298</v>
      </c>
      <c r="T735" s="13">
        <f t="shared" si="47"/>
        <v>41598.420046296298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9">
        <f t="shared" si="45"/>
        <v>187.19298245614036</v>
      </c>
      <c r="Q736" t="s">
        <v>8326</v>
      </c>
      <c r="R736" t="s">
        <v>8327</v>
      </c>
      <c r="S736" s="13">
        <f t="shared" si="46"/>
        <v>42102.164583333331</v>
      </c>
      <c r="T736" s="13">
        <f t="shared" si="47"/>
        <v>42102.164583333331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9">
        <f t="shared" si="45"/>
        <v>234.80786026200875</v>
      </c>
      <c r="Q737" t="s">
        <v>8326</v>
      </c>
      <c r="R737" t="s">
        <v>8327</v>
      </c>
      <c r="S737" s="13">
        <f t="shared" si="46"/>
        <v>41946.029467592591</v>
      </c>
      <c r="T737" s="13">
        <f t="shared" si="47"/>
        <v>41946.029467592591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9">
        <f t="shared" si="45"/>
        <v>105.04629629629629</v>
      </c>
      <c r="Q738" t="s">
        <v>8326</v>
      </c>
      <c r="R738" t="s">
        <v>8327</v>
      </c>
      <c r="S738" s="13">
        <f t="shared" si="46"/>
        <v>41579.734259259261</v>
      </c>
      <c r="T738" s="13">
        <f t="shared" si="47"/>
        <v>41579.734259259261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9">
        <f t="shared" si="45"/>
        <v>56.666666666666664</v>
      </c>
      <c r="Q739" t="s">
        <v>8326</v>
      </c>
      <c r="R739" t="s">
        <v>8327</v>
      </c>
      <c r="S739" s="13">
        <f t="shared" si="46"/>
        <v>41667.275312500002</v>
      </c>
      <c r="T739" s="13">
        <f t="shared" si="47"/>
        <v>41667.275312500002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9">
        <f t="shared" si="45"/>
        <v>39.048780487804876</v>
      </c>
      <c r="Q740" t="s">
        <v>8326</v>
      </c>
      <c r="R740" t="s">
        <v>8327</v>
      </c>
      <c r="S740" s="13">
        <f t="shared" si="46"/>
        <v>41943.604097222218</v>
      </c>
      <c r="T740" s="13">
        <f t="shared" si="47"/>
        <v>41943.604097222218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9">
        <f t="shared" si="45"/>
        <v>68.345323741007192</v>
      </c>
      <c r="Q741" t="s">
        <v>8326</v>
      </c>
      <c r="R741" t="s">
        <v>8327</v>
      </c>
      <c r="S741" s="13">
        <f t="shared" si="46"/>
        <v>41829.502650462964</v>
      </c>
      <c r="T741" s="13">
        <f t="shared" si="47"/>
        <v>41829.502650462964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9">
        <f t="shared" si="45"/>
        <v>169.57894736842104</v>
      </c>
      <c r="Q742" t="s">
        <v>8326</v>
      </c>
      <c r="R742" t="s">
        <v>8327</v>
      </c>
      <c r="S742" s="13">
        <f t="shared" si="46"/>
        <v>42162.146782407406</v>
      </c>
      <c r="T742" s="13">
        <f t="shared" si="47"/>
        <v>42162.146782407406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9">
        <f t="shared" si="45"/>
        <v>141.42340425531913</v>
      </c>
      <c r="Q743" t="s">
        <v>8326</v>
      </c>
      <c r="R743" t="s">
        <v>8327</v>
      </c>
      <c r="S743" s="13">
        <f t="shared" si="46"/>
        <v>41401.648217592592</v>
      </c>
      <c r="T743" s="13">
        <f t="shared" si="47"/>
        <v>41401.648217592592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9">
        <f t="shared" si="45"/>
        <v>67.391304347826093</v>
      </c>
      <c r="Q744" t="s">
        <v>8326</v>
      </c>
      <c r="R744" t="s">
        <v>8327</v>
      </c>
      <c r="S744" s="13">
        <f t="shared" si="46"/>
        <v>41689.917962962965</v>
      </c>
      <c r="T744" s="13">
        <f t="shared" si="47"/>
        <v>41689.917962962965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9">
        <f t="shared" si="45"/>
        <v>54.266666666666666</v>
      </c>
      <c r="Q745" t="s">
        <v>8326</v>
      </c>
      <c r="R745" t="s">
        <v>8327</v>
      </c>
      <c r="S745" s="13">
        <f t="shared" si="46"/>
        <v>40990.709317129629</v>
      </c>
      <c r="T745" s="13">
        <f t="shared" si="47"/>
        <v>40990.709317129629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9">
        <f t="shared" si="45"/>
        <v>82.516129032258064</v>
      </c>
      <c r="Q746" t="s">
        <v>8326</v>
      </c>
      <c r="R746" t="s">
        <v>8327</v>
      </c>
      <c r="S746" s="13">
        <f t="shared" si="46"/>
        <v>41226.95721064815</v>
      </c>
      <c r="T746" s="13">
        <f t="shared" si="47"/>
        <v>41226.95721064815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9">
        <f t="shared" si="45"/>
        <v>53.729729729729726</v>
      </c>
      <c r="Q747" t="s">
        <v>8326</v>
      </c>
      <c r="R747" t="s">
        <v>8327</v>
      </c>
      <c r="S747" s="13">
        <f t="shared" si="46"/>
        <v>41367.572280092594</v>
      </c>
      <c r="T747" s="13">
        <f t="shared" si="47"/>
        <v>41367.572280092594</v>
      </c>
    </row>
    <row r="748" spans="1:20" ht="20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9">
        <f t="shared" si="45"/>
        <v>34.206185567010309</v>
      </c>
      <c r="Q748" t="s">
        <v>8326</v>
      </c>
      <c r="R748" t="s">
        <v>8327</v>
      </c>
      <c r="S748" s="13">
        <f t="shared" si="46"/>
        <v>41157.042928240742</v>
      </c>
      <c r="T748" s="13">
        <f t="shared" si="47"/>
        <v>41157.042928240742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9">
        <f t="shared" si="45"/>
        <v>127.32727272727273</v>
      </c>
      <c r="Q749" t="s">
        <v>8326</v>
      </c>
      <c r="R749" t="s">
        <v>8327</v>
      </c>
      <c r="S749" s="13">
        <f t="shared" si="46"/>
        <v>41988.548831018517</v>
      </c>
      <c r="T749" s="13">
        <f t="shared" si="47"/>
        <v>41988.548831018517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9">
        <f t="shared" si="45"/>
        <v>45.56818181818182</v>
      </c>
      <c r="Q750" t="s">
        <v>8326</v>
      </c>
      <c r="R750" t="s">
        <v>8327</v>
      </c>
      <c r="S750" s="13">
        <f t="shared" si="46"/>
        <v>41831.846828703703</v>
      </c>
      <c r="T750" s="13">
        <f t="shared" si="47"/>
        <v>41831.846828703703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9">
        <f t="shared" si="45"/>
        <v>95.963636363636368</v>
      </c>
      <c r="Q751" t="s">
        <v>8326</v>
      </c>
      <c r="R751" t="s">
        <v>8327</v>
      </c>
      <c r="S751" s="13">
        <f t="shared" si="46"/>
        <v>42733.94131944445</v>
      </c>
      <c r="T751" s="13">
        <f t="shared" si="47"/>
        <v>42733.94131944445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9">
        <f t="shared" si="45"/>
        <v>77.271186440677965</v>
      </c>
      <c r="Q752" t="s">
        <v>8326</v>
      </c>
      <c r="R752" t="s">
        <v>8327</v>
      </c>
      <c r="S752" s="13">
        <f t="shared" si="46"/>
        <v>41299.878148148149</v>
      </c>
      <c r="T752" s="13">
        <f t="shared" si="47"/>
        <v>41299.878148148149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9">
        <f t="shared" si="45"/>
        <v>57.338709677419352</v>
      </c>
      <c r="Q753" t="s">
        <v>8326</v>
      </c>
      <c r="R753" t="s">
        <v>8327</v>
      </c>
      <c r="S753" s="13">
        <f t="shared" si="46"/>
        <v>40713.630497685182</v>
      </c>
      <c r="T753" s="13">
        <f t="shared" si="47"/>
        <v>40713.630497685182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9">
        <f t="shared" si="45"/>
        <v>53.19047619047619</v>
      </c>
      <c r="Q754" t="s">
        <v>8326</v>
      </c>
      <c r="R754" t="s">
        <v>8327</v>
      </c>
      <c r="S754" s="13">
        <f t="shared" si="46"/>
        <v>42639.421493055561</v>
      </c>
      <c r="T754" s="13">
        <f t="shared" si="47"/>
        <v>42639.421493055561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9">
        <f t="shared" si="45"/>
        <v>492.30769230769232</v>
      </c>
      <c r="Q755" t="s">
        <v>8326</v>
      </c>
      <c r="R755" t="s">
        <v>8327</v>
      </c>
      <c r="S755" s="13">
        <f t="shared" si="46"/>
        <v>42019.590173611112</v>
      </c>
      <c r="T755" s="13">
        <f t="shared" si="47"/>
        <v>42019.590173611112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9">
        <f t="shared" si="45"/>
        <v>42.346938775510203</v>
      </c>
      <c r="Q756" t="s">
        <v>8326</v>
      </c>
      <c r="R756" t="s">
        <v>8327</v>
      </c>
      <c r="S756" s="13">
        <f t="shared" si="46"/>
        <v>41249.749085648145</v>
      </c>
      <c r="T756" s="13">
        <f t="shared" si="47"/>
        <v>41249.749085648145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9">
        <f t="shared" si="45"/>
        <v>37.466029411764708</v>
      </c>
      <c r="Q757" t="s">
        <v>8326</v>
      </c>
      <c r="R757" t="s">
        <v>8327</v>
      </c>
      <c r="S757" s="13">
        <f t="shared" si="46"/>
        <v>41383.605057870373</v>
      </c>
      <c r="T757" s="13">
        <f t="shared" si="47"/>
        <v>41383.605057870373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9">
        <f t="shared" si="45"/>
        <v>37.454545454545453</v>
      </c>
      <c r="Q758" t="s">
        <v>8326</v>
      </c>
      <c r="R758" t="s">
        <v>8327</v>
      </c>
      <c r="S758" s="13">
        <f t="shared" si="46"/>
        <v>40590.766886574071</v>
      </c>
      <c r="T758" s="13">
        <f t="shared" si="47"/>
        <v>40590.766886574071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9">
        <f t="shared" si="45"/>
        <v>33.055555555555557</v>
      </c>
      <c r="Q759" t="s">
        <v>8326</v>
      </c>
      <c r="R759" t="s">
        <v>8327</v>
      </c>
      <c r="S759" s="13">
        <f t="shared" si="46"/>
        <v>41235.054560185185</v>
      </c>
      <c r="T759" s="13">
        <f t="shared" si="47"/>
        <v>41235.054560185185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9">
        <f t="shared" si="45"/>
        <v>134.21052631578948</v>
      </c>
      <c r="Q760" t="s">
        <v>8326</v>
      </c>
      <c r="R760" t="s">
        <v>8327</v>
      </c>
      <c r="S760" s="13">
        <f t="shared" si="46"/>
        <v>40429.836435185185</v>
      </c>
      <c r="T760" s="13">
        <f t="shared" si="47"/>
        <v>40429.836435185185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9">
        <f t="shared" si="45"/>
        <v>51.474747474747474</v>
      </c>
      <c r="Q761" t="s">
        <v>8326</v>
      </c>
      <c r="R761" t="s">
        <v>8327</v>
      </c>
      <c r="S761" s="13">
        <f t="shared" si="46"/>
        <v>41789.330312500002</v>
      </c>
      <c r="T761" s="13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8326</v>
      </c>
      <c r="R762" t="s">
        <v>8328</v>
      </c>
      <c r="S762" s="13">
        <f t="shared" si="46"/>
        <v>42670.764039351852</v>
      </c>
      <c r="T762" s="13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9">
        <f t="shared" si="45"/>
        <v>39.166666666666664</v>
      </c>
      <c r="Q763" t="s">
        <v>8326</v>
      </c>
      <c r="R763" t="s">
        <v>8328</v>
      </c>
      <c r="S763" s="13">
        <f t="shared" si="46"/>
        <v>41642.751458333332</v>
      </c>
      <c r="T763" s="13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8326</v>
      </c>
      <c r="R764" t="s">
        <v>8328</v>
      </c>
      <c r="S764" s="13">
        <f t="shared" si="46"/>
        <v>42690.858449074076</v>
      </c>
      <c r="T764" s="13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9">
        <f t="shared" si="45"/>
        <v>5</v>
      </c>
      <c r="Q765" t="s">
        <v>8326</v>
      </c>
      <c r="R765" t="s">
        <v>8328</v>
      </c>
      <c r="S765" s="13">
        <f t="shared" si="46"/>
        <v>41471.446851851848</v>
      </c>
      <c r="T765" s="13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8326</v>
      </c>
      <c r="R766" t="s">
        <v>8328</v>
      </c>
      <c r="S766" s="13">
        <f t="shared" si="46"/>
        <v>42227.173159722224</v>
      </c>
      <c r="T766" s="13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9">
        <f t="shared" si="45"/>
        <v>57.295454545454547</v>
      </c>
      <c r="Q767" t="s">
        <v>8326</v>
      </c>
      <c r="R767" t="s">
        <v>8328</v>
      </c>
      <c r="S767" s="13">
        <f t="shared" si="46"/>
        <v>41901.542638888888</v>
      </c>
      <c r="T767" s="13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8326</v>
      </c>
      <c r="R768" t="s">
        <v>8328</v>
      </c>
      <c r="S768" s="13">
        <f t="shared" si="46"/>
        <v>42021.783368055556</v>
      </c>
      <c r="T768" s="13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9">
        <f t="shared" si="45"/>
        <v>59</v>
      </c>
      <c r="Q769" t="s">
        <v>8326</v>
      </c>
      <c r="R769" t="s">
        <v>8328</v>
      </c>
      <c r="S769" s="13">
        <f t="shared" si="46"/>
        <v>42115.143634259264</v>
      </c>
      <c r="T769" s="13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8326</v>
      </c>
      <c r="R770" t="s">
        <v>8328</v>
      </c>
      <c r="S770" s="13">
        <f t="shared" si="46"/>
        <v>41594.207060185188</v>
      </c>
      <c r="T770" s="13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</f>
        <v>0.41399999999999998</v>
      </c>
      <c r="P771" s="9">
        <f t="shared" ref="P771:P834" si="49">E771/L771</f>
        <v>31.846153846153847</v>
      </c>
      <c r="Q771" t="s">
        <v>8326</v>
      </c>
      <c r="R771" t="s">
        <v>8328</v>
      </c>
      <c r="S771" s="13">
        <f t="shared" ref="S771:S834" si="50">(((J771/60)/60)/24)+DATE(1970,1,1)</f>
        <v>41604.996458333335</v>
      </c>
      <c r="T771" s="13">
        <f t="shared" ref="T771:T834" si="51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8326</v>
      </c>
      <c r="R772" t="s">
        <v>8328</v>
      </c>
      <c r="S772" s="13">
        <f t="shared" si="50"/>
        <v>41289.999641203707</v>
      </c>
      <c r="T772" s="13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9">
        <f t="shared" si="49"/>
        <v>10</v>
      </c>
      <c r="Q773" t="s">
        <v>8326</v>
      </c>
      <c r="R773" t="s">
        <v>8328</v>
      </c>
      <c r="S773" s="13">
        <f t="shared" si="50"/>
        <v>42349.824097222227</v>
      </c>
      <c r="T773" s="13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9">
        <f t="shared" si="49"/>
        <v>50</v>
      </c>
      <c r="Q774" t="s">
        <v>8326</v>
      </c>
      <c r="R774" t="s">
        <v>8328</v>
      </c>
      <c r="S774" s="13">
        <f t="shared" si="50"/>
        <v>40068.056932870371</v>
      </c>
      <c r="T774" s="13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9">
        <f t="shared" si="49"/>
        <v>16</v>
      </c>
      <c r="Q775" t="s">
        <v>8326</v>
      </c>
      <c r="R775" t="s">
        <v>8328</v>
      </c>
      <c r="S775" s="13">
        <f t="shared" si="50"/>
        <v>42100.735937499994</v>
      </c>
      <c r="T775" s="13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9">
        <f t="shared" si="49"/>
        <v>39</v>
      </c>
      <c r="Q776" t="s">
        <v>8326</v>
      </c>
      <c r="R776" t="s">
        <v>8328</v>
      </c>
      <c r="S776" s="13">
        <f t="shared" si="50"/>
        <v>41663.780300925922</v>
      </c>
      <c r="T776" s="13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9">
        <f t="shared" si="49"/>
        <v>34</v>
      </c>
      <c r="Q777" t="s">
        <v>8326</v>
      </c>
      <c r="R777" t="s">
        <v>8328</v>
      </c>
      <c r="S777" s="13">
        <f t="shared" si="50"/>
        <v>40863.060127314813</v>
      </c>
      <c r="T777" s="13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9">
        <f t="shared" si="49"/>
        <v>63.122807017543863</v>
      </c>
      <c r="Q778" t="s">
        <v>8326</v>
      </c>
      <c r="R778" t="s">
        <v>8328</v>
      </c>
      <c r="S778" s="13">
        <f t="shared" si="50"/>
        <v>42250.685706018514</v>
      </c>
      <c r="T778" s="13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9">
        <f t="shared" si="49"/>
        <v>7</v>
      </c>
      <c r="Q779" t="s">
        <v>8326</v>
      </c>
      <c r="R779" t="s">
        <v>8328</v>
      </c>
      <c r="S779" s="13">
        <f t="shared" si="50"/>
        <v>41456.981215277774</v>
      </c>
      <c r="T779" s="13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9">
        <f t="shared" si="49"/>
        <v>2</v>
      </c>
      <c r="Q780" t="s">
        <v>8326</v>
      </c>
      <c r="R780" t="s">
        <v>8328</v>
      </c>
      <c r="S780" s="13">
        <f t="shared" si="50"/>
        <v>41729.702314814815</v>
      </c>
      <c r="T780" s="13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9">
        <f t="shared" si="49"/>
        <v>66.666666666666671</v>
      </c>
      <c r="Q781" t="s">
        <v>8326</v>
      </c>
      <c r="R781" t="s">
        <v>8328</v>
      </c>
      <c r="S781" s="13">
        <f t="shared" si="50"/>
        <v>40436.68408564815</v>
      </c>
      <c r="T781" s="13">
        <f t="shared" si="51"/>
        <v>40436.68408564815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9">
        <f t="shared" si="49"/>
        <v>38.518518518518519</v>
      </c>
      <c r="Q782" t="s">
        <v>8329</v>
      </c>
      <c r="R782" t="s">
        <v>8330</v>
      </c>
      <c r="S782" s="13">
        <f t="shared" si="50"/>
        <v>40636.673900462964</v>
      </c>
      <c r="T782" s="13">
        <f t="shared" si="51"/>
        <v>40636.673900462964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9">
        <f t="shared" si="49"/>
        <v>42.609200000000001</v>
      </c>
      <c r="Q783" t="s">
        <v>8329</v>
      </c>
      <c r="R783" t="s">
        <v>8330</v>
      </c>
      <c r="S783" s="13">
        <f t="shared" si="50"/>
        <v>41403.000856481485</v>
      </c>
      <c r="T783" s="13">
        <f t="shared" si="51"/>
        <v>41403.000856481485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9">
        <f t="shared" si="49"/>
        <v>50</v>
      </c>
      <c r="Q784" t="s">
        <v>8329</v>
      </c>
      <c r="R784" t="s">
        <v>8330</v>
      </c>
      <c r="S784" s="13">
        <f t="shared" si="50"/>
        <v>41116.758125</v>
      </c>
      <c r="T784" s="13">
        <f t="shared" si="51"/>
        <v>41116.758125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9">
        <f t="shared" si="49"/>
        <v>63.485714285714288</v>
      </c>
      <c r="Q785" t="s">
        <v>8329</v>
      </c>
      <c r="R785" t="s">
        <v>8330</v>
      </c>
      <c r="S785" s="13">
        <f t="shared" si="50"/>
        <v>40987.773715277777</v>
      </c>
      <c r="T785" s="13">
        <f t="shared" si="51"/>
        <v>40987.773715277777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9">
        <f t="shared" si="49"/>
        <v>102.5</v>
      </c>
      <c r="Q786" t="s">
        <v>8329</v>
      </c>
      <c r="R786" t="s">
        <v>8330</v>
      </c>
      <c r="S786" s="13">
        <f t="shared" si="50"/>
        <v>41675.149525462963</v>
      </c>
      <c r="T786" s="13">
        <f t="shared" si="51"/>
        <v>41675.149525462963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9">
        <f t="shared" si="49"/>
        <v>31.142758620689655</v>
      </c>
      <c r="Q787" t="s">
        <v>8329</v>
      </c>
      <c r="R787" t="s">
        <v>8330</v>
      </c>
      <c r="S787" s="13">
        <f t="shared" si="50"/>
        <v>41303.593923611108</v>
      </c>
      <c r="T787" s="13">
        <f t="shared" si="51"/>
        <v>41303.593923611108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9">
        <f t="shared" si="49"/>
        <v>162.27272727272728</v>
      </c>
      <c r="Q788" t="s">
        <v>8329</v>
      </c>
      <c r="R788" t="s">
        <v>8330</v>
      </c>
      <c r="S788" s="13">
        <f t="shared" si="50"/>
        <v>40983.055949074071</v>
      </c>
      <c r="T788" s="13">
        <f t="shared" si="51"/>
        <v>40983.055949074071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9">
        <f t="shared" si="49"/>
        <v>80.588235294117652</v>
      </c>
      <c r="Q789" t="s">
        <v>8329</v>
      </c>
      <c r="R789" t="s">
        <v>8330</v>
      </c>
      <c r="S789" s="13">
        <f t="shared" si="50"/>
        <v>41549.627615740741</v>
      </c>
      <c r="T789" s="13">
        <f t="shared" si="51"/>
        <v>41549.627615740741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9">
        <f t="shared" si="49"/>
        <v>59.85441176470588</v>
      </c>
      <c r="Q790" t="s">
        <v>8329</v>
      </c>
      <c r="R790" t="s">
        <v>8330</v>
      </c>
      <c r="S790" s="13">
        <f t="shared" si="50"/>
        <v>41059.006805555553</v>
      </c>
      <c r="T790" s="13">
        <f t="shared" si="51"/>
        <v>41059.006805555553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9">
        <f t="shared" si="49"/>
        <v>132.85714285714286</v>
      </c>
      <c r="Q791" t="s">
        <v>8329</v>
      </c>
      <c r="R791" t="s">
        <v>8330</v>
      </c>
      <c r="S791" s="13">
        <f t="shared" si="50"/>
        <v>41277.186111111114</v>
      </c>
      <c r="T791" s="13">
        <f t="shared" si="51"/>
        <v>41277.186111111114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9">
        <f t="shared" si="49"/>
        <v>92.547820512820508</v>
      </c>
      <c r="Q792" t="s">
        <v>8329</v>
      </c>
      <c r="R792" t="s">
        <v>8330</v>
      </c>
      <c r="S792" s="13">
        <f t="shared" si="50"/>
        <v>41276.047905092593</v>
      </c>
      <c r="T792" s="13">
        <f t="shared" si="51"/>
        <v>41276.047905092593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9">
        <f t="shared" si="49"/>
        <v>60.859375</v>
      </c>
      <c r="Q793" t="s">
        <v>8329</v>
      </c>
      <c r="R793" t="s">
        <v>8330</v>
      </c>
      <c r="S793" s="13">
        <f t="shared" si="50"/>
        <v>41557.780624999999</v>
      </c>
      <c r="T793" s="13">
        <f t="shared" si="51"/>
        <v>41557.780624999999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9">
        <f t="shared" si="49"/>
        <v>41.851833333333339</v>
      </c>
      <c r="Q794" t="s">
        <v>8329</v>
      </c>
      <c r="R794" t="s">
        <v>8330</v>
      </c>
      <c r="S794" s="13">
        <f t="shared" si="50"/>
        <v>41555.873645833337</v>
      </c>
      <c r="T794" s="13">
        <f t="shared" si="51"/>
        <v>41555.873645833337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9">
        <f t="shared" si="49"/>
        <v>88.325937499999995</v>
      </c>
      <c r="Q795" t="s">
        <v>8329</v>
      </c>
      <c r="R795" t="s">
        <v>8330</v>
      </c>
      <c r="S795" s="13">
        <f t="shared" si="50"/>
        <v>41442.741249999999</v>
      </c>
      <c r="T795" s="13">
        <f t="shared" si="51"/>
        <v>41442.741249999999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9">
        <f t="shared" si="49"/>
        <v>158.96226415094338</v>
      </c>
      <c r="Q796" t="s">
        <v>8329</v>
      </c>
      <c r="R796" t="s">
        <v>8330</v>
      </c>
      <c r="S796" s="13">
        <f t="shared" si="50"/>
        <v>40736.115011574075</v>
      </c>
      <c r="T796" s="13">
        <f t="shared" si="51"/>
        <v>40736.115011574075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9">
        <f t="shared" si="49"/>
        <v>85.054347826086953</v>
      </c>
      <c r="Q797" t="s">
        <v>8329</v>
      </c>
      <c r="R797" t="s">
        <v>8330</v>
      </c>
      <c r="S797" s="13">
        <f t="shared" si="50"/>
        <v>40963.613032407404</v>
      </c>
      <c r="T797" s="13">
        <f t="shared" si="51"/>
        <v>40963.613032407404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9">
        <f t="shared" si="49"/>
        <v>112.61111111111111</v>
      </c>
      <c r="Q798" t="s">
        <v>8329</v>
      </c>
      <c r="R798" t="s">
        <v>8330</v>
      </c>
      <c r="S798" s="13">
        <f t="shared" si="50"/>
        <v>41502.882928240739</v>
      </c>
      <c r="T798" s="13">
        <f t="shared" si="51"/>
        <v>41502.882928240739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9">
        <f t="shared" si="49"/>
        <v>45.436619718309856</v>
      </c>
      <c r="Q799" t="s">
        <v>8329</v>
      </c>
      <c r="R799" t="s">
        <v>8330</v>
      </c>
      <c r="S799" s="13">
        <f t="shared" si="50"/>
        <v>40996.994074074071</v>
      </c>
      <c r="T799" s="13">
        <f t="shared" si="51"/>
        <v>40996.994074074071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9">
        <f t="shared" si="49"/>
        <v>46.218390804597703</v>
      </c>
      <c r="Q800" t="s">
        <v>8329</v>
      </c>
      <c r="R800" t="s">
        <v>8330</v>
      </c>
      <c r="S800" s="13">
        <f t="shared" si="50"/>
        <v>41882.590127314819</v>
      </c>
      <c r="T800" s="13">
        <f t="shared" si="51"/>
        <v>41882.590127314819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9">
        <f t="shared" si="49"/>
        <v>178.60714285714286</v>
      </c>
      <c r="Q801" t="s">
        <v>8329</v>
      </c>
      <c r="R801" t="s">
        <v>8330</v>
      </c>
      <c r="S801" s="13">
        <f t="shared" si="50"/>
        <v>40996.667199074072</v>
      </c>
      <c r="T801" s="13">
        <f t="shared" si="51"/>
        <v>40996.667199074072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9">
        <f t="shared" si="49"/>
        <v>40.75</v>
      </c>
      <c r="Q802" t="s">
        <v>8329</v>
      </c>
      <c r="R802" t="s">
        <v>8330</v>
      </c>
      <c r="S802" s="13">
        <f t="shared" si="50"/>
        <v>41863.433495370373</v>
      </c>
      <c r="T802" s="13">
        <f t="shared" si="51"/>
        <v>41863.433495370373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9">
        <f t="shared" si="49"/>
        <v>43.733921568627444</v>
      </c>
      <c r="Q803" t="s">
        <v>8329</v>
      </c>
      <c r="R803" t="s">
        <v>8330</v>
      </c>
      <c r="S803" s="13">
        <f t="shared" si="50"/>
        <v>40695.795370370368</v>
      </c>
      <c r="T803" s="13">
        <f t="shared" si="51"/>
        <v>40695.795370370368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9">
        <f t="shared" si="49"/>
        <v>81.066666666666663</v>
      </c>
      <c r="Q804" t="s">
        <v>8329</v>
      </c>
      <c r="R804" t="s">
        <v>8330</v>
      </c>
      <c r="S804" s="13">
        <f t="shared" si="50"/>
        <v>41123.022268518522</v>
      </c>
      <c r="T804" s="13">
        <f t="shared" si="51"/>
        <v>41123.022268518522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9">
        <f t="shared" si="49"/>
        <v>74.60526315789474</v>
      </c>
      <c r="Q805" t="s">
        <v>8329</v>
      </c>
      <c r="R805" t="s">
        <v>8330</v>
      </c>
      <c r="S805" s="13">
        <f t="shared" si="50"/>
        <v>40665.949976851851</v>
      </c>
      <c r="T805" s="13">
        <f t="shared" si="51"/>
        <v>40665.949976851851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9">
        <f t="shared" si="49"/>
        <v>305.55555555555554</v>
      </c>
      <c r="Q806" t="s">
        <v>8329</v>
      </c>
      <c r="R806" t="s">
        <v>8330</v>
      </c>
      <c r="S806" s="13">
        <f t="shared" si="50"/>
        <v>40730.105625000004</v>
      </c>
      <c r="T806" s="13">
        <f t="shared" si="51"/>
        <v>40730.105625000004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9">
        <f t="shared" si="49"/>
        <v>58.333333333333336</v>
      </c>
      <c r="Q807" t="s">
        <v>8329</v>
      </c>
      <c r="R807" t="s">
        <v>8330</v>
      </c>
      <c r="S807" s="13">
        <f t="shared" si="50"/>
        <v>40690.823055555556</v>
      </c>
      <c r="T807" s="13">
        <f t="shared" si="51"/>
        <v>40690.823055555556</v>
      </c>
    </row>
    <row r="808" spans="1:20" ht="20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9">
        <f t="shared" si="49"/>
        <v>117.67605633802818</v>
      </c>
      <c r="Q808" t="s">
        <v>8329</v>
      </c>
      <c r="R808" t="s">
        <v>8330</v>
      </c>
      <c r="S808" s="13">
        <f t="shared" si="50"/>
        <v>40763.691423611112</v>
      </c>
      <c r="T808" s="13">
        <f t="shared" si="51"/>
        <v>40763.691423611112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9">
        <f t="shared" si="49"/>
        <v>73.771929824561397</v>
      </c>
      <c r="Q809" t="s">
        <v>8329</v>
      </c>
      <c r="R809" t="s">
        <v>8330</v>
      </c>
      <c r="S809" s="13">
        <f t="shared" si="50"/>
        <v>42759.628599537042</v>
      </c>
      <c r="T809" s="13">
        <f t="shared" si="51"/>
        <v>42759.628599537042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9">
        <f t="shared" si="49"/>
        <v>104.65116279069767</v>
      </c>
      <c r="Q810" t="s">
        <v>8329</v>
      </c>
      <c r="R810" t="s">
        <v>8330</v>
      </c>
      <c r="S810" s="13">
        <f t="shared" si="50"/>
        <v>41962.100532407407</v>
      </c>
      <c r="T810" s="13">
        <f t="shared" si="51"/>
        <v>41962.100532407407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9">
        <f t="shared" si="49"/>
        <v>79.82692307692308</v>
      </c>
      <c r="Q811" t="s">
        <v>8329</v>
      </c>
      <c r="R811" t="s">
        <v>8330</v>
      </c>
      <c r="S811" s="13">
        <f t="shared" si="50"/>
        <v>41628.833680555559</v>
      </c>
      <c r="T811" s="13">
        <f t="shared" si="51"/>
        <v>41628.833680555559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9">
        <f t="shared" si="49"/>
        <v>58.333333333333336</v>
      </c>
      <c r="Q812" t="s">
        <v>8329</v>
      </c>
      <c r="R812" t="s">
        <v>8330</v>
      </c>
      <c r="S812" s="13">
        <f t="shared" si="50"/>
        <v>41123.056273148148</v>
      </c>
      <c r="T812" s="13">
        <f t="shared" si="51"/>
        <v>41123.056273148148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9">
        <f t="shared" si="49"/>
        <v>86.666666666666671</v>
      </c>
      <c r="Q813" t="s">
        <v>8329</v>
      </c>
      <c r="R813" t="s">
        <v>8330</v>
      </c>
      <c r="S813" s="13">
        <f t="shared" si="50"/>
        <v>41443.643541666665</v>
      </c>
      <c r="T813" s="13">
        <f t="shared" si="51"/>
        <v>41443.643541666665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9">
        <f t="shared" si="49"/>
        <v>27.606060606060606</v>
      </c>
      <c r="Q814" t="s">
        <v>8329</v>
      </c>
      <c r="R814" t="s">
        <v>8330</v>
      </c>
      <c r="S814" s="13">
        <f t="shared" si="50"/>
        <v>41282.017962962964</v>
      </c>
      <c r="T814" s="13">
        <f t="shared" si="51"/>
        <v>41282.017962962964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9">
        <f t="shared" si="49"/>
        <v>24.999375000000001</v>
      </c>
      <c r="Q815" t="s">
        <v>8329</v>
      </c>
      <c r="R815" t="s">
        <v>8330</v>
      </c>
      <c r="S815" s="13">
        <f t="shared" si="50"/>
        <v>41080.960243055553</v>
      </c>
      <c r="T815" s="13">
        <f t="shared" si="51"/>
        <v>41080.960243055553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9">
        <f t="shared" si="49"/>
        <v>45.464285714285715</v>
      </c>
      <c r="Q816" t="s">
        <v>8329</v>
      </c>
      <c r="R816" t="s">
        <v>8330</v>
      </c>
      <c r="S816" s="13">
        <f t="shared" si="50"/>
        <v>40679.743067129632</v>
      </c>
      <c r="T816" s="13">
        <f t="shared" si="51"/>
        <v>40679.743067129632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9">
        <f t="shared" si="49"/>
        <v>99.534883720930239</v>
      </c>
      <c r="Q817" t="s">
        <v>8329</v>
      </c>
      <c r="R817" t="s">
        <v>8330</v>
      </c>
      <c r="S817" s="13">
        <f t="shared" si="50"/>
        <v>41914.917858796296</v>
      </c>
      <c r="T817" s="13">
        <f t="shared" si="51"/>
        <v>41914.917858796296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9">
        <f t="shared" si="49"/>
        <v>39.31</v>
      </c>
      <c r="Q818" t="s">
        <v>8329</v>
      </c>
      <c r="R818" t="s">
        <v>8330</v>
      </c>
      <c r="S818" s="13">
        <f t="shared" si="50"/>
        <v>41341.870868055557</v>
      </c>
      <c r="T818" s="13">
        <f t="shared" si="51"/>
        <v>41341.870868055557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9">
        <f t="shared" si="49"/>
        <v>89.419999999999987</v>
      </c>
      <c r="Q819" t="s">
        <v>8329</v>
      </c>
      <c r="R819" t="s">
        <v>8330</v>
      </c>
      <c r="S819" s="13">
        <f t="shared" si="50"/>
        <v>40925.599664351852</v>
      </c>
      <c r="T819" s="13">
        <f t="shared" si="51"/>
        <v>40925.599664351852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9">
        <f t="shared" si="49"/>
        <v>28.684210526315791</v>
      </c>
      <c r="Q820" t="s">
        <v>8329</v>
      </c>
      <c r="R820" t="s">
        <v>8330</v>
      </c>
      <c r="S820" s="13">
        <f t="shared" si="50"/>
        <v>41120.882881944446</v>
      </c>
      <c r="T820" s="13">
        <f t="shared" si="51"/>
        <v>41120.882881944446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9">
        <f t="shared" si="49"/>
        <v>31.071428571428573</v>
      </c>
      <c r="Q821" t="s">
        <v>8329</v>
      </c>
      <c r="R821" t="s">
        <v>8330</v>
      </c>
      <c r="S821" s="13">
        <f t="shared" si="50"/>
        <v>41619.998310185183</v>
      </c>
      <c r="T821" s="13">
        <f t="shared" si="51"/>
        <v>41619.998310185183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9">
        <f t="shared" si="49"/>
        <v>70.55263157894737</v>
      </c>
      <c r="Q822" t="s">
        <v>8329</v>
      </c>
      <c r="R822" t="s">
        <v>8330</v>
      </c>
      <c r="S822" s="13">
        <f t="shared" si="50"/>
        <v>41768.841921296298</v>
      </c>
      <c r="T822" s="13">
        <f t="shared" si="51"/>
        <v>41768.841921296298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9">
        <f t="shared" si="49"/>
        <v>224.12820512820514</v>
      </c>
      <c r="Q823" t="s">
        <v>8329</v>
      </c>
      <c r="R823" t="s">
        <v>8330</v>
      </c>
      <c r="S823" s="13">
        <f t="shared" si="50"/>
        <v>42093.922048611115</v>
      </c>
      <c r="T823" s="13">
        <f t="shared" si="51"/>
        <v>42093.922048611115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9">
        <f t="shared" si="49"/>
        <v>51.811594202898547</v>
      </c>
      <c r="Q824" t="s">
        <v>8329</v>
      </c>
      <c r="R824" t="s">
        <v>8330</v>
      </c>
      <c r="S824" s="13">
        <f t="shared" si="50"/>
        <v>41157.947337962964</v>
      </c>
      <c r="T824" s="13">
        <f t="shared" si="51"/>
        <v>41157.947337962964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9">
        <f t="shared" si="49"/>
        <v>43.515151515151516</v>
      </c>
      <c r="Q825" t="s">
        <v>8329</v>
      </c>
      <c r="R825" t="s">
        <v>8330</v>
      </c>
      <c r="S825" s="13">
        <f t="shared" si="50"/>
        <v>42055.972824074073</v>
      </c>
      <c r="T825" s="13">
        <f t="shared" si="51"/>
        <v>42055.972824074073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9">
        <f t="shared" si="49"/>
        <v>39.816666666666663</v>
      </c>
      <c r="Q826" t="s">
        <v>8329</v>
      </c>
      <c r="R826" t="s">
        <v>8330</v>
      </c>
      <c r="S826" s="13">
        <f t="shared" si="50"/>
        <v>40250.242106481484</v>
      </c>
      <c r="T826" s="13">
        <f t="shared" si="51"/>
        <v>40250.242106481484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9">
        <f t="shared" si="49"/>
        <v>126.8080808080808</v>
      </c>
      <c r="Q827" t="s">
        <v>8329</v>
      </c>
      <c r="R827" t="s">
        <v>8330</v>
      </c>
      <c r="S827" s="13">
        <f t="shared" si="50"/>
        <v>41186.306527777779</v>
      </c>
      <c r="T827" s="13">
        <f t="shared" si="51"/>
        <v>41186.306527777779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9">
        <f t="shared" si="49"/>
        <v>113.87755102040816</v>
      </c>
      <c r="Q828" t="s">
        <v>8329</v>
      </c>
      <c r="R828" t="s">
        <v>8330</v>
      </c>
      <c r="S828" s="13">
        <f t="shared" si="50"/>
        <v>40973.038541666669</v>
      </c>
      <c r="T828" s="13">
        <f t="shared" si="51"/>
        <v>40973.038541666669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9">
        <f t="shared" si="49"/>
        <v>28.181818181818183</v>
      </c>
      <c r="Q829" t="s">
        <v>8329</v>
      </c>
      <c r="R829" t="s">
        <v>8330</v>
      </c>
      <c r="S829" s="13">
        <f t="shared" si="50"/>
        <v>40927.473460648151</v>
      </c>
      <c r="T829" s="13">
        <f t="shared" si="51"/>
        <v>40927.473460648151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9">
        <f t="shared" si="49"/>
        <v>36.60526315789474</v>
      </c>
      <c r="Q830" t="s">
        <v>8329</v>
      </c>
      <c r="R830" t="s">
        <v>8330</v>
      </c>
      <c r="S830" s="13">
        <f t="shared" si="50"/>
        <v>41073.050717592596</v>
      </c>
      <c r="T830" s="13">
        <f t="shared" si="51"/>
        <v>41073.050717592596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9">
        <f t="shared" si="49"/>
        <v>32.5</v>
      </c>
      <c r="Q831" t="s">
        <v>8329</v>
      </c>
      <c r="R831" t="s">
        <v>8330</v>
      </c>
      <c r="S831" s="13">
        <f t="shared" si="50"/>
        <v>42504.801388888889</v>
      </c>
      <c r="T831" s="13">
        <f t="shared" si="51"/>
        <v>42504.801388888889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9">
        <f t="shared" si="49"/>
        <v>60.65625</v>
      </c>
      <c r="Q832" t="s">
        <v>8329</v>
      </c>
      <c r="R832" t="s">
        <v>8330</v>
      </c>
      <c r="S832" s="13">
        <f t="shared" si="50"/>
        <v>41325.525752314818</v>
      </c>
      <c r="T832" s="13">
        <f t="shared" si="51"/>
        <v>41325.525752314818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9">
        <f t="shared" si="49"/>
        <v>175</v>
      </c>
      <c r="Q833" t="s">
        <v>8329</v>
      </c>
      <c r="R833" t="s">
        <v>8330</v>
      </c>
      <c r="S833" s="13">
        <f t="shared" si="50"/>
        <v>40996.646921296298</v>
      </c>
      <c r="T833" s="13">
        <f t="shared" si="51"/>
        <v>40996.646921296298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9">
        <f t="shared" si="49"/>
        <v>97.993896103896105</v>
      </c>
      <c r="Q834" t="s">
        <v>8329</v>
      </c>
      <c r="R834" t="s">
        <v>8330</v>
      </c>
      <c r="S834" s="13">
        <f t="shared" si="50"/>
        <v>40869.675173611111</v>
      </c>
      <c r="T834" s="13">
        <f t="shared" si="51"/>
        <v>40869.675173611111</v>
      </c>
    </row>
    <row r="835" spans="1:20" ht="20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</f>
        <v>1.0166666666666666</v>
      </c>
      <c r="P835" s="9">
        <f t="shared" ref="P835:P898" si="53">E835/L835</f>
        <v>148.78048780487805</v>
      </c>
      <c r="Q835" t="s">
        <v>8329</v>
      </c>
      <c r="R835" t="s">
        <v>8330</v>
      </c>
      <c r="S835" s="13">
        <f t="shared" ref="S835:S898" si="54">(((J835/60)/60)/24)+DATE(1970,1,1)</f>
        <v>41718.878182870372</v>
      </c>
      <c r="T835" s="13">
        <f t="shared" ref="T835:T898" si="55">(((J835/60)/60)/24)+DATE(1970,1,1)</f>
        <v>41718.878182870372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9">
        <f t="shared" si="53"/>
        <v>96.08</v>
      </c>
      <c r="Q836" t="s">
        <v>8329</v>
      </c>
      <c r="R836" t="s">
        <v>8330</v>
      </c>
      <c r="S836" s="13">
        <f t="shared" si="54"/>
        <v>41422.822824074072</v>
      </c>
      <c r="T836" s="13">
        <f t="shared" si="55"/>
        <v>41422.822824074072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9">
        <f t="shared" si="53"/>
        <v>58.625</v>
      </c>
      <c r="Q837" t="s">
        <v>8329</v>
      </c>
      <c r="R837" t="s">
        <v>8330</v>
      </c>
      <c r="S837" s="13">
        <f t="shared" si="54"/>
        <v>41005.45784722222</v>
      </c>
      <c r="T837" s="13">
        <f t="shared" si="55"/>
        <v>41005.45784722222</v>
      </c>
    </row>
    <row r="838" spans="1:20" ht="20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9">
        <f t="shared" si="53"/>
        <v>109.70695652173914</v>
      </c>
      <c r="Q838" t="s">
        <v>8329</v>
      </c>
      <c r="R838" t="s">
        <v>8330</v>
      </c>
      <c r="S838" s="13">
        <f t="shared" si="54"/>
        <v>41524.056921296295</v>
      </c>
      <c r="T838" s="13">
        <f t="shared" si="55"/>
        <v>41524.056921296295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9">
        <f t="shared" si="53"/>
        <v>49.112903225806448</v>
      </c>
      <c r="Q839" t="s">
        <v>8329</v>
      </c>
      <c r="R839" t="s">
        <v>8330</v>
      </c>
      <c r="S839" s="13">
        <f t="shared" si="54"/>
        <v>41730.998402777775</v>
      </c>
      <c r="T839" s="13">
        <f t="shared" si="55"/>
        <v>41730.998402777775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9">
        <f t="shared" si="53"/>
        <v>47.672131147540981</v>
      </c>
      <c r="Q840" t="s">
        <v>8329</v>
      </c>
      <c r="R840" t="s">
        <v>8330</v>
      </c>
      <c r="S840" s="13">
        <f t="shared" si="54"/>
        <v>40895.897974537038</v>
      </c>
      <c r="T840" s="13">
        <f t="shared" si="55"/>
        <v>40895.897974537038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9">
        <f t="shared" si="53"/>
        <v>60.737812499999997</v>
      </c>
      <c r="Q841" t="s">
        <v>8329</v>
      </c>
      <c r="R841" t="s">
        <v>8330</v>
      </c>
      <c r="S841" s="13">
        <f t="shared" si="54"/>
        <v>41144.763379629629</v>
      </c>
      <c r="T841" s="13">
        <f t="shared" si="55"/>
        <v>41144.763379629629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9">
        <f t="shared" si="53"/>
        <v>63.37715789473684</v>
      </c>
      <c r="Q842" t="s">
        <v>8329</v>
      </c>
      <c r="R842" t="s">
        <v>8331</v>
      </c>
      <c r="S842" s="13">
        <f t="shared" si="54"/>
        <v>42607.226701388892</v>
      </c>
      <c r="T842" s="13">
        <f t="shared" si="55"/>
        <v>42607.226701388892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9">
        <f t="shared" si="53"/>
        <v>53.893617021276597</v>
      </c>
      <c r="Q843" t="s">
        <v>8329</v>
      </c>
      <c r="R843" t="s">
        <v>8331</v>
      </c>
      <c r="S843" s="13">
        <f t="shared" si="54"/>
        <v>41923.838692129626</v>
      </c>
      <c r="T843" s="13">
        <f t="shared" si="55"/>
        <v>41923.838692129626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9">
        <f t="shared" si="53"/>
        <v>66.871794871794876</v>
      </c>
      <c r="Q844" t="s">
        <v>8329</v>
      </c>
      <c r="R844" t="s">
        <v>8331</v>
      </c>
      <c r="S844" s="13">
        <f t="shared" si="54"/>
        <v>41526.592395833337</v>
      </c>
      <c r="T844" s="13">
        <f t="shared" si="55"/>
        <v>41526.592395833337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9">
        <f t="shared" si="53"/>
        <v>63.102362204724407</v>
      </c>
      <c r="Q845" t="s">
        <v>8329</v>
      </c>
      <c r="R845" t="s">
        <v>8331</v>
      </c>
      <c r="S845" s="13">
        <f t="shared" si="54"/>
        <v>42695.257870370369</v>
      </c>
      <c r="T845" s="13">
        <f t="shared" si="55"/>
        <v>42695.257870370369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9">
        <f t="shared" si="53"/>
        <v>36.628930817610062</v>
      </c>
      <c r="Q846" t="s">
        <v>8329</v>
      </c>
      <c r="R846" t="s">
        <v>8331</v>
      </c>
      <c r="S846" s="13">
        <f t="shared" si="54"/>
        <v>41905.684629629628</v>
      </c>
      <c r="T846" s="13">
        <f t="shared" si="55"/>
        <v>41905.684629629628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9">
        <f t="shared" si="53"/>
        <v>34.005706214689269</v>
      </c>
      <c r="Q847" t="s">
        <v>8329</v>
      </c>
      <c r="R847" t="s">
        <v>8331</v>
      </c>
      <c r="S847" s="13">
        <f t="shared" si="54"/>
        <v>42578.205972222218</v>
      </c>
      <c r="T847" s="13">
        <f t="shared" si="55"/>
        <v>42578.205972222218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9">
        <f t="shared" si="53"/>
        <v>28.553404255319148</v>
      </c>
      <c r="Q848" t="s">
        <v>8329</v>
      </c>
      <c r="R848" t="s">
        <v>8331</v>
      </c>
      <c r="S848" s="13">
        <f t="shared" si="54"/>
        <v>41694.391840277778</v>
      </c>
      <c r="T848" s="13">
        <f t="shared" si="55"/>
        <v>41694.391840277778</v>
      </c>
    </row>
    <row r="849" spans="1:20" ht="20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9">
        <f t="shared" si="53"/>
        <v>10</v>
      </c>
      <c r="Q849" t="s">
        <v>8329</v>
      </c>
      <c r="R849" t="s">
        <v>8331</v>
      </c>
      <c r="S849" s="13">
        <f t="shared" si="54"/>
        <v>42165.79833333334</v>
      </c>
      <c r="T849" s="13">
        <f t="shared" si="55"/>
        <v>42165.79833333334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9">
        <f t="shared" si="53"/>
        <v>18.75</v>
      </c>
      <c r="Q850" t="s">
        <v>8329</v>
      </c>
      <c r="R850" t="s">
        <v>8331</v>
      </c>
      <c r="S850" s="13">
        <f t="shared" si="54"/>
        <v>42078.792048611111</v>
      </c>
      <c r="T850" s="13">
        <f t="shared" si="55"/>
        <v>42078.792048611111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9">
        <f t="shared" si="53"/>
        <v>41.704347826086959</v>
      </c>
      <c r="Q851" t="s">
        <v>8329</v>
      </c>
      <c r="R851" t="s">
        <v>8331</v>
      </c>
      <c r="S851" s="13">
        <f t="shared" si="54"/>
        <v>42051.148888888885</v>
      </c>
      <c r="T851" s="13">
        <f t="shared" si="55"/>
        <v>42051.148888888885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9">
        <f t="shared" si="53"/>
        <v>46.669172932330824</v>
      </c>
      <c r="Q852" t="s">
        <v>8329</v>
      </c>
      <c r="R852" t="s">
        <v>8331</v>
      </c>
      <c r="S852" s="13">
        <f t="shared" si="54"/>
        <v>42452.827743055561</v>
      </c>
      <c r="T852" s="13">
        <f t="shared" si="55"/>
        <v>42452.827743055561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9">
        <f t="shared" si="53"/>
        <v>37.271428571428572</v>
      </c>
      <c r="Q853" t="s">
        <v>8329</v>
      </c>
      <c r="R853" t="s">
        <v>8331</v>
      </c>
      <c r="S853" s="13">
        <f t="shared" si="54"/>
        <v>42522.880243055552</v>
      </c>
      <c r="T853" s="13">
        <f t="shared" si="55"/>
        <v>42522.880243055552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9">
        <f t="shared" si="53"/>
        <v>59.258064516129032</v>
      </c>
      <c r="Q854" t="s">
        <v>8329</v>
      </c>
      <c r="R854" t="s">
        <v>8331</v>
      </c>
      <c r="S854" s="13">
        <f t="shared" si="54"/>
        <v>42656.805497685185</v>
      </c>
      <c r="T854" s="13">
        <f t="shared" si="55"/>
        <v>42656.805497685185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9">
        <f t="shared" si="53"/>
        <v>30</v>
      </c>
      <c r="Q855" t="s">
        <v>8329</v>
      </c>
      <c r="R855" t="s">
        <v>8331</v>
      </c>
      <c r="S855" s="13">
        <f t="shared" si="54"/>
        <v>42021.832280092596</v>
      </c>
      <c r="T855" s="13">
        <f t="shared" si="55"/>
        <v>42021.832280092596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9">
        <f t="shared" si="53"/>
        <v>65.8623246492986</v>
      </c>
      <c r="Q856" t="s">
        <v>8329</v>
      </c>
      <c r="R856" t="s">
        <v>8331</v>
      </c>
      <c r="S856" s="13">
        <f t="shared" si="54"/>
        <v>42702.212337962963</v>
      </c>
      <c r="T856" s="13">
        <f t="shared" si="55"/>
        <v>42702.212337962963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9">
        <f t="shared" si="53"/>
        <v>31.914893617021278</v>
      </c>
      <c r="Q857" t="s">
        <v>8329</v>
      </c>
      <c r="R857" t="s">
        <v>8331</v>
      </c>
      <c r="S857" s="13">
        <f t="shared" si="54"/>
        <v>42545.125196759262</v>
      </c>
      <c r="T857" s="13">
        <f t="shared" si="55"/>
        <v>42545.125196759262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9">
        <f t="shared" si="53"/>
        <v>19.464285714285715</v>
      </c>
      <c r="Q858" t="s">
        <v>8329</v>
      </c>
      <c r="R858" t="s">
        <v>8331</v>
      </c>
      <c r="S858" s="13">
        <f t="shared" si="54"/>
        <v>42609.311990740738</v>
      </c>
      <c r="T858" s="13">
        <f t="shared" si="55"/>
        <v>42609.311990740738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9">
        <f t="shared" si="53"/>
        <v>50</v>
      </c>
      <c r="Q859" t="s">
        <v>8329</v>
      </c>
      <c r="R859" t="s">
        <v>8331</v>
      </c>
      <c r="S859" s="13">
        <f t="shared" si="54"/>
        <v>42291.581377314811</v>
      </c>
      <c r="T859" s="13">
        <f t="shared" si="55"/>
        <v>42291.581377314811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9">
        <f t="shared" si="53"/>
        <v>22.737763157894737</v>
      </c>
      <c r="Q860" t="s">
        <v>8329</v>
      </c>
      <c r="R860" t="s">
        <v>8331</v>
      </c>
      <c r="S860" s="13">
        <f t="shared" si="54"/>
        <v>42079.745578703703</v>
      </c>
      <c r="T860" s="13">
        <f t="shared" si="55"/>
        <v>42079.745578703703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9">
        <f t="shared" si="53"/>
        <v>42.724489795918366</v>
      </c>
      <c r="Q861" t="s">
        <v>8329</v>
      </c>
      <c r="R861" t="s">
        <v>8331</v>
      </c>
      <c r="S861" s="13">
        <f t="shared" si="54"/>
        <v>42128.820231481484</v>
      </c>
      <c r="T861" s="13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9">
        <f t="shared" si="53"/>
        <v>52.916666666666664</v>
      </c>
      <c r="Q862" t="s">
        <v>8329</v>
      </c>
      <c r="R862" t="s">
        <v>8332</v>
      </c>
      <c r="S862" s="13">
        <f t="shared" si="54"/>
        <v>41570.482789351852</v>
      </c>
      <c r="T862" s="13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9">
        <f t="shared" si="53"/>
        <v>50.5</v>
      </c>
      <c r="Q863" t="s">
        <v>8329</v>
      </c>
      <c r="R863" t="s">
        <v>8332</v>
      </c>
      <c r="S863" s="13">
        <f t="shared" si="54"/>
        <v>42599.965324074074</v>
      </c>
      <c r="T863" s="13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9">
        <f t="shared" si="53"/>
        <v>42.5</v>
      </c>
      <c r="Q864" t="s">
        <v>8329</v>
      </c>
      <c r="R864" t="s">
        <v>8332</v>
      </c>
      <c r="S864" s="13">
        <f t="shared" si="54"/>
        <v>41559.5549537037</v>
      </c>
      <c r="T864" s="13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9">
        <f t="shared" si="53"/>
        <v>18</v>
      </c>
      <c r="Q865" t="s">
        <v>8329</v>
      </c>
      <c r="R865" t="s">
        <v>8332</v>
      </c>
      <c r="S865" s="13">
        <f t="shared" si="54"/>
        <v>40921.117662037039</v>
      </c>
      <c r="T865" s="13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9">
        <f t="shared" si="53"/>
        <v>34.177215189873415</v>
      </c>
      <c r="Q866" t="s">
        <v>8329</v>
      </c>
      <c r="R866" t="s">
        <v>8332</v>
      </c>
      <c r="S866" s="13">
        <f t="shared" si="54"/>
        <v>41541.106921296298</v>
      </c>
      <c r="T866" s="13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9">
        <f t="shared" si="53"/>
        <v>22.5</v>
      </c>
      <c r="Q867" t="s">
        <v>8329</v>
      </c>
      <c r="R867" t="s">
        <v>8332</v>
      </c>
      <c r="S867" s="13">
        <f t="shared" si="54"/>
        <v>41230.77311342593</v>
      </c>
      <c r="T867" s="13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9">
        <f t="shared" si="53"/>
        <v>58.18181818181818</v>
      </c>
      <c r="Q868" t="s">
        <v>8329</v>
      </c>
      <c r="R868" t="s">
        <v>8332</v>
      </c>
      <c r="S868" s="13">
        <f t="shared" si="54"/>
        <v>42025.637939814813</v>
      </c>
      <c r="T868" s="13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9">
        <f t="shared" si="53"/>
        <v>109.18181818181819</v>
      </c>
      <c r="Q869" t="s">
        <v>8329</v>
      </c>
      <c r="R869" t="s">
        <v>8332</v>
      </c>
      <c r="S869" s="13">
        <f t="shared" si="54"/>
        <v>40088.105393518519</v>
      </c>
      <c r="T869" s="13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9">
        <f t="shared" si="53"/>
        <v>50</v>
      </c>
      <c r="Q870" t="s">
        <v>8329</v>
      </c>
      <c r="R870" t="s">
        <v>8332</v>
      </c>
      <c r="S870" s="13">
        <f t="shared" si="54"/>
        <v>41616.027754629627</v>
      </c>
      <c r="T870" s="13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9">
        <f t="shared" si="53"/>
        <v>346.66666666666669</v>
      </c>
      <c r="Q871" t="s">
        <v>8329</v>
      </c>
      <c r="R871" t="s">
        <v>8332</v>
      </c>
      <c r="S871" s="13">
        <f t="shared" si="54"/>
        <v>41342.845567129632</v>
      </c>
      <c r="T871" s="13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9">
        <f t="shared" si="53"/>
        <v>12.4</v>
      </c>
      <c r="Q872" t="s">
        <v>8329</v>
      </c>
      <c r="R872" t="s">
        <v>8332</v>
      </c>
      <c r="S872" s="13">
        <f t="shared" si="54"/>
        <v>41488.022256944445</v>
      </c>
      <c r="T872" s="13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9">
        <f t="shared" si="53"/>
        <v>27.083333333333332</v>
      </c>
      <c r="Q873" t="s">
        <v>8329</v>
      </c>
      <c r="R873" t="s">
        <v>8332</v>
      </c>
      <c r="S873" s="13">
        <f t="shared" si="54"/>
        <v>41577.561284722222</v>
      </c>
      <c r="T873" s="13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9">
        <f t="shared" si="53"/>
        <v>32.5</v>
      </c>
      <c r="Q874" t="s">
        <v>8329</v>
      </c>
      <c r="R874" t="s">
        <v>8332</v>
      </c>
      <c r="S874" s="13">
        <f t="shared" si="54"/>
        <v>40567.825543981482</v>
      </c>
      <c r="T874" s="13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9">
        <f t="shared" si="53"/>
        <v>9</v>
      </c>
      <c r="Q875" t="s">
        <v>8329</v>
      </c>
      <c r="R875" t="s">
        <v>8332</v>
      </c>
      <c r="S875" s="13">
        <f t="shared" si="54"/>
        <v>41184.167129629634</v>
      </c>
      <c r="T875" s="13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9">
        <f t="shared" si="53"/>
        <v>34.761904761904759</v>
      </c>
      <c r="Q876" t="s">
        <v>8329</v>
      </c>
      <c r="R876" t="s">
        <v>8332</v>
      </c>
      <c r="S876" s="13">
        <f t="shared" si="54"/>
        <v>41368.583726851852</v>
      </c>
      <c r="T876" s="13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8329</v>
      </c>
      <c r="R877" t="s">
        <v>8332</v>
      </c>
      <c r="S877" s="13">
        <f t="shared" si="54"/>
        <v>42248.723738425921</v>
      </c>
      <c r="T877" s="13">
        <f t="shared" si="55"/>
        <v>42248.723738425921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9">
        <f t="shared" si="53"/>
        <v>28.577777777777779</v>
      </c>
      <c r="Q878" t="s">
        <v>8329</v>
      </c>
      <c r="R878" t="s">
        <v>8332</v>
      </c>
      <c r="S878" s="13">
        <f t="shared" si="54"/>
        <v>41276.496840277774</v>
      </c>
      <c r="T878" s="13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9">
        <f t="shared" si="53"/>
        <v>46.586206896551722</v>
      </c>
      <c r="Q879" t="s">
        <v>8329</v>
      </c>
      <c r="R879" t="s">
        <v>8332</v>
      </c>
      <c r="S879" s="13">
        <f t="shared" si="54"/>
        <v>41597.788888888892</v>
      </c>
      <c r="T879" s="13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9">
        <f t="shared" si="53"/>
        <v>32.5</v>
      </c>
      <c r="Q880" t="s">
        <v>8329</v>
      </c>
      <c r="R880" t="s">
        <v>8332</v>
      </c>
      <c r="S880" s="13">
        <f t="shared" si="54"/>
        <v>40505.232916666668</v>
      </c>
      <c r="T880" s="13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9">
        <f t="shared" si="53"/>
        <v>21.466666666666665</v>
      </c>
      <c r="Q881" t="s">
        <v>8329</v>
      </c>
      <c r="R881" t="s">
        <v>8332</v>
      </c>
      <c r="S881" s="13">
        <f t="shared" si="54"/>
        <v>41037.829918981479</v>
      </c>
      <c r="T881" s="13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9">
        <f t="shared" si="53"/>
        <v>14.125</v>
      </c>
      <c r="Q882" t="s">
        <v>8329</v>
      </c>
      <c r="R882" t="s">
        <v>8333</v>
      </c>
      <c r="S882" s="13">
        <f t="shared" si="54"/>
        <v>41179.32104166667</v>
      </c>
      <c r="T882" s="13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9">
        <f t="shared" si="53"/>
        <v>30</v>
      </c>
      <c r="Q883" t="s">
        <v>8329</v>
      </c>
      <c r="R883" t="s">
        <v>8333</v>
      </c>
      <c r="S883" s="13">
        <f t="shared" si="54"/>
        <v>40877.25099537037</v>
      </c>
      <c r="T883" s="13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9">
        <f t="shared" si="53"/>
        <v>21.571428571428573</v>
      </c>
      <c r="Q884" t="s">
        <v>8329</v>
      </c>
      <c r="R884" t="s">
        <v>8333</v>
      </c>
      <c r="S884" s="13">
        <f t="shared" si="54"/>
        <v>40759.860532407409</v>
      </c>
      <c r="T884" s="13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9">
        <f t="shared" si="53"/>
        <v>83.375</v>
      </c>
      <c r="Q885" t="s">
        <v>8329</v>
      </c>
      <c r="R885" t="s">
        <v>8333</v>
      </c>
      <c r="S885" s="13">
        <f t="shared" si="54"/>
        <v>42371.935590277775</v>
      </c>
      <c r="T885" s="13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9">
        <f t="shared" si="53"/>
        <v>10</v>
      </c>
      <c r="Q886" t="s">
        <v>8329</v>
      </c>
      <c r="R886" t="s">
        <v>8333</v>
      </c>
      <c r="S886" s="13">
        <f t="shared" si="54"/>
        <v>40981.802615740737</v>
      </c>
      <c r="T886" s="13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9">
        <f t="shared" si="53"/>
        <v>35.714285714285715</v>
      </c>
      <c r="Q887" t="s">
        <v>8329</v>
      </c>
      <c r="R887" t="s">
        <v>8333</v>
      </c>
      <c r="S887" s="13">
        <f t="shared" si="54"/>
        <v>42713.941099537042</v>
      </c>
      <c r="T887" s="13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9">
        <f t="shared" si="53"/>
        <v>29.285714285714285</v>
      </c>
      <c r="Q888" t="s">
        <v>8329</v>
      </c>
      <c r="R888" t="s">
        <v>8333</v>
      </c>
      <c r="S888" s="13">
        <f t="shared" si="54"/>
        <v>42603.870520833334</v>
      </c>
      <c r="T888" s="13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8329</v>
      </c>
      <c r="R889" t="s">
        <v>8333</v>
      </c>
      <c r="S889" s="13">
        <f t="shared" si="54"/>
        <v>41026.958969907406</v>
      </c>
      <c r="T889" s="13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9">
        <f t="shared" si="53"/>
        <v>18</v>
      </c>
      <c r="Q890" t="s">
        <v>8329</v>
      </c>
      <c r="R890" t="s">
        <v>8333</v>
      </c>
      <c r="S890" s="13">
        <f t="shared" si="54"/>
        <v>40751.753298611111</v>
      </c>
      <c r="T890" s="13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9">
        <f t="shared" si="53"/>
        <v>73.760000000000005</v>
      </c>
      <c r="Q891" t="s">
        <v>8329</v>
      </c>
      <c r="R891" t="s">
        <v>8333</v>
      </c>
      <c r="S891" s="13">
        <f t="shared" si="54"/>
        <v>41887.784062500003</v>
      </c>
      <c r="T891" s="13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9">
        <f t="shared" si="53"/>
        <v>31.25</v>
      </c>
      <c r="Q892" t="s">
        <v>8329</v>
      </c>
      <c r="R892" t="s">
        <v>8333</v>
      </c>
      <c r="S892" s="13">
        <f t="shared" si="54"/>
        <v>41569.698831018519</v>
      </c>
      <c r="T892" s="13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9">
        <f t="shared" si="53"/>
        <v>28.888888888888889</v>
      </c>
      <c r="Q893" t="s">
        <v>8329</v>
      </c>
      <c r="R893" t="s">
        <v>8333</v>
      </c>
      <c r="S893" s="13">
        <f t="shared" si="54"/>
        <v>41842.031597222223</v>
      </c>
      <c r="T893" s="13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9">
        <f t="shared" si="53"/>
        <v>143.8235294117647</v>
      </c>
      <c r="Q894" t="s">
        <v>8329</v>
      </c>
      <c r="R894" t="s">
        <v>8333</v>
      </c>
      <c r="S894" s="13">
        <f t="shared" si="54"/>
        <v>40304.20003472222</v>
      </c>
      <c r="T894" s="13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9">
        <f t="shared" si="53"/>
        <v>40</v>
      </c>
      <c r="Q895" t="s">
        <v>8329</v>
      </c>
      <c r="R895" t="s">
        <v>8333</v>
      </c>
      <c r="S895" s="13">
        <f t="shared" si="54"/>
        <v>42065.897719907407</v>
      </c>
      <c r="T895" s="13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9">
        <f t="shared" si="53"/>
        <v>147.81132075471697</v>
      </c>
      <c r="Q896" t="s">
        <v>8329</v>
      </c>
      <c r="R896" t="s">
        <v>8333</v>
      </c>
      <c r="S896" s="13">
        <f t="shared" si="54"/>
        <v>42496.981597222228</v>
      </c>
      <c r="T896" s="13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9">
        <f t="shared" si="53"/>
        <v>27.857142857142858</v>
      </c>
      <c r="Q897" t="s">
        <v>8329</v>
      </c>
      <c r="R897" t="s">
        <v>8333</v>
      </c>
      <c r="S897" s="13">
        <f t="shared" si="54"/>
        <v>40431.127650462964</v>
      </c>
      <c r="T897" s="13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9">
        <f t="shared" si="53"/>
        <v>44.444444444444443</v>
      </c>
      <c r="Q898" t="s">
        <v>8329</v>
      </c>
      <c r="R898" t="s">
        <v>8333</v>
      </c>
      <c r="S898" s="13">
        <f t="shared" si="54"/>
        <v>42218.872986111113</v>
      </c>
      <c r="T898" s="13">
        <f t="shared" si="5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</f>
        <v>0</v>
      </c>
      <c r="P899" s="9" t="e">
        <f t="shared" ref="P899:P962" si="57">E899/L899</f>
        <v>#DIV/0!</v>
      </c>
      <c r="Q899" t="s">
        <v>8329</v>
      </c>
      <c r="R899" t="s">
        <v>8333</v>
      </c>
      <c r="S899" s="13">
        <f t="shared" ref="S899:S962" si="58">(((J899/60)/60)/24)+DATE(1970,1,1)</f>
        <v>41211.688750000001</v>
      </c>
      <c r="T899" s="13">
        <f t="shared" ref="T899:T962" si="59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9">
        <f t="shared" si="57"/>
        <v>35</v>
      </c>
      <c r="Q900" t="s">
        <v>8329</v>
      </c>
      <c r="R900" t="s">
        <v>8333</v>
      </c>
      <c r="S900" s="13">
        <f t="shared" si="58"/>
        <v>40878.758217592593</v>
      </c>
      <c r="T900" s="13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9">
        <f t="shared" si="57"/>
        <v>35</v>
      </c>
      <c r="Q901" t="s">
        <v>8329</v>
      </c>
      <c r="R901" t="s">
        <v>8333</v>
      </c>
      <c r="S901" s="13">
        <f t="shared" si="58"/>
        <v>40646.099097222221</v>
      </c>
      <c r="T901" s="13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9">
        <f t="shared" si="57"/>
        <v>10.5</v>
      </c>
      <c r="Q902" t="s">
        <v>8329</v>
      </c>
      <c r="R902" t="s">
        <v>8332</v>
      </c>
      <c r="S902" s="13">
        <f t="shared" si="58"/>
        <v>42429.84956018519</v>
      </c>
      <c r="T902" s="13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8329</v>
      </c>
      <c r="R903" t="s">
        <v>8332</v>
      </c>
      <c r="S903" s="13">
        <f t="shared" si="58"/>
        <v>40291.81150462963</v>
      </c>
      <c r="T903" s="13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9">
        <f t="shared" si="57"/>
        <v>30</v>
      </c>
      <c r="Q904" t="s">
        <v>8329</v>
      </c>
      <c r="R904" t="s">
        <v>8332</v>
      </c>
      <c r="S904" s="13">
        <f t="shared" si="58"/>
        <v>41829.965532407405</v>
      </c>
      <c r="T904" s="13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9">
        <f t="shared" si="57"/>
        <v>40</v>
      </c>
      <c r="Q905" t="s">
        <v>8329</v>
      </c>
      <c r="R905" t="s">
        <v>8332</v>
      </c>
      <c r="S905" s="13">
        <f t="shared" si="58"/>
        <v>41149.796064814815</v>
      </c>
      <c r="T905" s="13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9">
        <f t="shared" si="57"/>
        <v>50.333333333333336</v>
      </c>
      <c r="Q906" t="s">
        <v>8329</v>
      </c>
      <c r="R906" t="s">
        <v>8332</v>
      </c>
      <c r="S906" s="13">
        <f t="shared" si="58"/>
        <v>42342.080289351856</v>
      </c>
      <c r="T906" s="13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9">
        <f t="shared" si="57"/>
        <v>32.666666666666664</v>
      </c>
      <c r="Q907" t="s">
        <v>8329</v>
      </c>
      <c r="R907" t="s">
        <v>8332</v>
      </c>
      <c r="S907" s="13">
        <f t="shared" si="58"/>
        <v>40507.239884259259</v>
      </c>
      <c r="T907" s="13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8329</v>
      </c>
      <c r="R908" t="s">
        <v>8332</v>
      </c>
      <c r="S908" s="13">
        <f t="shared" si="58"/>
        <v>41681.189699074072</v>
      </c>
      <c r="T908" s="13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8329</v>
      </c>
      <c r="R909" t="s">
        <v>8332</v>
      </c>
      <c r="S909" s="13">
        <f t="shared" si="58"/>
        <v>40767.192395833335</v>
      </c>
      <c r="T909" s="13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8329</v>
      </c>
      <c r="R910" t="s">
        <v>8332</v>
      </c>
      <c r="S910" s="13">
        <f t="shared" si="58"/>
        <v>40340.801562499997</v>
      </c>
      <c r="T910" s="13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9">
        <f t="shared" si="57"/>
        <v>65</v>
      </c>
      <c r="Q911" t="s">
        <v>8329</v>
      </c>
      <c r="R911" t="s">
        <v>8332</v>
      </c>
      <c r="S911" s="13">
        <f t="shared" si="58"/>
        <v>41081.69027777778</v>
      </c>
      <c r="T911" s="13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9">
        <f t="shared" si="57"/>
        <v>24.6</v>
      </c>
      <c r="Q912" t="s">
        <v>8329</v>
      </c>
      <c r="R912" t="s">
        <v>8332</v>
      </c>
      <c r="S912" s="13">
        <f t="shared" si="58"/>
        <v>42737.545358796298</v>
      </c>
      <c r="T912" s="13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8329</v>
      </c>
      <c r="R913" t="s">
        <v>8332</v>
      </c>
      <c r="S913" s="13">
        <f t="shared" si="58"/>
        <v>41642.005150462966</v>
      </c>
      <c r="T913" s="13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9">
        <f t="shared" si="57"/>
        <v>15</v>
      </c>
      <c r="Q914" t="s">
        <v>8329</v>
      </c>
      <c r="R914" t="s">
        <v>8332</v>
      </c>
      <c r="S914" s="13">
        <f t="shared" si="58"/>
        <v>41194.109340277777</v>
      </c>
      <c r="T914" s="13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9">
        <f t="shared" si="57"/>
        <v>82.583333333333329</v>
      </c>
      <c r="Q915" t="s">
        <v>8329</v>
      </c>
      <c r="R915" t="s">
        <v>8332</v>
      </c>
      <c r="S915" s="13">
        <f t="shared" si="58"/>
        <v>41004.139108796298</v>
      </c>
      <c r="T915" s="13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8329</v>
      </c>
      <c r="R916" t="s">
        <v>8332</v>
      </c>
      <c r="S916" s="13">
        <f t="shared" si="58"/>
        <v>41116.763275462967</v>
      </c>
      <c r="T916" s="13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9">
        <f t="shared" si="57"/>
        <v>41.666666666666664</v>
      </c>
      <c r="Q917" t="s">
        <v>8329</v>
      </c>
      <c r="R917" t="s">
        <v>8332</v>
      </c>
      <c r="S917" s="13">
        <f t="shared" si="58"/>
        <v>40937.679560185185</v>
      </c>
      <c r="T917" s="13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8329</v>
      </c>
      <c r="R918" t="s">
        <v>8332</v>
      </c>
      <c r="S918" s="13">
        <f t="shared" si="58"/>
        <v>40434.853402777779</v>
      </c>
      <c r="T918" s="13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9">
        <f t="shared" si="57"/>
        <v>30</v>
      </c>
      <c r="Q919" t="s">
        <v>8329</v>
      </c>
      <c r="R919" t="s">
        <v>8332</v>
      </c>
      <c r="S919" s="13">
        <f t="shared" si="58"/>
        <v>41802.94363425926</v>
      </c>
      <c r="T919" s="13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9">
        <f t="shared" si="57"/>
        <v>19.600000000000001</v>
      </c>
      <c r="Q920" t="s">
        <v>8329</v>
      </c>
      <c r="R920" t="s">
        <v>8332</v>
      </c>
      <c r="S920" s="13">
        <f t="shared" si="58"/>
        <v>41944.916215277779</v>
      </c>
      <c r="T920" s="13">
        <f t="shared" si="59"/>
        <v>41944.916215277779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9">
        <f t="shared" si="57"/>
        <v>100</v>
      </c>
      <c r="Q921" t="s">
        <v>8329</v>
      </c>
      <c r="R921" t="s">
        <v>8332</v>
      </c>
      <c r="S921" s="13">
        <f t="shared" si="58"/>
        <v>41227.641724537039</v>
      </c>
      <c r="T921" s="13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8329</v>
      </c>
      <c r="R922" t="s">
        <v>8332</v>
      </c>
      <c r="S922" s="13">
        <f t="shared" si="58"/>
        <v>41562.67155092593</v>
      </c>
      <c r="T922" s="13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9">
        <f t="shared" si="57"/>
        <v>231.75</v>
      </c>
      <c r="Q923" t="s">
        <v>8329</v>
      </c>
      <c r="R923" t="s">
        <v>8332</v>
      </c>
      <c r="S923" s="13">
        <f t="shared" si="58"/>
        <v>40847.171018518515</v>
      </c>
      <c r="T923" s="13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9">
        <f t="shared" si="57"/>
        <v>189.33333333333334</v>
      </c>
      <c r="Q924" t="s">
        <v>8329</v>
      </c>
      <c r="R924" t="s">
        <v>8332</v>
      </c>
      <c r="S924" s="13">
        <f t="shared" si="58"/>
        <v>41878.530011574076</v>
      </c>
      <c r="T924" s="13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9">
        <f t="shared" si="57"/>
        <v>55</v>
      </c>
      <c r="Q925" t="s">
        <v>8329</v>
      </c>
      <c r="R925" t="s">
        <v>8332</v>
      </c>
      <c r="S925" s="13">
        <f t="shared" si="58"/>
        <v>41934.959756944445</v>
      </c>
      <c r="T925" s="13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9">
        <f t="shared" si="57"/>
        <v>21.8</v>
      </c>
      <c r="Q926" t="s">
        <v>8329</v>
      </c>
      <c r="R926" t="s">
        <v>8332</v>
      </c>
      <c r="S926" s="13">
        <f t="shared" si="58"/>
        <v>41288.942928240744</v>
      </c>
      <c r="T926" s="13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9">
        <f t="shared" si="57"/>
        <v>32</v>
      </c>
      <c r="Q927" t="s">
        <v>8329</v>
      </c>
      <c r="R927" t="s">
        <v>8332</v>
      </c>
      <c r="S927" s="13">
        <f t="shared" si="58"/>
        <v>41575.880914351852</v>
      </c>
      <c r="T927" s="13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8329</v>
      </c>
      <c r="R928" t="s">
        <v>8332</v>
      </c>
      <c r="S928" s="13">
        <f t="shared" si="58"/>
        <v>40338.02002314815</v>
      </c>
      <c r="T928" s="13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8329</v>
      </c>
      <c r="R929" t="s">
        <v>8332</v>
      </c>
      <c r="S929" s="13">
        <f t="shared" si="58"/>
        <v>41013.822858796295</v>
      </c>
      <c r="T929" s="13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9">
        <f t="shared" si="57"/>
        <v>56.25</v>
      </c>
      <c r="Q930" t="s">
        <v>8329</v>
      </c>
      <c r="R930" t="s">
        <v>8332</v>
      </c>
      <c r="S930" s="13">
        <f t="shared" si="58"/>
        <v>41180.86241898148</v>
      </c>
      <c r="T930" s="13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8329</v>
      </c>
      <c r="R931" t="s">
        <v>8332</v>
      </c>
      <c r="S931" s="13">
        <f t="shared" si="58"/>
        <v>40978.238067129627</v>
      </c>
      <c r="T931" s="13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9">
        <f t="shared" si="57"/>
        <v>69</v>
      </c>
      <c r="Q932" t="s">
        <v>8329</v>
      </c>
      <c r="R932" t="s">
        <v>8332</v>
      </c>
      <c r="S932" s="13">
        <f t="shared" si="58"/>
        <v>40312.915578703702</v>
      </c>
      <c r="T932" s="13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9">
        <f t="shared" si="57"/>
        <v>18.714285714285715</v>
      </c>
      <c r="Q933" t="s">
        <v>8329</v>
      </c>
      <c r="R933" t="s">
        <v>8332</v>
      </c>
      <c r="S933" s="13">
        <f t="shared" si="58"/>
        <v>41680.359976851854</v>
      </c>
      <c r="T933" s="13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9">
        <f t="shared" si="57"/>
        <v>46.033333333333331</v>
      </c>
      <c r="Q934" t="s">
        <v>8329</v>
      </c>
      <c r="R934" t="s">
        <v>8332</v>
      </c>
      <c r="S934" s="13">
        <f t="shared" si="58"/>
        <v>41310.969270833331</v>
      </c>
      <c r="T934" s="13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9">
        <f t="shared" si="57"/>
        <v>60</v>
      </c>
      <c r="Q935" t="s">
        <v>8329</v>
      </c>
      <c r="R935" t="s">
        <v>8332</v>
      </c>
      <c r="S935" s="13">
        <f t="shared" si="58"/>
        <v>41711.169085648151</v>
      </c>
      <c r="T935" s="13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9">
        <f t="shared" si="57"/>
        <v>50.666666666666664</v>
      </c>
      <c r="Q936" t="s">
        <v>8329</v>
      </c>
      <c r="R936" t="s">
        <v>8332</v>
      </c>
      <c r="S936" s="13">
        <f t="shared" si="58"/>
        <v>41733.737083333333</v>
      </c>
      <c r="T936" s="13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9">
        <f t="shared" si="57"/>
        <v>25</v>
      </c>
      <c r="Q937" t="s">
        <v>8329</v>
      </c>
      <c r="R937" t="s">
        <v>8332</v>
      </c>
      <c r="S937" s="13">
        <f t="shared" si="58"/>
        <v>42368.333668981482</v>
      </c>
      <c r="T937" s="13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8329</v>
      </c>
      <c r="R938" t="s">
        <v>8332</v>
      </c>
      <c r="S938" s="13">
        <f t="shared" si="58"/>
        <v>40883.024178240739</v>
      </c>
      <c r="T938" s="13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9">
        <f t="shared" si="57"/>
        <v>20</v>
      </c>
      <c r="Q939" t="s">
        <v>8329</v>
      </c>
      <c r="R939" t="s">
        <v>8332</v>
      </c>
      <c r="S939" s="13">
        <f t="shared" si="58"/>
        <v>41551.798113425924</v>
      </c>
      <c r="T939" s="13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9">
        <f t="shared" si="57"/>
        <v>25</v>
      </c>
      <c r="Q940" t="s">
        <v>8329</v>
      </c>
      <c r="R940" t="s">
        <v>8332</v>
      </c>
      <c r="S940" s="13">
        <f t="shared" si="58"/>
        <v>41124.479722222226</v>
      </c>
      <c r="T940" s="13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9">
        <f t="shared" si="57"/>
        <v>20</v>
      </c>
      <c r="Q941" t="s">
        <v>8329</v>
      </c>
      <c r="R941" t="s">
        <v>8332</v>
      </c>
      <c r="S941" s="13">
        <f t="shared" si="58"/>
        <v>41416.763171296298</v>
      </c>
      <c r="T941" s="13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9">
        <f t="shared" si="57"/>
        <v>110.28571428571429</v>
      </c>
      <c r="Q942" t="s">
        <v>8323</v>
      </c>
      <c r="R942" t="s">
        <v>8325</v>
      </c>
      <c r="S942" s="13">
        <f t="shared" si="58"/>
        <v>42182.008402777778</v>
      </c>
      <c r="T942" s="13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9">
        <f t="shared" si="57"/>
        <v>37.451612903225808</v>
      </c>
      <c r="Q943" t="s">
        <v>8323</v>
      </c>
      <c r="R943" t="s">
        <v>8325</v>
      </c>
      <c r="S943" s="13">
        <f t="shared" si="58"/>
        <v>42746.096585648149</v>
      </c>
      <c r="T943" s="13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9">
        <f t="shared" si="57"/>
        <v>41.75</v>
      </c>
      <c r="Q944" t="s">
        <v>8323</v>
      </c>
      <c r="R944" t="s">
        <v>8325</v>
      </c>
      <c r="S944" s="13">
        <f t="shared" si="58"/>
        <v>42382.843287037031</v>
      </c>
      <c r="T944" s="13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9">
        <f t="shared" si="57"/>
        <v>24.083333333333332</v>
      </c>
      <c r="Q945" t="s">
        <v>8323</v>
      </c>
      <c r="R945" t="s">
        <v>8325</v>
      </c>
      <c r="S945" s="13">
        <f t="shared" si="58"/>
        <v>42673.66788194445</v>
      </c>
      <c r="T945" s="13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9">
        <f t="shared" si="57"/>
        <v>69.40625</v>
      </c>
      <c r="Q946" t="s">
        <v>8323</v>
      </c>
      <c r="R946" t="s">
        <v>8325</v>
      </c>
      <c r="S946" s="13">
        <f t="shared" si="58"/>
        <v>42444.583912037036</v>
      </c>
      <c r="T946" s="13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9">
        <f t="shared" si="57"/>
        <v>155.25</v>
      </c>
      <c r="Q947" t="s">
        <v>8323</v>
      </c>
      <c r="R947" t="s">
        <v>8325</v>
      </c>
      <c r="S947" s="13">
        <f t="shared" si="58"/>
        <v>42732.872986111113</v>
      </c>
      <c r="T947" s="13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9">
        <f t="shared" si="57"/>
        <v>57.2</v>
      </c>
      <c r="Q948" t="s">
        <v>8323</v>
      </c>
      <c r="R948" t="s">
        <v>8325</v>
      </c>
      <c r="S948" s="13">
        <f t="shared" si="58"/>
        <v>42592.750555555554</v>
      </c>
      <c r="T948" s="13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8323</v>
      </c>
      <c r="R949" t="s">
        <v>8325</v>
      </c>
      <c r="S949" s="13">
        <f t="shared" si="58"/>
        <v>42491.781319444446</v>
      </c>
      <c r="T949" s="13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9">
        <f t="shared" si="57"/>
        <v>60</v>
      </c>
      <c r="Q950" t="s">
        <v>8323</v>
      </c>
      <c r="R950" t="s">
        <v>8325</v>
      </c>
      <c r="S950" s="13">
        <f t="shared" si="58"/>
        <v>42411.828287037039</v>
      </c>
      <c r="T950" s="13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9">
        <f t="shared" si="57"/>
        <v>39</v>
      </c>
      <c r="Q951" t="s">
        <v>8323</v>
      </c>
      <c r="R951" t="s">
        <v>8325</v>
      </c>
      <c r="S951" s="13">
        <f t="shared" si="58"/>
        <v>42361.043703703705</v>
      </c>
      <c r="T951" s="13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9">
        <f t="shared" si="57"/>
        <v>58.416666666666664</v>
      </c>
      <c r="Q952" t="s">
        <v>8323</v>
      </c>
      <c r="R952" t="s">
        <v>8325</v>
      </c>
      <c r="S952" s="13">
        <f t="shared" si="58"/>
        <v>42356.750706018516</v>
      </c>
      <c r="T952" s="13">
        <f t="shared" si="59"/>
        <v>42356.750706018516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9">
        <f t="shared" si="57"/>
        <v>158.63636363636363</v>
      </c>
      <c r="Q953" t="s">
        <v>8323</v>
      </c>
      <c r="R953" t="s">
        <v>8325</v>
      </c>
      <c r="S953" s="13">
        <f t="shared" si="58"/>
        <v>42480.653611111105</v>
      </c>
      <c r="T953" s="13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9">
        <f t="shared" si="57"/>
        <v>99.857142857142861</v>
      </c>
      <c r="Q954" t="s">
        <v>8323</v>
      </c>
      <c r="R954" t="s">
        <v>8325</v>
      </c>
      <c r="S954" s="13">
        <f t="shared" si="58"/>
        <v>42662.613564814819</v>
      </c>
      <c r="T954" s="13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9">
        <f t="shared" si="57"/>
        <v>25.2</v>
      </c>
      <c r="Q955" t="s">
        <v>8323</v>
      </c>
      <c r="R955" t="s">
        <v>8325</v>
      </c>
      <c r="S955" s="13">
        <f t="shared" si="58"/>
        <v>41999.164340277777</v>
      </c>
      <c r="T955" s="13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9">
        <f t="shared" si="57"/>
        <v>89.191780821917803</v>
      </c>
      <c r="Q956" t="s">
        <v>8323</v>
      </c>
      <c r="R956" t="s">
        <v>8325</v>
      </c>
      <c r="S956" s="13">
        <f t="shared" si="58"/>
        <v>42194.833784722221</v>
      </c>
      <c r="T956" s="13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9">
        <f t="shared" si="57"/>
        <v>182.6236559139785</v>
      </c>
      <c r="Q957" t="s">
        <v>8323</v>
      </c>
      <c r="R957" t="s">
        <v>8325</v>
      </c>
      <c r="S957" s="13">
        <f t="shared" si="58"/>
        <v>42586.295138888891</v>
      </c>
      <c r="T957" s="13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9">
        <f t="shared" si="57"/>
        <v>50.647058823529413</v>
      </c>
      <c r="Q958" t="s">
        <v>8323</v>
      </c>
      <c r="R958" t="s">
        <v>8325</v>
      </c>
      <c r="S958" s="13">
        <f t="shared" si="58"/>
        <v>42060.913877314815</v>
      </c>
      <c r="T958" s="13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9">
        <f t="shared" si="57"/>
        <v>33.285714285714285</v>
      </c>
      <c r="Q959" t="s">
        <v>8323</v>
      </c>
      <c r="R959" t="s">
        <v>8325</v>
      </c>
      <c r="S959" s="13">
        <f t="shared" si="58"/>
        <v>42660.552465277782</v>
      </c>
      <c r="T959" s="13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9">
        <f t="shared" si="57"/>
        <v>51.823529411764703</v>
      </c>
      <c r="Q960" t="s">
        <v>8323</v>
      </c>
      <c r="R960" t="s">
        <v>8325</v>
      </c>
      <c r="S960" s="13">
        <f t="shared" si="58"/>
        <v>42082.802812499998</v>
      </c>
      <c r="T960" s="13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9">
        <f t="shared" si="57"/>
        <v>113.62573099415205</v>
      </c>
      <c r="Q961" t="s">
        <v>8323</v>
      </c>
      <c r="R961" t="s">
        <v>8325</v>
      </c>
      <c r="S961" s="13">
        <f t="shared" si="58"/>
        <v>41993.174363425926</v>
      </c>
      <c r="T961" s="13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9">
        <f t="shared" si="57"/>
        <v>136.46276595744681</v>
      </c>
      <c r="Q962" t="s">
        <v>8323</v>
      </c>
      <c r="R962" t="s">
        <v>8325</v>
      </c>
      <c r="S962" s="13">
        <f t="shared" si="58"/>
        <v>42766.626793981486</v>
      </c>
      <c r="T962" s="13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</f>
        <v>0.42188421052631581</v>
      </c>
      <c r="P963" s="9">
        <f t="shared" ref="P963:P1026" si="61">E963/L963</f>
        <v>364.35454545454547</v>
      </c>
      <c r="Q963" t="s">
        <v>8323</v>
      </c>
      <c r="R963" t="s">
        <v>8325</v>
      </c>
      <c r="S963" s="13">
        <f t="shared" ref="S963:S1026" si="62">(((J963/60)/60)/24)+DATE(1970,1,1)</f>
        <v>42740.693692129629</v>
      </c>
      <c r="T963" s="13">
        <f t="shared" ref="T963:T1026" si="63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9">
        <f t="shared" si="61"/>
        <v>19.243243243243242</v>
      </c>
      <c r="Q964" t="s">
        <v>8323</v>
      </c>
      <c r="R964" t="s">
        <v>8325</v>
      </c>
      <c r="S964" s="13">
        <f t="shared" si="62"/>
        <v>42373.712418981479</v>
      </c>
      <c r="T964" s="13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9">
        <f t="shared" si="61"/>
        <v>41.888888888888886</v>
      </c>
      <c r="Q965" t="s">
        <v>8323</v>
      </c>
      <c r="R965" t="s">
        <v>8325</v>
      </c>
      <c r="S965" s="13">
        <f t="shared" si="62"/>
        <v>42625.635636574079</v>
      </c>
      <c r="T965" s="13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9">
        <f t="shared" si="61"/>
        <v>30.310344827586206</v>
      </c>
      <c r="Q966" t="s">
        <v>8323</v>
      </c>
      <c r="R966" t="s">
        <v>8325</v>
      </c>
      <c r="S966" s="13">
        <f t="shared" si="62"/>
        <v>42208.628692129627</v>
      </c>
      <c r="T966" s="13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9">
        <f t="shared" si="61"/>
        <v>49.666666666666664</v>
      </c>
      <c r="Q967" t="s">
        <v>8323</v>
      </c>
      <c r="R967" t="s">
        <v>8325</v>
      </c>
      <c r="S967" s="13">
        <f t="shared" si="62"/>
        <v>42637.016736111109</v>
      </c>
      <c r="T967" s="13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9">
        <f t="shared" si="61"/>
        <v>59.2</v>
      </c>
      <c r="Q968" t="s">
        <v>8323</v>
      </c>
      <c r="R968" t="s">
        <v>8325</v>
      </c>
      <c r="S968" s="13">
        <f t="shared" si="62"/>
        <v>42619.635787037041</v>
      </c>
      <c r="T968" s="13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9">
        <f t="shared" si="61"/>
        <v>43.97530864197531</v>
      </c>
      <c r="Q969" t="s">
        <v>8323</v>
      </c>
      <c r="R969" t="s">
        <v>8325</v>
      </c>
      <c r="S969" s="13">
        <f t="shared" si="62"/>
        <v>42422.254328703704</v>
      </c>
      <c r="T969" s="13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9">
        <f t="shared" si="61"/>
        <v>26.5</v>
      </c>
      <c r="Q970" t="s">
        <v>8323</v>
      </c>
      <c r="R970" t="s">
        <v>8325</v>
      </c>
      <c r="S970" s="13">
        <f t="shared" si="62"/>
        <v>41836.847615740742</v>
      </c>
      <c r="T970" s="13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9">
        <f t="shared" si="61"/>
        <v>1272.7272727272727</v>
      </c>
      <c r="Q971" t="s">
        <v>8323</v>
      </c>
      <c r="R971" t="s">
        <v>8325</v>
      </c>
      <c r="S971" s="13">
        <f t="shared" si="62"/>
        <v>42742.30332175926</v>
      </c>
      <c r="T971" s="13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9">
        <f t="shared" si="61"/>
        <v>164</v>
      </c>
      <c r="Q972" t="s">
        <v>8323</v>
      </c>
      <c r="R972" t="s">
        <v>8325</v>
      </c>
      <c r="S972" s="13">
        <f t="shared" si="62"/>
        <v>42721.220520833333</v>
      </c>
      <c r="T972" s="13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9">
        <f t="shared" si="61"/>
        <v>45.2</v>
      </c>
      <c r="Q973" t="s">
        <v>8323</v>
      </c>
      <c r="R973" t="s">
        <v>8325</v>
      </c>
      <c r="S973" s="13">
        <f t="shared" si="62"/>
        <v>42111.709027777775</v>
      </c>
      <c r="T973" s="13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9">
        <f t="shared" si="61"/>
        <v>153.88888888888889</v>
      </c>
      <c r="Q974" t="s">
        <v>8323</v>
      </c>
      <c r="R974" t="s">
        <v>8325</v>
      </c>
      <c r="S974" s="13">
        <f t="shared" si="62"/>
        <v>41856.865717592591</v>
      </c>
      <c r="T974" s="13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9">
        <f t="shared" si="61"/>
        <v>51.375</v>
      </c>
      <c r="Q975" t="s">
        <v>8323</v>
      </c>
      <c r="R975" t="s">
        <v>8325</v>
      </c>
      <c r="S975" s="13">
        <f t="shared" si="62"/>
        <v>42257.014965277776</v>
      </c>
      <c r="T975" s="13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9">
        <f t="shared" si="61"/>
        <v>93.333333333333329</v>
      </c>
      <c r="Q976" t="s">
        <v>8323</v>
      </c>
      <c r="R976" t="s">
        <v>8325</v>
      </c>
      <c r="S976" s="13">
        <f t="shared" si="62"/>
        <v>42424.749490740738</v>
      </c>
      <c r="T976" s="13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9">
        <f t="shared" si="61"/>
        <v>108.625</v>
      </c>
      <c r="Q977" t="s">
        <v>8323</v>
      </c>
      <c r="R977" t="s">
        <v>8325</v>
      </c>
      <c r="S977" s="13">
        <f t="shared" si="62"/>
        <v>42489.696585648147</v>
      </c>
      <c r="T977" s="13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9">
        <f t="shared" si="61"/>
        <v>160.5</v>
      </c>
      <c r="Q978" t="s">
        <v>8323</v>
      </c>
      <c r="R978" t="s">
        <v>8325</v>
      </c>
      <c r="S978" s="13">
        <f t="shared" si="62"/>
        <v>42185.058993055558</v>
      </c>
      <c r="T978" s="13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9">
        <f t="shared" si="61"/>
        <v>75.75</v>
      </c>
      <c r="Q979" t="s">
        <v>8323</v>
      </c>
      <c r="R979" t="s">
        <v>8325</v>
      </c>
      <c r="S979" s="13">
        <f t="shared" si="62"/>
        <v>42391.942094907412</v>
      </c>
      <c r="T979" s="13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9">
        <f t="shared" si="61"/>
        <v>790.83739837398377</v>
      </c>
      <c r="Q980" t="s">
        <v>8323</v>
      </c>
      <c r="R980" t="s">
        <v>8325</v>
      </c>
      <c r="S980" s="13">
        <f t="shared" si="62"/>
        <v>42395.309039351851</v>
      </c>
      <c r="T980" s="13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9">
        <f t="shared" si="61"/>
        <v>301.93916666666667</v>
      </c>
      <c r="Q981" t="s">
        <v>8323</v>
      </c>
      <c r="R981" t="s">
        <v>8325</v>
      </c>
      <c r="S981" s="13">
        <f t="shared" si="62"/>
        <v>42506.416990740734</v>
      </c>
      <c r="T981" s="13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9">
        <f t="shared" si="61"/>
        <v>47.935483870967744</v>
      </c>
      <c r="Q982" t="s">
        <v>8323</v>
      </c>
      <c r="R982" t="s">
        <v>8325</v>
      </c>
      <c r="S982" s="13">
        <f t="shared" si="62"/>
        <v>41928.904189814813</v>
      </c>
      <c r="T982" s="13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9">
        <f t="shared" si="61"/>
        <v>2.75</v>
      </c>
      <c r="Q983" t="s">
        <v>8323</v>
      </c>
      <c r="R983" t="s">
        <v>8325</v>
      </c>
      <c r="S983" s="13">
        <f t="shared" si="62"/>
        <v>41830.947013888886</v>
      </c>
      <c r="T983" s="13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9">
        <f t="shared" si="61"/>
        <v>1</v>
      </c>
      <c r="Q984" t="s">
        <v>8323</v>
      </c>
      <c r="R984" t="s">
        <v>8325</v>
      </c>
      <c r="S984" s="13">
        <f t="shared" si="62"/>
        <v>42615.753310185188</v>
      </c>
      <c r="T984" s="13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9">
        <f t="shared" si="61"/>
        <v>171.79329608938548</v>
      </c>
      <c r="Q985" t="s">
        <v>8323</v>
      </c>
      <c r="R985" t="s">
        <v>8325</v>
      </c>
      <c r="S985" s="13">
        <f t="shared" si="62"/>
        <v>42574.667650462965</v>
      </c>
      <c r="T985" s="13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9">
        <f t="shared" si="61"/>
        <v>35.333333333333336</v>
      </c>
      <c r="Q986" t="s">
        <v>8323</v>
      </c>
      <c r="R986" t="s">
        <v>8325</v>
      </c>
      <c r="S986" s="13">
        <f t="shared" si="62"/>
        <v>42061.11583333333</v>
      </c>
      <c r="T986" s="13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9">
        <f t="shared" si="61"/>
        <v>82.086956521739125</v>
      </c>
      <c r="Q987" t="s">
        <v>8323</v>
      </c>
      <c r="R987" t="s">
        <v>8325</v>
      </c>
      <c r="S987" s="13">
        <f t="shared" si="62"/>
        <v>42339.967708333337</v>
      </c>
      <c r="T987" s="13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9">
        <f t="shared" si="61"/>
        <v>110.8695652173913</v>
      </c>
      <c r="Q988" t="s">
        <v>8323</v>
      </c>
      <c r="R988" t="s">
        <v>8325</v>
      </c>
      <c r="S988" s="13">
        <f t="shared" si="62"/>
        <v>42324.767361111109</v>
      </c>
      <c r="T988" s="13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9">
        <f t="shared" si="61"/>
        <v>161.21951219512195</v>
      </c>
      <c r="Q989" t="s">
        <v>8323</v>
      </c>
      <c r="R989" t="s">
        <v>8325</v>
      </c>
      <c r="S989" s="13">
        <f t="shared" si="62"/>
        <v>41773.294560185182</v>
      </c>
      <c r="T989" s="13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8323</v>
      </c>
      <c r="R990" t="s">
        <v>8325</v>
      </c>
      <c r="S990" s="13">
        <f t="shared" si="62"/>
        <v>42614.356770833328</v>
      </c>
      <c r="T990" s="13">
        <f t="shared" si="63"/>
        <v>42614.356770833328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9">
        <f t="shared" si="61"/>
        <v>52.40625</v>
      </c>
      <c r="Q991" t="s">
        <v>8323</v>
      </c>
      <c r="R991" t="s">
        <v>8325</v>
      </c>
      <c r="S991" s="13">
        <f t="shared" si="62"/>
        <v>42611.933969907404</v>
      </c>
      <c r="T991" s="13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9">
        <f t="shared" si="61"/>
        <v>13</v>
      </c>
      <c r="Q992" t="s">
        <v>8323</v>
      </c>
      <c r="R992" t="s">
        <v>8325</v>
      </c>
      <c r="S992" s="13">
        <f t="shared" si="62"/>
        <v>41855.784305555557</v>
      </c>
      <c r="T992" s="13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9">
        <f t="shared" si="61"/>
        <v>30.285714285714285</v>
      </c>
      <c r="Q993" t="s">
        <v>8323</v>
      </c>
      <c r="R993" t="s">
        <v>8325</v>
      </c>
      <c r="S993" s="13">
        <f t="shared" si="62"/>
        <v>42538.75680555556</v>
      </c>
      <c r="T993" s="13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9">
        <f t="shared" si="61"/>
        <v>116.75</v>
      </c>
      <c r="Q994" t="s">
        <v>8323</v>
      </c>
      <c r="R994" t="s">
        <v>8325</v>
      </c>
      <c r="S994" s="13">
        <f t="shared" si="62"/>
        <v>42437.924988425926</v>
      </c>
      <c r="T994" s="13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9">
        <f t="shared" si="61"/>
        <v>89.59693877551021</v>
      </c>
      <c r="Q995" t="s">
        <v>8323</v>
      </c>
      <c r="R995" t="s">
        <v>8325</v>
      </c>
      <c r="S995" s="13">
        <f t="shared" si="62"/>
        <v>42652.964907407411</v>
      </c>
      <c r="T995" s="13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9">
        <f t="shared" si="61"/>
        <v>424.45454545454544</v>
      </c>
      <c r="Q996" t="s">
        <v>8323</v>
      </c>
      <c r="R996" t="s">
        <v>8325</v>
      </c>
      <c r="S996" s="13">
        <f t="shared" si="62"/>
        <v>41921.263078703705</v>
      </c>
      <c r="T996" s="13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9">
        <f t="shared" si="61"/>
        <v>80.666666666666671</v>
      </c>
      <c r="Q997" t="s">
        <v>8323</v>
      </c>
      <c r="R997" t="s">
        <v>8325</v>
      </c>
      <c r="S997" s="13">
        <f t="shared" si="62"/>
        <v>41947.940740740742</v>
      </c>
      <c r="T997" s="13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9">
        <f t="shared" si="61"/>
        <v>13</v>
      </c>
      <c r="Q998" t="s">
        <v>8323</v>
      </c>
      <c r="R998" t="s">
        <v>8325</v>
      </c>
      <c r="S998" s="13">
        <f t="shared" si="62"/>
        <v>41817.866435185184</v>
      </c>
      <c r="T998" s="13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9">
        <f t="shared" si="61"/>
        <v>8.125</v>
      </c>
      <c r="Q999" t="s">
        <v>8323</v>
      </c>
      <c r="R999" t="s">
        <v>8325</v>
      </c>
      <c r="S999" s="13">
        <f t="shared" si="62"/>
        <v>41941.10297453704</v>
      </c>
      <c r="T999" s="13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9">
        <f t="shared" si="61"/>
        <v>153.42794759825327</v>
      </c>
      <c r="Q1000" t="s">
        <v>8323</v>
      </c>
      <c r="R1000" t="s">
        <v>8325</v>
      </c>
      <c r="S1000" s="13">
        <f t="shared" si="62"/>
        <v>42282.168993055559</v>
      </c>
      <c r="T1000" s="13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9">
        <f t="shared" si="61"/>
        <v>292.07499999999999</v>
      </c>
      <c r="Q1001" t="s">
        <v>8323</v>
      </c>
      <c r="R1001" t="s">
        <v>8325</v>
      </c>
      <c r="S1001" s="13">
        <f t="shared" si="62"/>
        <v>41926.29965277778</v>
      </c>
      <c r="T1001" s="13">
        <f t="shared" si="63"/>
        <v>41926.29965277778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9">
        <f t="shared" si="61"/>
        <v>3304</v>
      </c>
      <c r="Q1002" t="s">
        <v>8323</v>
      </c>
      <c r="R1002" t="s">
        <v>8325</v>
      </c>
      <c r="S1002" s="13">
        <f t="shared" si="62"/>
        <v>42749.059722222228</v>
      </c>
      <c r="T1002" s="13">
        <f t="shared" si="63"/>
        <v>42749.059722222228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9">
        <f t="shared" si="61"/>
        <v>1300</v>
      </c>
      <c r="Q1003" t="s">
        <v>8323</v>
      </c>
      <c r="R1003" t="s">
        <v>8325</v>
      </c>
      <c r="S1003" s="13">
        <f t="shared" si="62"/>
        <v>42720.720057870371</v>
      </c>
      <c r="T1003" s="13">
        <f t="shared" si="63"/>
        <v>42720.720057870371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9">
        <f t="shared" si="61"/>
        <v>134.54545454545453</v>
      </c>
      <c r="Q1004" t="s">
        <v>8323</v>
      </c>
      <c r="R1004" t="s">
        <v>8325</v>
      </c>
      <c r="S1004" s="13">
        <f t="shared" si="62"/>
        <v>42325.684189814812</v>
      </c>
      <c r="T1004" s="13">
        <f t="shared" si="63"/>
        <v>42325.684189814812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9">
        <f t="shared" si="61"/>
        <v>214.06666666666666</v>
      </c>
      <c r="Q1005" t="s">
        <v>8323</v>
      </c>
      <c r="R1005" t="s">
        <v>8325</v>
      </c>
      <c r="S1005" s="13">
        <f t="shared" si="62"/>
        <v>42780.709039351852</v>
      </c>
      <c r="T1005" s="13">
        <f t="shared" si="63"/>
        <v>42780.709039351852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9">
        <f t="shared" si="61"/>
        <v>216.33684210526314</v>
      </c>
      <c r="Q1006" t="s">
        <v>8323</v>
      </c>
      <c r="R1006" t="s">
        <v>8325</v>
      </c>
      <c r="S1006" s="13">
        <f t="shared" si="62"/>
        <v>42388.708645833336</v>
      </c>
      <c r="T1006" s="13">
        <f t="shared" si="63"/>
        <v>42388.708645833336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9">
        <f t="shared" si="61"/>
        <v>932.31055900621118</v>
      </c>
      <c r="Q1007" t="s">
        <v>8323</v>
      </c>
      <c r="R1007" t="s">
        <v>8325</v>
      </c>
      <c r="S1007" s="13">
        <f t="shared" si="62"/>
        <v>42276.624803240738</v>
      </c>
      <c r="T1007" s="13">
        <f t="shared" si="63"/>
        <v>42276.624803240738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9">
        <f t="shared" si="61"/>
        <v>29.25</v>
      </c>
      <c r="Q1008" t="s">
        <v>8323</v>
      </c>
      <c r="R1008" t="s">
        <v>8325</v>
      </c>
      <c r="S1008" s="13">
        <f t="shared" si="62"/>
        <v>41977.040185185186</v>
      </c>
      <c r="T1008" s="13">
        <f t="shared" si="63"/>
        <v>41977.040185185186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9">
        <f t="shared" si="61"/>
        <v>174.94736842105263</v>
      </c>
      <c r="Q1009" t="s">
        <v>8323</v>
      </c>
      <c r="R1009" t="s">
        <v>8325</v>
      </c>
      <c r="S1009" s="13">
        <f t="shared" si="62"/>
        <v>42676.583599537036</v>
      </c>
      <c r="T1009" s="13">
        <f t="shared" si="63"/>
        <v>42676.583599537036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9">
        <f t="shared" si="61"/>
        <v>250</v>
      </c>
      <c r="Q1010" t="s">
        <v>8323</v>
      </c>
      <c r="R1010" t="s">
        <v>8325</v>
      </c>
      <c r="S1010" s="13">
        <f t="shared" si="62"/>
        <v>42702.809201388889</v>
      </c>
      <c r="T1010" s="13">
        <f t="shared" si="63"/>
        <v>42702.809201388889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9">
        <f t="shared" si="61"/>
        <v>65</v>
      </c>
      <c r="Q1011" t="s">
        <v>8323</v>
      </c>
      <c r="R1011" t="s">
        <v>8325</v>
      </c>
      <c r="S1011" s="13">
        <f t="shared" si="62"/>
        <v>42510.604699074072</v>
      </c>
      <c r="T1011" s="13">
        <f t="shared" si="63"/>
        <v>42510.604699074072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9">
        <f t="shared" si="61"/>
        <v>55</v>
      </c>
      <c r="Q1012" t="s">
        <v>8323</v>
      </c>
      <c r="R1012" t="s">
        <v>8325</v>
      </c>
      <c r="S1012" s="13">
        <f t="shared" si="62"/>
        <v>42561.829421296294</v>
      </c>
      <c r="T1012" s="13">
        <f t="shared" si="63"/>
        <v>42561.829421296294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9">
        <f t="shared" si="61"/>
        <v>75</v>
      </c>
      <c r="Q1013" t="s">
        <v>8323</v>
      </c>
      <c r="R1013" t="s">
        <v>8325</v>
      </c>
      <c r="S1013" s="13">
        <f t="shared" si="62"/>
        <v>41946.898090277777</v>
      </c>
      <c r="T1013" s="13">
        <f t="shared" si="63"/>
        <v>41946.898090277777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9">
        <f t="shared" si="61"/>
        <v>1389.3561935483872</v>
      </c>
      <c r="Q1014" t="s">
        <v>8323</v>
      </c>
      <c r="R1014" t="s">
        <v>8325</v>
      </c>
      <c r="S1014" s="13">
        <f t="shared" si="62"/>
        <v>42714.440416666665</v>
      </c>
      <c r="T1014" s="13">
        <f t="shared" si="63"/>
        <v>42714.440416666665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9">
        <f t="shared" si="61"/>
        <v>95.911111111111111</v>
      </c>
      <c r="Q1015" t="s">
        <v>8323</v>
      </c>
      <c r="R1015" t="s">
        <v>8325</v>
      </c>
      <c r="S1015" s="13">
        <f t="shared" si="62"/>
        <v>42339.833981481483</v>
      </c>
      <c r="T1015" s="13">
        <f t="shared" si="63"/>
        <v>42339.833981481483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9">
        <f t="shared" si="61"/>
        <v>191.25</v>
      </c>
      <c r="Q1016" t="s">
        <v>8323</v>
      </c>
      <c r="R1016" t="s">
        <v>8325</v>
      </c>
      <c r="S1016" s="13">
        <f t="shared" si="62"/>
        <v>41955.002488425926</v>
      </c>
      <c r="T1016" s="13">
        <f t="shared" si="63"/>
        <v>41955.002488425926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9">
        <f t="shared" si="61"/>
        <v>40</v>
      </c>
      <c r="Q1017" t="s">
        <v>8323</v>
      </c>
      <c r="R1017" t="s">
        <v>8325</v>
      </c>
      <c r="S1017" s="13">
        <f t="shared" si="62"/>
        <v>42303.878414351857</v>
      </c>
      <c r="T1017" s="13">
        <f t="shared" si="63"/>
        <v>42303.878414351857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9">
        <f t="shared" si="61"/>
        <v>74.78947368421052</v>
      </c>
      <c r="Q1018" t="s">
        <v>8323</v>
      </c>
      <c r="R1018" t="s">
        <v>8325</v>
      </c>
      <c r="S1018" s="13">
        <f t="shared" si="62"/>
        <v>42422.107129629629</v>
      </c>
      <c r="T1018" s="13">
        <f t="shared" si="63"/>
        <v>42422.107129629629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9">
        <f t="shared" si="61"/>
        <v>161.11830985915492</v>
      </c>
      <c r="Q1019" t="s">
        <v>8323</v>
      </c>
      <c r="R1019" t="s">
        <v>8325</v>
      </c>
      <c r="S1019" s="13">
        <f t="shared" si="62"/>
        <v>42289.675173611111</v>
      </c>
      <c r="T1019" s="13">
        <f t="shared" si="63"/>
        <v>42289.675173611111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9">
        <f t="shared" si="61"/>
        <v>88.714285714285708</v>
      </c>
      <c r="Q1020" t="s">
        <v>8323</v>
      </c>
      <c r="R1020" t="s">
        <v>8325</v>
      </c>
      <c r="S1020" s="13">
        <f t="shared" si="62"/>
        <v>42535.492280092592</v>
      </c>
      <c r="T1020" s="13">
        <f t="shared" si="63"/>
        <v>42535.492280092592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9">
        <f t="shared" si="61"/>
        <v>53.25</v>
      </c>
      <c r="Q1021" t="s">
        <v>8323</v>
      </c>
      <c r="R1021" t="s">
        <v>8325</v>
      </c>
      <c r="S1021" s="13">
        <f t="shared" si="62"/>
        <v>42009.973946759259</v>
      </c>
      <c r="T1021" s="13">
        <f t="shared" si="63"/>
        <v>42009.973946759259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9">
        <f t="shared" si="61"/>
        <v>106.2</v>
      </c>
      <c r="Q1022" t="s">
        <v>8329</v>
      </c>
      <c r="R1022" t="s">
        <v>8334</v>
      </c>
      <c r="S1022" s="13">
        <f t="shared" si="62"/>
        <v>42127.069548611107</v>
      </c>
      <c r="T1022" s="13">
        <f t="shared" si="63"/>
        <v>42127.069548611107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9">
        <f t="shared" si="61"/>
        <v>22.079728033472804</v>
      </c>
      <c r="Q1023" t="s">
        <v>8329</v>
      </c>
      <c r="R1023" t="s">
        <v>8334</v>
      </c>
      <c r="S1023" s="13">
        <f t="shared" si="62"/>
        <v>42271.251979166671</v>
      </c>
      <c r="T1023" s="13">
        <f t="shared" si="63"/>
        <v>42271.251979166671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9">
        <f t="shared" si="61"/>
        <v>31.054054054054053</v>
      </c>
      <c r="Q1024" t="s">
        <v>8329</v>
      </c>
      <c r="R1024" t="s">
        <v>8334</v>
      </c>
      <c r="S1024" s="13">
        <f t="shared" si="62"/>
        <v>42111.646724537044</v>
      </c>
      <c r="T1024" s="13">
        <f t="shared" si="63"/>
        <v>42111.646724537044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9">
        <f t="shared" si="61"/>
        <v>36.206106870229007</v>
      </c>
      <c r="Q1025" t="s">
        <v>8329</v>
      </c>
      <c r="R1025" t="s">
        <v>8334</v>
      </c>
      <c r="S1025" s="13">
        <f t="shared" si="62"/>
        <v>42145.919687500005</v>
      </c>
      <c r="T1025" s="13">
        <f t="shared" si="63"/>
        <v>42145.919687500005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9">
        <f t="shared" si="61"/>
        <v>388.9762295081967</v>
      </c>
      <c r="Q1026" t="s">
        <v>8329</v>
      </c>
      <c r="R1026" t="s">
        <v>8334</v>
      </c>
      <c r="S1026" s="13">
        <f t="shared" si="62"/>
        <v>42370.580590277779</v>
      </c>
      <c r="T1026" s="13">
        <f t="shared" si="63"/>
        <v>42370.580590277779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</f>
        <v>1.099283142857143</v>
      </c>
      <c r="P1027" s="9">
        <f t="shared" ref="P1027:P1090" si="65">E1027/L1027</f>
        <v>71.848571428571432</v>
      </c>
      <c r="Q1027" t="s">
        <v>8329</v>
      </c>
      <c r="R1027" t="s">
        <v>8334</v>
      </c>
      <c r="S1027" s="13">
        <f t="shared" ref="S1027:S1090" si="66">(((J1027/60)/60)/24)+DATE(1970,1,1)</f>
        <v>42049.833761574075</v>
      </c>
      <c r="T1027" s="13">
        <f t="shared" ref="T1027:T1090" si="67">(((J1027/60)/60)/24)+DATE(1970,1,1)</f>
        <v>42049.833761574075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9">
        <f t="shared" si="65"/>
        <v>57.381803278688523</v>
      </c>
      <c r="Q1028" t="s">
        <v>8329</v>
      </c>
      <c r="R1028" t="s">
        <v>8334</v>
      </c>
      <c r="S1028" s="13">
        <f t="shared" si="66"/>
        <v>42426.407592592594</v>
      </c>
      <c r="T1028" s="13">
        <f t="shared" si="67"/>
        <v>42426.407592592594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9">
        <f t="shared" si="65"/>
        <v>69.666666666666671</v>
      </c>
      <c r="Q1029" t="s">
        <v>8329</v>
      </c>
      <c r="R1029" t="s">
        <v>8334</v>
      </c>
      <c r="S1029" s="13">
        <f t="shared" si="66"/>
        <v>41905.034108796295</v>
      </c>
      <c r="T1029" s="13">
        <f t="shared" si="67"/>
        <v>41905.034108796295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9">
        <f t="shared" si="65"/>
        <v>45.988235294117644</v>
      </c>
      <c r="Q1030" t="s">
        <v>8329</v>
      </c>
      <c r="R1030" t="s">
        <v>8334</v>
      </c>
      <c r="S1030" s="13">
        <f t="shared" si="66"/>
        <v>42755.627372685187</v>
      </c>
      <c r="T1030" s="13">
        <f t="shared" si="67"/>
        <v>42755.627372685187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9">
        <f t="shared" si="65"/>
        <v>79.262411347517727</v>
      </c>
      <c r="Q1031" t="s">
        <v>8329</v>
      </c>
      <c r="R1031" t="s">
        <v>8334</v>
      </c>
      <c r="S1031" s="13">
        <f t="shared" si="66"/>
        <v>42044.711886574078</v>
      </c>
      <c r="T1031" s="13">
        <f t="shared" si="67"/>
        <v>42044.711886574078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9">
        <f t="shared" si="65"/>
        <v>43.031446540880502</v>
      </c>
      <c r="Q1032" t="s">
        <v>8329</v>
      </c>
      <c r="R1032" t="s">
        <v>8334</v>
      </c>
      <c r="S1032" s="13">
        <f t="shared" si="66"/>
        <v>42611.483206018514</v>
      </c>
      <c r="T1032" s="13">
        <f t="shared" si="67"/>
        <v>42611.483206018514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9">
        <f t="shared" si="65"/>
        <v>108.48484848484848</v>
      </c>
      <c r="Q1033" t="s">
        <v>8329</v>
      </c>
      <c r="R1033" t="s">
        <v>8334</v>
      </c>
      <c r="S1033" s="13">
        <f t="shared" si="66"/>
        <v>42324.764004629629</v>
      </c>
      <c r="T1033" s="13">
        <f t="shared" si="67"/>
        <v>42324.764004629629</v>
      </c>
    </row>
    <row r="1034" spans="1:20" ht="20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9">
        <f t="shared" si="65"/>
        <v>61.029583333333335</v>
      </c>
      <c r="Q1034" t="s">
        <v>8329</v>
      </c>
      <c r="R1034" t="s">
        <v>8334</v>
      </c>
      <c r="S1034" s="13">
        <f t="shared" si="66"/>
        <v>42514.666956018518</v>
      </c>
      <c r="T1034" s="13">
        <f t="shared" si="67"/>
        <v>42514.666956018518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9">
        <f t="shared" si="65"/>
        <v>50.592592592592595</v>
      </c>
      <c r="Q1035" t="s">
        <v>8329</v>
      </c>
      <c r="R1035" t="s">
        <v>8334</v>
      </c>
      <c r="S1035" s="13">
        <f t="shared" si="66"/>
        <v>42688.732407407413</v>
      </c>
      <c r="T1035" s="13">
        <f t="shared" si="67"/>
        <v>42688.732407407413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9">
        <f t="shared" si="65"/>
        <v>39.157168674698795</v>
      </c>
      <c r="Q1036" t="s">
        <v>8329</v>
      </c>
      <c r="R1036" t="s">
        <v>8334</v>
      </c>
      <c r="S1036" s="13">
        <f t="shared" si="66"/>
        <v>42555.166712962964</v>
      </c>
      <c r="T1036" s="13">
        <f t="shared" si="67"/>
        <v>42555.166712962964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9">
        <f t="shared" si="65"/>
        <v>65.15789473684211</v>
      </c>
      <c r="Q1037" t="s">
        <v>8329</v>
      </c>
      <c r="R1037" t="s">
        <v>8334</v>
      </c>
      <c r="S1037" s="13">
        <f t="shared" si="66"/>
        <v>42016.641435185185</v>
      </c>
      <c r="T1037" s="13">
        <f t="shared" si="67"/>
        <v>42016.641435185185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9">
        <f t="shared" si="65"/>
        <v>23.963127962085309</v>
      </c>
      <c r="Q1038" t="s">
        <v>8329</v>
      </c>
      <c r="R1038" t="s">
        <v>8334</v>
      </c>
      <c r="S1038" s="13">
        <f t="shared" si="66"/>
        <v>41249.448958333334</v>
      </c>
      <c r="T1038" s="13">
        <f t="shared" si="67"/>
        <v>41249.448958333334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9">
        <f t="shared" si="65"/>
        <v>48.61904761904762</v>
      </c>
      <c r="Q1039" t="s">
        <v>8329</v>
      </c>
      <c r="R1039" t="s">
        <v>8334</v>
      </c>
      <c r="S1039" s="13">
        <f t="shared" si="66"/>
        <v>42119.822476851856</v>
      </c>
      <c r="T1039" s="13">
        <f t="shared" si="67"/>
        <v>42119.822476851856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9">
        <f t="shared" si="65"/>
        <v>35.73770491803279</v>
      </c>
      <c r="Q1040" t="s">
        <v>8329</v>
      </c>
      <c r="R1040" t="s">
        <v>8334</v>
      </c>
      <c r="S1040" s="13">
        <f t="shared" si="66"/>
        <v>42418.231747685189</v>
      </c>
      <c r="T1040" s="13">
        <f t="shared" si="67"/>
        <v>42418.231747685189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9">
        <f t="shared" si="65"/>
        <v>21.366666666666667</v>
      </c>
      <c r="Q1041" t="s">
        <v>8329</v>
      </c>
      <c r="R1041" t="s">
        <v>8334</v>
      </c>
      <c r="S1041" s="13">
        <f t="shared" si="66"/>
        <v>42692.109328703707</v>
      </c>
      <c r="T1041" s="13">
        <f t="shared" si="67"/>
        <v>42692.109328703707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9">
        <f t="shared" si="65"/>
        <v>250</v>
      </c>
      <c r="Q1042" t="s">
        <v>8335</v>
      </c>
      <c r="R1042" t="s">
        <v>8336</v>
      </c>
      <c r="S1042" s="13">
        <f t="shared" si="66"/>
        <v>42579.708437499998</v>
      </c>
      <c r="T1042" s="13">
        <f t="shared" si="67"/>
        <v>42579.708437499998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8335</v>
      </c>
      <c r="R1043" t="s">
        <v>8336</v>
      </c>
      <c r="S1043" s="13">
        <f t="shared" si="66"/>
        <v>41831.060092592597</v>
      </c>
      <c r="T1043" s="13">
        <f t="shared" si="67"/>
        <v>41831.060092592597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9">
        <f t="shared" si="65"/>
        <v>10</v>
      </c>
      <c r="Q1044" t="s">
        <v>8335</v>
      </c>
      <c r="R1044" t="s">
        <v>8336</v>
      </c>
      <c r="S1044" s="13">
        <f t="shared" si="66"/>
        <v>41851.696157407408</v>
      </c>
      <c r="T1044" s="13">
        <f t="shared" si="67"/>
        <v>41851.696157407408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9">
        <f t="shared" si="65"/>
        <v>29.236301369863014</v>
      </c>
      <c r="Q1045" t="s">
        <v>8335</v>
      </c>
      <c r="R1045" t="s">
        <v>8336</v>
      </c>
      <c r="S1045" s="13">
        <f t="shared" si="66"/>
        <v>42114.252951388888</v>
      </c>
      <c r="T1045" s="13">
        <f t="shared" si="67"/>
        <v>42114.252951388888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9">
        <f t="shared" si="65"/>
        <v>3</v>
      </c>
      <c r="Q1046" t="s">
        <v>8335</v>
      </c>
      <c r="R1046" t="s">
        <v>8336</v>
      </c>
      <c r="S1046" s="13">
        <f t="shared" si="66"/>
        <v>42011.925937499997</v>
      </c>
      <c r="T1046" s="13">
        <f t="shared" si="67"/>
        <v>42011.925937499997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9">
        <f t="shared" si="65"/>
        <v>33.25</v>
      </c>
      <c r="Q1047" t="s">
        <v>8335</v>
      </c>
      <c r="R1047" t="s">
        <v>8336</v>
      </c>
      <c r="S1047" s="13">
        <f t="shared" si="66"/>
        <v>41844.874421296299</v>
      </c>
      <c r="T1047" s="13">
        <f t="shared" si="67"/>
        <v>41844.874421296299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8335</v>
      </c>
      <c r="R1048" t="s">
        <v>8336</v>
      </c>
      <c r="S1048" s="13">
        <f t="shared" si="66"/>
        <v>42319.851388888885</v>
      </c>
      <c r="T1048" s="13">
        <f t="shared" si="67"/>
        <v>42319.851388888885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9">
        <f t="shared" si="65"/>
        <v>1</v>
      </c>
      <c r="Q1049" t="s">
        <v>8335</v>
      </c>
      <c r="R1049" t="s">
        <v>8336</v>
      </c>
      <c r="S1049" s="13">
        <f t="shared" si="66"/>
        <v>41918.818460648145</v>
      </c>
      <c r="T1049" s="13">
        <f t="shared" si="67"/>
        <v>41918.818460648145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9">
        <f t="shared" si="65"/>
        <v>53</v>
      </c>
      <c r="Q1050" t="s">
        <v>8335</v>
      </c>
      <c r="R1050" t="s">
        <v>8336</v>
      </c>
      <c r="S1050" s="13">
        <f t="shared" si="66"/>
        <v>42598.053113425922</v>
      </c>
      <c r="T1050" s="13">
        <f t="shared" si="67"/>
        <v>42598.053113425922</v>
      </c>
    </row>
    <row r="1051" spans="1:20" ht="20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8335</v>
      </c>
      <c r="R1051" t="s">
        <v>8336</v>
      </c>
      <c r="S1051" s="13">
        <f t="shared" si="66"/>
        <v>42382.431076388893</v>
      </c>
      <c r="T1051" s="13">
        <f t="shared" si="67"/>
        <v>42382.431076388893</v>
      </c>
    </row>
    <row r="1052" spans="1:20" ht="20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8335</v>
      </c>
      <c r="R1052" t="s">
        <v>8336</v>
      </c>
      <c r="S1052" s="13">
        <f t="shared" si="66"/>
        <v>42231.7971875</v>
      </c>
      <c r="T1052" s="13">
        <f t="shared" si="67"/>
        <v>42231.7971875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8335</v>
      </c>
      <c r="R1053" t="s">
        <v>8336</v>
      </c>
      <c r="S1053" s="13">
        <f t="shared" si="66"/>
        <v>41850.014178240745</v>
      </c>
      <c r="T1053" s="13">
        <f t="shared" si="67"/>
        <v>41850.014178240745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8335</v>
      </c>
      <c r="R1054" t="s">
        <v>8336</v>
      </c>
      <c r="S1054" s="13">
        <f t="shared" si="66"/>
        <v>42483.797395833331</v>
      </c>
      <c r="T1054" s="13">
        <f t="shared" si="67"/>
        <v>42483.797395833331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9">
        <f t="shared" si="65"/>
        <v>15</v>
      </c>
      <c r="Q1055" t="s">
        <v>8335</v>
      </c>
      <c r="R1055" t="s">
        <v>8336</v>
      </c>
      <c r="S1055" s="13">
        <f t="shared" si="66"/>
        <v>42775.172824074078</v>
      </c>
      <c r="T1055" s="13">
        <f t="shared" si="67"/>
        <v>42775.172824074078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8335</v>
      </c>
      <c r="R1056" t="s">
        <v>8336</v>
      </c>
      <c r="S1056" s="13">
        <f t="shared" si="66"/>
        <v>41831.851840277777</v>
      </c>
      <c r="T1056" s="13">
        <f t="shared" si="67"/>
        <v>41831.851840277777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8335</v>
      </c>
      <c r="R1057" t="s">
        <v>8336</v>
      </c>
      <c r="S1057" s="13">
        <f t="shared" si="66"/>
        <v>42406.992418981477</v>
      </c>
      <c r="T1057" s="13">
        <f t="shared" si="67"/>
        <v>42406.992418981477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8335</v>
      </c>
      <c r="R1058" t="s">
        <v>8336</v>
      </c>
      <c r="S1058" s="13">
        <f t="shared" si="66"/>
        <v>42058.719641203701</v>
      </c>
      <c r="T1058" s="13">
        <f t="shared" si="67"/>
        <v>42058.719641203701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8335</v>
      </c>
      <c r="R1059" t="s">
        <v>8336</v>
      </c>
      <c r="S1059" s="13">
        <f t="shared" si="66"/>
        <v>42678.871331018512</v>
      </c>
      <c r="T1059" s="13">
        <f t="shared" si="67"/>
        <v>42678.871331018512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8335</v>
      </c>
      <c r="R1060" t="s">
        <v>8336</v>
      </c>
      <c r="S1060" s="13">
        <f t="shared" si="66"/>
        <v>42047.900960648149</v>
      </c>
      <c r="T1060" s="13">
        <f t="shared" si="67"/>
        <v>42047.900960648149</v>
      </c>
    </row>
    <row r="1061" spans="1:20" ht="20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8335</v>
      </c>
      <c r="R1061" t="s">
        <v>8336</v>
      </c>
      <c r="S1061" s="13">
        <f t="shared" si="66"/>
        <v>42046.79</v>
      </c>
      <c r="T1061" s="13">
        <f t="shared" si="67"/>
        <v>42046.79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9">
        <f t="shared" si="65"/>
        <v>50</v>
      </c>
      <c r="Q1062" t="s">
        <v>8335</v>
      </c>
      <c r="R1062" t="s">
        <v>8336</v>
      </c>
      <c r="S1062" s="13">
        <f t="shared" si="66"/>
        <v>42079.913113425922</v>
      </c>
      <c r="T1062" s="13">
        <f t="shared" si="67"/>
        <v>42079.913113425922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8335</v>
      </c>
      <c r="R1063" t="s">
        <v>8336</v>
      </c>
      <c r="S1063" s="13">
        <f t="shared" si="66"/>
        <v>42432.276712962965</v>
      </c>
      <c r="T1063" s="13">
        <f t="shared" si="67"/>
        <v>42432.276712962965</v>
      </c>
    </row>
    <row r="1064" spans="1:20" ht="20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9">
        <f t="shared" si="65"/>
        <v>47.5</v>
      </c>
      <c r="Q1064" t="s">
        <v>8335</v>
      </c>
      <c r="R1064" t="s">
        <v>8336</v>
      </c>
      <c r="S1064" s="13">
        <f t="shared" si="66"/>
        <v>42556.807187500002</v>
      </c>
      <c r="T1064" s="13">
        <f t="shared" si="67"/>
        <v>42556.807187500002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8335</v>
      </c>
      <c r="R1065" t="s">
        <v>8336</v>
      </c>
      <c r="S1065" s="13">
        <f t="shared" si="66"/>
        <v>42583.030810185184</v>
      </c>
      <c r="T1065" s="13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9">
        <f t="shared" si="65"/>
        <v>65.666666666666671</v>
      </c>
      <c r="Q1066" t="s">
        <v>8337</v>
      </c>
      <c r="R1066" t="s">
        <v>8338</v>
      </c>
      <c r="S1066" s="13">
        <f t="shared" si="66"/>
        <v>41417.228043981479</v>
      </c>
      <c r="T1066" s="13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9">
        <f t="shared" si="65"/>
        <v>16.2</v>
      </c>
      <c r="Q1067" t="s">
        <v>8337</v>
      </c>
      <c r="R1067" t="s">
        <v>8338</v>
      </c>
      <c r="S1067" s="13">
        <f t="shared" si="66"/>
        <v>41661.381041666667</v>
      </c>
      <c r="T1067" s="13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9">
        <f t="shared" si="65"/>
        <v>34.128378378378379</v>
      </c>
      <c r="Q1068" t="s">
        <v>8337</v>
      </c>
      <c r="R1068" t="s">
        <v>8338</v>
      </c>
      <c r="S1068" s="13">
        <f t="shared" si="66"/>
        <v>41445.962754629632</v>
      </c>
      <c r="T1068" s="13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9">
        <f t="shared" si="65"/>
        <v>13</v>
      </c>
      <c r="Q1069" t="s">
        <v>8337</v>
      </c>
      <c r="R1069" t="s">
        <v>8338</v>
      </c>
      <c r="S1069" s="13">
        <f t="shared" si="66"/>
        <v>41599.855682870373</v>
      </c>
      <c r="T1069" s="13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9">
        <f t="shared" si="65"/>
        <v>11.25</v>
      </c>
      <c r="Q1070" t="s">
        <v>8337</v>
      </c>
      <c r="R1070" t="s">
        <v>8338</v>
      </c>
      <c r="S1070" s="13">
        <f t="shared" si="66"/>
        <v>42440.371111111104</v>
      </c>
      <c r="T1070" s="13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9">
        <f t="shared" si="65"/>
        <v>40.476190476190474</v>
      </c>
      <c r="Q1071" t="s">
        <v>8337</v>
      </c>
      <c r="R1071" t="s">
        <v>8338</v>
      </c>
      <c r="S1071" s="13">
        <f t="shared" si="66"/>
        <v>41572.229849537034</v>
      </c>
      <c r="T1071" s="13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9">
        <f t="shared" si="65"/>
        <v>35</v>
      </c>
      <c r="Q1072" t="s">
        <v>8337</v>
      </c>
      <c r="R1072" t="s">
        <v>8338</v>
      </c>
      <c r="S1072" s="13">
        <f t="shared" si="66"/>
        <v>41163.011828703704</v>
      </c>
      <c r="T1072" s="13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8337</v>
      </c>
      <c r="R1073" t="s">
        <v>8338</v>
      </c>
      <c r="S1073" s="13">
        <f t="shared" si="66"/>
        <v>42295.753391203703</v>
      </c>
      <c r="T1073" s="13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9">
        <f t="shared" si="65"/>
        <v>12.75</v>
      </c>
      <c r="Q1074" t="s">
        <v>8337</v>
      </c>
      <c r="R1074" t="s">
        <v>8338</v>
      </c>
      <c r="S1074" s="13">
        <f t="shared" si="66"/>
        <v>41645.832141203704</v>
      </c>
      <c r="T1074" s="13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9">
        <f t="shared" si="65"/>
        <v>10</v>
      </c>
      <c r="Q1075" t="s">
        <v>8337</v>
      </c>
      <c r="R1075" t="s">
        <v>8338</v>
      </c>
      <c r="S1075" s="13">
        <f t="shared" si="66"/>
        <v>40802.964594907404</v>
      </c>
      <c r="T1075" s="13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9">
        <f t="shared" si="65"/>
        <v>113.56666666666666</v>
      </c>
      <c r="Q1076" t="s">
        <v>8337</v>
      </c>
      <c r="R1076" t="s">
        <v>8338</v>
      </c>
      <c r="S1076" s="13">
        <f t="shared" si="66"/>
        <v>41613.172974537039</v>
      </c>
      <c r="T1076" s="13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9">
        <f t="shared" si="65"/>
        <v>15</v>
      </c>
      <c r="Q1077" t="s">
        <v>8337</v>
      </c>
      <c r="R1077" t="s">
        <v>8338</v>
      </c>
      <c r="S1077" s="13">
        <f t="shared" si="66"/>
        <v>41005.904120370367</v>
      </c>
      <c r="T1077" s="13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9">
        <f t="shared" si="65"/>
        <v>48.281025641025643</v>
      </c>
      <c r="Q1078" t="s">
        <v>8337</v>
      </c>
      <c r="R1078" t="s">
        <v>8338</v>
      </c>
      <c r="S1078" s="13">
        <f t="shared" si="66"/>
        <v>41838.377893518518</v>
      </c>
      <c r="T1078" s="13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9">
        <f t="shared" si="65"/>
        <v>43.976047904191617</v>
      </c>
      <c r="Q1079" t="s">
        <v>8337</v>
      </c>
      <c r="R1079" t="s">
        <v>8338</v>
      </c>
      <c r="S1079" s="13">
        <f t="shared" si="66"/>
        <v>42353.16679398148</v>
      </c>
      <c r="T1079" s="13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9">
        <f t="shared" si="65"/>
        <v>9</v>
      </c>
      <c r="Q1080" t="s">
        <v>8337</v>
      </c>
      <c r="R1080" t="s">
        <v>8338</v>
      </c>
      <c r="S1080" s="13">
        <f t="shared" si="66"/>
        <v>40701.195844907408</v>
      </c>
      <c r="T1080" s="13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9">
        <f t="shared" si="65"/>
        <v>37.666666666666664</v>
      </c>
      <c r="Q1081" t="s">
        <v>8337</v>
      </c>
      <c r="R1081" t="s">
        <v>8338</v>
      </c>
      <c r="S1081" s="13">
        <f t="shared" si="66"/>
        <v>42479.566388888896</v>
      </c>
      <c r="T1081" s="13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9">
        <f t="shared" si="65"/>
        <v>18.581632653061224</v>
      </c>
      <c r="Q1082" t="s">
        <v>8337</v>
      </c>
      <c r="R1082" t="s">
        <v>8338</v>
      </c>
      <c r="S1082" s="13">
        <f t="shared" si="66"/>
        <v>41740.138113425928</v>
      </c>
      <c r="T1082" s="13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9">
        <f t="shared" si="65"/>
        <v>3</v>
      </c>
      <c r="Q1083" t="s">
        <v>8337</v>
      </c>
      <c r="R1083" t="s">
        <v>8338</v>
      </c>
      <c r="S1083" s="13">
        <f t="shared" si="66"/>
        <v>42002.926990740743</v>
      </c>
      <c r="T1083" s="13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9">
        <f t="shared" si="65"/>
        <v>18.666666666666668</v>
      </c>
      <c r="Q1084" t="s">
        <v>8337</v>
      </c>
      <c r="R1084" t="s">
        <v>8338</v>
      </c>
      <c r="S1084" s="13">
        <f t="shared" si="66"/>
        <v>41101.906111111115</v>
      </c>
      <c r="T1084" s="13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9">
        <f t="shared" si="65"/>
        <v>410</v>
      </c>
      <c r="Q1085" t="s">
        <v>8337</v>
      </c>
      <c r="R1085" t="s">
        <v>8338</v>
      </c>
      <c r="S1085" s="13">
        <f t="shared" si="66"/>
        <v>41793.659525462965</v>
      </c>
      <c r="T1085" s="13">
        <f t="shared" si="67"/>
        <v>41793.659525462965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8337</v>
      </c>
      <c r="R1086" t="s">
        <v>8338</v>
      </c>
      <c r="S1086" s="13">
        <f t="shared" si="66"/>
        <v>41829.912083333329</v>
      </c>
      <c r="T1086" s="13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9">
        <f t="shared" si="65"/>
        <v>114</v>
      </c>
      <c r="Q1087" t="s">
        <v>8337</v>
      </c>
      <c r="R1087" t="s">
        <v>8338</v>
      </c>
      <c r="S1087" s="13">
        <f t="shared" si="66"/>
        <v>42413.671006944445</v>
      </c>
      <c r="T1087" s="13">
        <f t="shared" si="67"/>
        <v>42413.671006944445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9">
        <f t="shared" si="65"/>
        <v>7.5</v>
      </c>
      <c r="Q1088" t="s">
        <v>8337</v>
      </c>
      <c r="R1088" t="s">
        <v>8338</v>
      </c>
      <c r="S1088" s="13">
        <f t="shared" si="66"/>
        <v>41845.866793981484</v>
      </c>
      <c r="T1088" s="13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8337</v>
      </c>
      <c r="R1089" t="s">
        <v>8338</v>
      </c>
      <c r="S1089" s="13">
        <f t="shared" si="66"/>
        <v>41775.713969907411</v>
      </c>
      <c r="T1089" s="13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9">
        <f t="shared" si="65"/>
        <v>43.41727891156463</v>
      </c>
      <c r="Q1090" t="s">
        <v>8337</v>
      </c>
      <c r="R1090" t="s">
        <v>8338</v>
      </c>
      <c r="S1090" s="13">
        <f t="shared" si="66"/>
        <v>41723.799386574072</v>
      </c>
      <c r="T1090" s="13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</f>
        <v>7.8266666666666665E-2</v>
      </c>
      <c r="P1091" s="9">
        <f t="shared" ref="P1091:P1154" si="69">E1091/L1091</f>
        <v>23.959183673469386</v>
      </c>
      <c r="Q1091" t="s">
        <v>8337</v>
      </c>
      <c r="R1091" t="s">
        <v>8338</v>
      </c>
      <c r="S1091" s="13">
        <f t="shared" ref="S1091:S1154" si="70">(((J1091/60)/60)/24)+DATE(1970,1,1)</f>
        <v>42151.189525462964</v>
      </c>
      <c r="T1091" s="13">
        <f t="shared" ref="T1091:T1154" si="71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9">
        <f t="shared" si="69"/>
        <v>5</v>
      </c>
      <c r="Q1092" t="s">
        <v>8337</v>
      </c>
      <c r="R1092" t="s">
        <v>8338</v>
      </c>
      <c r="S1092" s="13">
        <f t="shared" si="70"/>
        <v>42123.185798611114</v>
      </c>
      <c r="T1092" s="13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9">
        <f t="shared" si="69"/>
        <v>12.5</v>
      </c>
      <c r="Q1093" t="s">
        <v>8337</v>
      </c>
      <c r="R1093" t="s">
        <v>8338</v>
      </c>
      <c r="S1093" s="13">
        <f t="shared" si="70"/>
        <v>42440.820277777777</v>
      </c>
      <c r="T1093" s="13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9">
        <f t="shared" si="69"/>
        <v>3</v>
      </c>
      <c r="Q1094" t="s">
        <v>8337</v>
      </c>
      <c r="R1094" t="s">
        <v>8338</v>
      </c>
      <c r="S1094" s="13">
        <f t="shared" si="70"/>
        <v>41250.025902777779</v>
      </c>
      <c r="T1094" s="13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9">
        <f t="shared" si="69"/>
        <v>10.5625</v>
      </c>
      <c r="Q1095" t="s">
        <v>8337</v>
      </c>
      <c r="R1095" t="s">
        <v>8338</v>
      </c>
      <c r="S1095" s="13">
        <f t="shared" si="70"/>
        <v>42396.973807870367</v>
      </c>
      <c r="T1095" s="13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9">
        <f t="shared" si="69"/>
        <v>122.00037037037038</v>
      </c>
      <c r="Q1096" t="s">
        <v>8337</v>
      </c>
      <c r="R1096" t="s">
        <v>8338</v>
      </c>
      <c r="S1096" s="13">
        <f t="shared" si="70"/>
        <v>40795.713344907403</v>
      </c>
      <c r="T1096" s="13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9">
        <f t="shared" si="69"/>
        <v>267.80851063829789</v>
      </c>
      <c r="Q1097" t="s">
        <v>8337</v>
      </c>
      <c r="R1097" t="s">
        <v>8338</v>
      </c>
      <c r="S1097" s="13">
        <f t="shared" si="70"/>
        <v>41486.537268518521</v>
      </c>
      <c r="T1097" s="13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9">
        <f t="shared" si="69"/>
        <v>74.206896551724142</v>
      </c>
      <c r="Q1098" t="s">
        <v>8337</v>
      </c>
      <c r="R1098" t="s">
        <v>8338</v>
      </c>
      <c r="S1098" s="13">
        <f t="shared" si="70"/>
        <v>41885.51798611111</v>
      </c>
      <c r="T1098" s="13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9">
        <f t="shared" si="69"/>
        <v>6.7142857142857144</v>
      </c>
      <c r="Q1099" t="s">
        <v>8337</v>
      </c>
      <c r="R1099" t="s">
        <v>8338</v>
      </c>
      <c r="S1099" s="13">
        <f t="shared" si="70"/>
        <v>41660.792557870373</v>
      </c>
      <c r="T1099" s="13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9">
        <f t="shared" si="69"/>
        <v>81.954545454545453</v>
      </c>
      <c r="Q1100" t="s">
        <v>8337</v>
      </c>
      <c r="R1100" t="s">
        <v>8338</v>
      </c>
      <c r="S1100" s="13">
        <f t="shared" si="70"/>
        <v>41712.762673611112</v>
      </c>
      <c r="T1100" s="13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9">
        <f t="shared" si="69"/>
        <v>25</v>
      </c>
      <c r="Q1101" t="s">
        <v>8337</v>
      </c>
      <c r="R1101" t="s">
        <v>8338</v>
      </c>
      <c r="S1101" s="13">
        <f t="shared" si="70"/>
        <v>42107.836435185185</v>
      </c>
      <c r="T1101" s="13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9">
        <f t="shared" si="69"/>
        <v>10</v>
      </c>
      <c r="Q1102" t="s">
        <v>8337</v>
      </c>
      <c r="R1102" t="s">
        <v>8338</v>
      </c>
      <c r="S1102" s="13">
        <f t="shared" si="70"/>
        <v>42384.110775462963</v>
      </c>
      <c r="T1102" s="13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9">
        <f t="shared" si="69"/>
        <v>6.833333333333333</v>
      </c>
      <c r="Q1103" t="s">
        <v>8337</v>
      </c>
      <c r="R1103" t="s">
        <v>8338</v>
      </c>
      <c r="S1103" s="13">
        <f t="shared" si="70"/>
        <v>42538.77243055556</v>
      </c>
      <c r="T1103" s="13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9">
        <f t="shared" si="69"/>
        <v>17.708333333333332</v>
      </c>
      <c r="Q1104" t="s">
        <v>8337</v>
      </c>
      <c r="R1104" t="s">
        <v>8338</v>
      </c>
      <c r="S1104" s="13">
        <f t="shared" si="70"/>
        <v>41577.045428240745</v>
      </c>
      <c r="T1104" s="13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9">
        <f t="shared" si="69"/>
        <v>16.2</v>
      </c>
      <c r="Q1105" t="s">
        <v>8337</v>
      </c>
      <c r="R1105" t="s">
        <v>8338</v>
      </c>
      <c r="S1105" s="13">
        <f t="shared" si="70"/>
        <v>42479.22210648148</v>
      </c>
      <c r="T1105" s="13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9">
        <f t="shared" si="69"/>
        <v>80.297297297297291</v>
      </c>
      <c r="Q1106" t="s">
        <v>8337</v>
      </c>
      <c r="R1106" t="s">
        <v>8338</v>
      </c>
      <c r="S1106" s="13">
        <f t="shared" si="70"/>
        <v>41771.40996527778</v>
      </c>
      <c r="T1106" s="13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9">
        <f t="shared" si="69"/>
        <v>71.55</v>
      </c>
      <c r="Q1107" t="s">
        <v>8337</v>
      </c>
      <c r="R1107" t="s">
        <v>8338</v>
      </c>
      <c r="S1107" s="13">
        <f t="shared" si="70"/>
        <v>41692.135729166665</v>
      </c>
      <c r="T1107" s="13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9">
        <f t="shared" si="69"/>
        <v>23.571428571428573</v>
      </c>
      <c r="Q1108" t="s">
        <v>8337</v>
      </c>
      <c r="R1108" t="s">
        <v>8338</v>
      </c>
      <c r="S1108" s="13">
        <f t="shared" si="70"/>
        <v>40973.740451388891</v>
      </c>
      <c r="T1108" s="13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8337</v>
      </c>
      <c r="R1109" t="s">
        <v>8338</v>
      </c>
      <c r="S1109" s="13">
        <f t="shared" si="70"/>
        <v>41813.861388888887</v>
      </c>
      <c r="T1109" s="13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9">
        <f t="shared" si="69"/>
        <v>34.88095238095238</v>
      </c>
      <c r="Q1110" t="s">
        <v>8337</v>
      </c>
      <c r="R1110" t="s">
        <v>8338</v>
      </c>
      <c r="S1110" s="13">
        <f t="shared" si="70"/>
        <v>40952.636979166666</v>
      </c>
      <c r="T1110" s="13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9">
        <f t="shared" si="69"/>
        <v>15</v>
      </c>
      <c r="Q1111" t="s">
        <v>8337</v>
      </c>
      <c r="R1111" t="s">
        <v>8338</v>
      </c>
      <c r="S1111" s="13">
        <f t="shared" si="70"/>
        <v>42662.752199074079</v>
      </c>
      <c r="T1111" s="13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9">
        <f t="shared" si="69"/>
        <v>23.181818181818183</v>
      </c>
      <c r="Q1112" t="s">
        <v>8337</v>
      </c>
      <c r="R1112" t="s">
        <v>8338</v>
      </c>
      <c r="S1112" s="13">
        <f t="shared" si="70"/>
        <v>41220.933124999996</v>
      </c>
      <c r="T1112" s="13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9">
        <f t="shared" si="69"/>
        <v>1</v>
      </c>
      <c r="Q1113" t="s">
        <v>8337</v>
      </c>
      <c r="R1113" t="s">
        <v>8338</v>
      </c>
      <c r="S1113" s="13">
        <f t="shared" si="70"/>
        <v>42347.203587962969</v>
      </c>
      <c r="T1113" s="13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9">
        <f t="shared" si="69"/>
        <v>100.23371794871794</v>
      </c>
      <c r="Q1114" t="s">
        <v>8337</v>
      </c>
      <c r="R1114" t="s">
        <v>8338</v>
      </c>
      <c r="S1114" s="13">
        <f t="shared" si="70"/>
        <v>41963.759386574078</v>
      </c>
      <c r="T1114" s="13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9">
        <f t="shared" si="69"/>
        <v>5</v>
      </c>
      <c r="Q1115" t="s">
        <v>8337</v>
      </c>
      <c r="R1115" t="s">
        <v>8338</v>
      </c>
      <c r="S1115" s="13">
        <f t="shared" si="70"/>
        <v>41835.977083333331</v>
      </c>
      <c r="T1115" s="13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9">
        <f t="shared" si="69"/>
        <v>3.3333333333333335</v>
      </c>
      <c r="Q1116" t="s">
        <v>8337</v>
      </c>
      <c r="R1116" t="s">
        <v>8338</v>
      </c>
      <c r="S1116" s="13">
        <f t="shared" si="70"/>
        <v>41526.345914351856</v>
      </c>
      <c r="T1116" s="13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9">
        <f t="shared" si="69"/>
        <v>13.25</v>
      </c>
      <c r="Q1117" t="s">
        <v>8337</v>
      </c>
      <c r="R1117" t="s">
        <v>8338</v>
      </c>
      <c r="S1117" s="13">
        <f t="shared" si="70"/>
        <v>42429.695543981477</v>
      </c>
      <c r="T1117" s="13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9">
        <f t="shared" si="69"/>
        <v>17.852</v>
      </c>
      <c r="Q1118" t="s">
        <v>8337</v>
      </c>
      <c r="R1118" t="s">
        <v>8338</v>
      </c>
      <c r="S1118" s="13">
        <f t="shared" si="70"/>
        <v>41009.847314814811</v>
      </c>
      <c r="T1118" s="13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9">
        <f t="shared" si="69"/>
        <v>10.375</v>
      </c>
      <c r="Q1119" t="s">
        <v>8337</v>
      </c>
      <c r="R1119" t="s">
        <v>8338</v>
      </c>
      <c r="S1119" s="13">
        <f t="shared" si="70"/>
        <v>42333.598530092597</v>
      </c>
      <c r="T1119" s="13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9">
        <f t="shared" si="69"/>
        <v>36.333333333333336</v>
      </c>
      <c r="Q1120" t="s">
        <v>8337</v>
      </c>
      <c r="R1120" t="s">
        <v>8338</v>
      </c>
      <c r="S1120" s="13">
        <f t="shared" si="70"/>
        <v>41704.16642361111</v>
      </c>
      <c r="T1120" s="13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9">
        <f t="shared" si="69"/>
        <v>5</v>
      </c>
      <c r="Q1121" t="s">
        <v>8337</v>
      </c>
      <c r="R1121" t="s">
        <v>8338</v>
      </c>
      <c r="S1121" s="13">
        <f t="shared" si="70"/>
        <v>41722.792407407411</v>
      </c>
      <c r="T1121" s="13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8337</v>
      </c>
      <c r="R1122" t="s">
        <v>8338</v>
      </c>
      <c r="S1122" s="13">
        <f t="shared" si="70"/>
        <v>40799.872685185182</v>
      </c>
      <c r="T1122" s="13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9">
        <f t="shared" si="69"/>
        <v>5.8</v>
      </c>
      <c r="Q1123" t="s">
        <v>8337</v>
      </c>
      <c r="R1123" t="s">
        <v>8338</v>
      </c>
      <c r="S1123" s="13">
        <f t="shared" si="70"/>
        <v>42412.934212962966</v>
      </c>
      <c r="T1123" s="13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8337</v>
      </c>
      <c r="R1124" t="s">
        <v>8338</v>
      </c>
      <c r="S1124" s="13">
        <f t="shared" si="70"/>
        <v>41410.703993055555</v>
      </c>
      <c r="T1124" s="13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9">
        <f t="shared" si="69"/>
        <v>3.6666666666666665</v>
      </c>
      <c r="Q1125" t="s">
        <v>8337</v>
      </c>
      <c r="R1125" t="s">
        <v>8338</v>
      </c>
      <c r="S1125" s="13">
        <f t="shared" si="70"/>
        <v>41718.5237037037</v>
      </c>
      <c r="T1125" s="13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9">
        <f t="shared" si="69"/>
        <v>60.714285714285715</v>
      </c>
      <c r="Q1126" t="s">
        <v>8337</v>
      </c>
      <c r="R1126" t="s">
        <v>8339</v>
      </c>
      <c r="S1126" s="13">
        <f t="shared" si="70"/>
        <v>42094.667256944449</v>
      </c>
      <c r="T1126" s="13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8337</v>
      </c>
      <c r="R1127" t="s">
        <v>8339</v>
      </c>
      <c r="S1127" s="13">
        <f t="shared" si="70"/>
        <v>42212.624189814815</v>
      </c>
      <c r="T1127" s="13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9">
        <f t="shared" si="69"/>
        <v>5</v>
      </c>
      <c r="Q1128" t="s">
        <v>8337</v>
      </c>
      <c r="R1128" t="s">
        <v>8339</v>
      </c>
      <c r="S1128" s="13">
        <f t="shared" si="70"/>
        <v>42535.327476851846</v>
      </c>
      <c r="T1128" s="13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9">
        <f t="shared" si="69"/>
        <v>25.434782608695652</v>
      </c>
      <c r="Q1129" t="s">
        <v>8337</v>
      </c>
      <c r="R1129" t="s">
        <v>8339</v>
      </c>
      <c r="S1129" s="13">
        <f t="shared" si="70"/>
        <v>41926.854166666664</v>
      </c>
      <c r="T1129" s="13">
        <f t="shared" si="71"/>
        <v>41926.854166666664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9">
        <f t="shared" si="69"/>
        <v>1</v>
      </c>
      <c r="Q1130" t="s">
        <v>8337</v>
      </c>
      <c r="R1130" t="s">
        <v>8339</v>
      </c>
      <c r="S1130" s="13">
        <f t="shared" si="70"/>
        <v>41828.649502314816</v>
      </c>
      <c r="T1130" s="13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9">
        <f t="shared" si="69"/>
        <v>10.5</v>
      </c>
      <c r="Q1131" t="s">
        <v>8337</v>
      </c>
      <c r="R1131" t="s">
        <v>8339</v>
      </c>
      <c r="S1131" s="13">
        <f t="shared" si="70"/>
        <v>42496.264965277776</v>
      </c>
      <c r="T1131" s="13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9">
        <f t="shared" si="69"/>
        <v>3.6666666666666665</v>
      </c>
      <c r="Q1132" t="s">
        <v>8337</v>
      </c>
      <c r="R1132" t="s">
        <v>8339</v>
      </c>
      <c r="S1132" s="13">
        <f t="shared" si="70"/>
        <v>41908.996527777781</v>
      </c>
      <c r="T1132" s="13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8337</v>
      </c>
      <c r="R1133" t="s">
        <v>8339</v>
      </c>
      <c r="S1133" s="13">
        <f t="shared" si="70"/>
        <v>42332.908194444448</v>
      </c>
      <c r="T1133" s="13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9">
        <f t="shared" si="69"/>
        <v>110.61538461538461</v>
      </c>
      <c r="Q1134" t="s">
        <v>8337</v>
      </c>
      <c r="R1134" t="s">
        <v>8339</v>
      </c>
      <c r="S1134" s="13">
        <f t="shared" si="70"/>
        <v>42706.115405092598</v>
      </c>
      <c r="T1134" s="13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9">
        <f t="shared" si="69"/>
        <v>20</v>
      </c>
      <c r="Q1135" t="s">
        <v>8337</v>
      </c>
      <c r="R1135" t="s">
        <v>8339</v>
      </c>
      <c r="S1135" s="13">
        <f t="shared" si="70"/>
        <v>41821.407187500001</v>
      </c>
      <c r="T1135" s="13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9">
        <f t="shared" si="69"/>
        <v>1</v>
      </c>
      <c r="Q1136" t="s">
        <v>8337</v>
      </c>
      <c r="R1136" t="s">
        <v>8339</v>
      </c>
      <c r="S1136" s="13">
        <f t="shared" si="70"/>
        <v>41958.285046296296</v>
      </c>
      <c r="T1136" s="13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9">
        <f t="shared" si="69"/>
        <v>50</v>
      </c>
      <c r="Q1137" t="s">
        <v>8337</v>
      </c>
      <c r="R1137" t="s">
        <v>8339</v>
      </c>
      <c r="S1137" s="13">
        <f t="shared" si="70"/>
        <v>42558.989513888882</v>
      </c>
      <c r="T1137" s="13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9">
        <f t="shared" si="69"/>
        <v>45</v>
      </c>
      <c r="Q1138" t="s">
        <v>8337</v>
      </c>
      <c r="R1138" t="s">
        <v>8339</v>
      </c>
      <c r="S1138" s="13">
        <f t="shared" si="70"/>
        <v>42327.671631944439</v>
      </c>
      <c r="T1138" s="13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9">
        <f t="shared" si="69"/>
        <v>253.2051282051282</v>
      </c>
      <c r="Q1139" t="s">
        <v>8337</v>
      </c>
      <c r="R1139" t="s">
        <v>8339</v>
      </c>
      <c r="S1139" s="13">
        <f t="shared" si="70"/>
        <v>42453.819687499999</v>
      </c>
      <c r="T1139" s="13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9">
        <f t="shared" si="69"/>
        <v>31.25</v>
      </c>
      <c r="Q1140" t="s">
        <v>8337</v>
      </c>
      <c r="R1140" t="s">
        <v>8339</v>
      </c>
      <c r="S1140" s="13">
        <f t="shared" si="70"/>
        <v>42736.9066087963</v>
      </c>
      <c r="T1140" s="13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9">
        <f t="shared" si="69"/>
        <v>5</v>
      </c>
      <c r="Q1141" t="s">
        <v>8337</v>
      </c>
      <c r="R1141" t="s">
        <v>8339</v>
      </c>
      <c r="S1141" s="13">
        <f t="shared" si="70"/>
        <v>41975.347523148142</v>
      </c>
      <c r="T1141" s="13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8337</v>
      </c>
      <c r="R1142" t="s">
        <v>8339</v>
      </c>
      <c r="S1142" s="13">
        <f t="shared" si="70"/>
        <v>42192.462048611109</v>
      </c>
      <c r="T1142" s="13">
        <f t="shared" si="71"/>
        <v>42192.462048611109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8337</v>
      </c>
      <c r="R1143" t="s">
        <v>8339</v>
      </c>
      <c r="S1143" s="13">
        <f t="shared" si="70"/>
        <v>42164.699652777781</v>
      </c>
      <c r="T1143" s="13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8337</v>
      </c>
      <c r="R1144" t="s">
        <v>8339</v>
      </c>
      <c r="S1144" s="13">
        <f t="shared" si="70"/>
        <v>42022.006099537044</v>
      </c>
      <c r="T1144" s="13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9">
        <f t="shared" si="69"/>
        <v>23.25</v>
      </c>
      <c r="Q1145" t="s">
        <v>8337</v>
      </c>
      <c r="R1145" t="s">
        <v>8339</v>
      </c>
      <c r="S1145" s="13">
        <f t="shared" si="70"/>
        <v>42325.19358796296</v>
      </c>
      <c r="T1145" s="13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8340</v>
      </c>
      <c r="R1146" t="s">
        <v>8341</v>
      </c>
      <c r="S1146" s="13">
        <f t="shared" si="70"/>
        <v>42093.181944444441</v>
      </c>
      <c r="T1146" s="13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9">
        <f t="shared" si="69"/>
        <v>100</v>
      </c>
      <c r="Q1147" t="s">
        <v>8340</v>
      </c>
      <c r="R1147" t="s">
        <v>8341</v>
      </c>
      <c r="S1147" s="13">
        <f t="shared" si="70"/>
        <v>41854.747592592597</v>
      </c>
      <c r="T1147" s="13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9">
        <f t="shared" si="69"/>
        <v>44.166666666666664</v>
      </c>
      <c r="Q1148" t="s">
        <v>8340</v>
      </c>
      <c r="R1148" t="s">
        <v>8341</v>
      </c>
      <c r="S1148" s="13">
        <f t="shared" si="70"/>
        <v>41723.9533912037</v>
      </c>
      <c r="T1148" s="13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8340</v>
      </c>
      <c r="R1149" t="s">
        <v>8341</v>
      </c>
      <c r="S1149" s="13">
        <f t="shared" si="70"/>
        <v>41871.972025462965</v>
      </c>
      <c r="T1149" s="13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9">
        <f t="shared" si="69"/>
        <v>24.333333333333332</v>
      </c>
      <c r="Q1150" t="s">
        <v>8340</v>
      </c>
      <c r="R1150" t="s">
        <v>8341</v>
      </c>
      <c r="S1150" s="13">
        <f t="shared" si="70"/>
        <v>42675.171076388884</v>
      </c>
      <c r="T1150" s="13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9">
        <f t="shared" si="69"/>
        <v>37.5</v>
      </c>
      <c r="Q1151" t="s">
        <v>8340</v>
      </c>
      <c r="R1151" t="s">
        <v>8341</v>
      </c>
      <c r="S1151" s="13">
        <f t="shared" si="70"/>
        <v>42507.71025462963</v>
      </c>
      <c r="T1151" s="13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9">
        <f t="shared" si="69"/>
        <v>42</v>
      </c>
      <c r="Q1152" t="s">
        <v>8340</v>
      </c>
      <c r="R1152" t="s">
        <v>8341</v>
      </c>
      <c r="S1152" s="13">
        <f t="shared" si="70"/>
        <v>42317.954571759255</v>
      </c>
      <c r="T1152" s="13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8340</v>
      </c>
      <c r="R1153" t="s">
        <v>8341</v>
      </c>
      <c r="S1153" s="13">
        <f t="shared" si="70"/>
        <v>42224.102581018517</v>
      </c>
      <c r="T1153" s="13">
        <f t="shared" si="71"/>
        <v>42224.102581018517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9">
        <f t="shared" si="69"/>
        <v>60.733333333333334</v>
      </c>
      <c r="Q1154" t="s">
        <v>8340</v>
      </c>
      <c r="R1154" t="s">
        <v>8341</v>
      </c>
      <c r="S1154" s="13">
        <f t="shared" si="70"/>
        <v>42109.709629629629</v>
      </c>
      <c r="T1154" s="13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</f>
        <v>6.2500000000000003E-3</v>
      </c>
      <c r="P1155" s="9">
        <f t="shared" ref="P1155:P1218" si="73">E1155/L1155</f>
        <v>50</v>
      </c>
      <c r="Q1155" t="s">
        <v>8340</v>
      </c>
      <c r="R1155" t="s">
        <v>8341</v>
      </c>
      <c r="S1155" s="13">
        <f t="shared" ref="S1155:S1218" si="74">(((J1155/60)/60)/24)+DATE(1970,1,1)</f>
        <v>42143.714178240742</v>
      </c>
      <c r="T1155" s="13">
        <f t="shared" ref="T1155:T1218" si="75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9">
        <f t="shared" si="73"/>
        <v>108.33333333333333</v>
      </c>
      <c r="Q1156" t="s">
        <v>8340</v>
      </c>
      <c r="R1156" t="s">
        <v>8341</v>
      </c>
      <c r="S1156" s="13">
        <f t="shared" si="74"/>
        <v>42223.108865740738</v>
      </c>
      <c r="T1156" s="13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9">
        <f t="shared" si="73"/>
        <v>23.5</v>
      </c>
      <c r="Q1157" t="s">
        <v>8340</v>
      </c>
      <c r="R1157" t="s">
        <v>8341</v>
      </c>
      <c r="S1157" s="13">
        <f t="shared" si="74"/>
        <v>41835.763981481483</v>
      </c>
      <c r="T1157" s="13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8340</v>
      </c>
      <c r="R1158" t="s">
        <v>8341</v>
      </c>
      <c r="S1158" s="13">
        <f t="shared" si="74"/>
        <v>42029.07131944444</v>
      </c>
      <c r="T1158" s="13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9">
        <f t="shared" si="73"/>
        <v>50.333333333333336</v>
      </c>
      <c r="Q1159" t="s">
        <v>8340</v>
      </c>
      <c r="R1159" t="s">
        <v>8341</v>
      </c>
      <c r="S1159" s="13">
        <f t="shared" si="74"/>
        <v>41918.628240740742</v>
      </c>
      <c r="T1159" s="13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9">
        <f t="shared" si="73"/>
        <v>11.666666666666666</v>
      </c>
      <c r="Q1160" t="s">
        <v>8340</v>
      </c>
      <c r="R1160" t="s">
        <v>8341</v>
      </c>
      <c r="S1160" s="13">
        <f t="shared" si="74"/>
        <v>41952.09175925926</v>
      </c>
      <c r="T1160" s="13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8340</v>
      </c>
      <c r="R1161" t="s">
        <v>8341</v>
      </c>
      <c r="S1161" s="13">
        <f t="shared" si="74"/>
        <v>42154.726446759261</v>
      </c>
      <c r="T1161" s="13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9">
        <f t="shared" si="73"/>
        <v>60.789473684210527</v>
      </c>
      <c r="Q1162" t="s">
        <v>8340</v>
      </c>
      <c r="R1162" t="s">
        <v>8341</v>
      </c>
      <c r="S1162" s="13">
        <f t="shared" si="74"/>
        <v>42061.154930555553</v>
      </c>
      <c r="T1162" s="13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8340</v>
      </c>
      <c r="R1163" t="s">
        <v>8341</v>
      </c>
      <c r="S1163" s="13">
        <f t="shared" si="74"/>
        <v>42122.629502314812</v>
      </c>
      <c r="T1163" s="13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9">
        <f t="shared" si="73"/>
        <v>17.5</v>
      </c>
      <c r="Q1164" t="s">
        <v>8340</v>
      </c>
      <c r="R1164" t="s">
        <v>8341</v>
      </c>
      <c r="S1164" s="13">
        <f t="shared" si="74"/>
        <v>41876.683611111112</v>
      </c>
      <c r="T1164" s="13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8340</v>
      </c>
      <c r="R1165" t="s">
        <v>8341</v>
      </c>
      <c r="S1165" s="13">
        <f t="shared" si="74"/>
        <v>41830.723611111112</v>
      </c>
      <c r="T1165" s="13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8340</v>
      </c>
      <c r="R1166" t="s">
        <v>8341</v>
      </c>
      <c r="S1166" s="13">
        <f t="shared" si="74"/>
        <v>42509.724328703705</v>
      </c>
      <c r="T1166" s="13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9">
        <f t="shared" si="73"/>
        <v>82.82</v>
      </c>
      <c r="Q1167" t="s">
        <v>8340</v>
      </c>
      <c r="R1167" t="s">
        <v>8341</v>
      </c>
      <c r="S1167" s="13">
        <f t="shared" si="74"/>
        <v>41792.214467592588</v>
      </c>
      <c r="T1167" s="13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9">
        <f t="shared" si="73"/>
        <v>358.875</v>
      </c>
      <c r="Q1168" t="s">
        <v>8340</v>
      </c>
      <c r="R1168" t="s">
        <v>8341</v>
      </c>
      <c r="S1168" s="13">
        <f t="shared" si="74"/>
        <v>42150.485439814816</v>
      </c>
      <c r="T1168" s="13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9">
        <f t="shared" si="73"/>
        <v>61.1875</v>
      </c>
      <c r="Q1169" t="s">
        <v>8340</v>
      </c>
      <c r="R1169" t="s">
        <v>8341</v>
      </c>
      <c r="S1169" s="13">
        <f t="shared" si="74"/>
        <v>41863.734895833331</v>
      </c>
      <c r="T1169" s="13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9">
        <f t="shared" si="73"/>
        <v>340</v>
      </c>
      <c r="Q1170" t="s">
        <v>8340</v>
      </c>
      <c r="R1170" t="s">
        <v>8341</v>
      </c>
      <c r="S1170" s="13">
        <f t="shared" si="74"/>
        <v>42605.053993055553</v>
      </c>
      <c r="T1170" s="13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9">
        <f t="shared" si="73"/>
        <v>5.666666666666667</v>
      </c>
      <c r="Q1171" t="s">
        <v>8340</v>
      </c>
      <c r="R1171" t="s">
        <v>8341</v>
      </c>
      <c r="S1171" s="13">
        <f t="shared" si="74"/>
        <v>42027.353738425925</v>
      </c>
      <c r="T1171" s="13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9">
        <f t="shared" si="73"/>
        <v>50</v>
      </c>
      <c r="Q1172" t="s">
        <v>8340</v>
      </c>
      <c r="R1172" t="s">
        <v>8341</v>
      </c>
      <c r="S1172" s="13">
        <f t="shared" si="74"/>
        <v>42124.893182870372</v>
      </c>
      <c r="T1172" s="13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9">
        <f t="shared" si="73"/>
        <v>25</v>
      </c>
      <c r="Q1173" t="s">
        <v>8340</v>
      </c>
      <c r="R1173" t="s">
        <v>8341</v>
      </c>
      <c r="S1173" s="13">
        <f t="shared" si="74"/>
        <v>41938.804710648146</v>
      </c>
      <c r="T1173" s="13">
        <f t="shared" si="75"/>
        <v>41938.804710648146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8340</v>
      </c>
      <c r="R1174" t="s">
        <v>8341</v>
      </c>
      <c r="S1174" s="13">
        <f t="shared" si="74"/>
        <v>41841.682314814818</v>
      </c>
      <c r="T1174" s="13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9">
        <f t="shared" si="73"/>
        <v>30</v>
      </c>
      <c r="Q1175" t="s">
        <v>8340</v>
      </c>
      <c r="R1175" t="s">
        <v>8341</v>
      </c>
      <c r="S1175" s="13">
        <f t="shared" si="74"/>
        <v>42184.185844907406</v>
      </c>
      <c r="T1175" s="13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9">
        <f t="shared" si="73"/>
        <v>46.631578947368418</v>
      </c>
      <c r="Q1176" t="s">
        <v>8340</v>
      </c>
      <c r="R1176" t="s">
        <v>8341</v>
      </c>
      <c r="S1176" s="13">
        <f t="shared" si="74"/>
        <v>42468.84174768519</v>
      </c>
      <c r="T1176" s="13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9">
        <f t="shared" si="73"/>
        <v>65</v>
      </c>
      <c r="Q1177" t="s">
        <v>8340</v>
      </c>
      <c r="R1177" t="s">
        <v>8341</v>
      </c>
      <c r="S1177" s="13">
        <f t="shared" si="74"/>
        <v>42170.728460648148</v>
      </c>
      <c r="T1177" s="13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9">
        <f t="shared" si="73"/>
        <v>10</v>
      </c>
      <c r="Q1178" t="s">
        <v>8340</v>
      </c>
      <c r="R1178" t="s">
        <v>8341</v>
      </c>
      <c r="S1178" s="13">
        <f t="shared" si="74"/>
        <v>42746.019652777773</v>
      </c>
      <c r="T1178" s="13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8340</v>
      </c>
      <c r="R1179" t="s">
        <v>8341</v>
      </c>
      <c r="S1179" s="13">
        <f t="shared" si="74"/>
        <v>41897.660833333335</v>
      </c>
      <c r="T1179" s="13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9">
        <f t="shared" si="73"/>
        <v>5</v>
      </c>
      <c r="Q1180" t="s">
        <v>8340</v>
      </c>
      <c r="R1180" t="s">
        <v>8341</v>
      </c>
      <c r="S1180" s="13">
        <f t="shared" si="74"/>
        <v>41837.905694444446</v>
      </c>
      <c r="T1180" s="13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9">
        <f t="shared" si="73"/>
        <v>640</v>
      </c>
      <c r="Q1181" t="s">
        <v>8340</v>
      </c>
      <c r="R1181" t="s">
        <v>8341</v>
      </c>
      <c r="S1181" s="13">
        <f t="shared" si="74"/>
        <v>42275.720219907409</v>
      </c>
      <c r="T1181" s="13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9">
        <f t="shared" si="73"/>
        <v>69.117647058823536</v>
      </c>
      <c r="Q1182" t="s">
        <v>8340</v>
      </c>
      <c r="R1182" t="s">
        <v>8341</v>
      </c>
      <c r="S1182" s="13">
        <f t="shared" si="74"/>
        <v>41781.806875000002</v>
      </c>
      <c r="T1182" s="13">
        <f t="shared" si="75"/>
        <v>41781.806875000002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9">
        <f t="shared" si="73"/>
        <v>1.3333333333333333</v>
      </c>
      <c r="Q1183" t="s">
        <v>8340</v>
      </c>
      <c r="R1183" t="s">
        <v>8341</v>
      </c>
      <c r="S1183" s="13">
        <f t="shared" si="74"/>
        <v>42034.339363425926</v>
      </c>
      <c r="T1183" s="13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9">
        <f t="shared" si="73"/>
        <v>10.5</v>
      </c>
      <c r="Q1184" t="s">
        <v>8340</v>
      </c>
      <c r="R1184" t="s">
        <v>8341</v>
      </c>
      <c r="S1184" s="13">
        <f t="shared" si="74"/>
        <v>42728.827407407407</v>
      </c>
      <c r="T1184" s="13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9">
        <f t="shared" si="73"/>
        <v>33.333333333333336</v>
      </c>
      <c r="Q1185" t="s">
        <v>8340</v>
      </c>
      <c r="R1185" t="s">
        <v>8341</v>
      </c>
      <c r="S1185" s="13">
        <f t="shared" si="74"/>
        <v>42656.86137731481</v>
      </c>
      <c r="T1185" s="13">
        <f t="shared" si="75"/>
        <v>42656.86137731481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9">
        <f t="shared" si="73"/>
        <v>61.562666666666665</v>
      </c>
      <c r="Q1186" t="s">
        <v>8342</v>
      </c>
      <c r="R1186" t="s">
        <v>8343</v>
      </c>
      <c r="S1186" s="13">
        <f t="shared" si="74"/>
        <v>42741.599664351852</v>
      </c>
      <c r="T1186" s="13">
        <f t="shared" si="75"/>
        <v>42741.599664351852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9">
        <f t="shared" si="73"/>
        <v>118.73873873873873</v>
      </c>
      <c r="Q1187" t="s">
        <v>8342</v>
      </c>
      <c r="R1187" t="s">
        <v>8343</v>
      </c>
      <c r="S1187" s="13">
        <f t="shared" si="74"/>
        <v>42130.865150462967</v>
      </c>
      <c r="T1187" s="13">
        <f t="shared" si="75"/>
        <v>42130.865150462967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9">
        <f t="shared" si="73"/>
        <v>65.081300813008127</v>
      </c>
      <c r="Q1188" t="s">
        <v>8342</v>
      </c>
      <c r="R1188" t="s">
        <v>8343</v>
      </c>
      <c r="S1188" s="13">
        <f t="shared" si="74"/>
        <v>42123.86336805555</v>
      </c>
      <c r="T1188" s="13">
        <f t="shared" si="75"/>
        <v>42123.86336805555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9">
        <f t="shared" si="73"/>
        <v>130.15714285714284</v>
      </c>
      <c r="Q1189" t="s">
        <v>8342</v>
      </c>
      <c r="R1189" t="s">
        <v>8343</v>
      </c>
      <c r="S1189" s="13">
        <f t="shared" si="74"/>
        <v>42109.894942129627</v>
      </c>
      <c r="T1189" s="13">
        <f t="shared" si="75"/>
        <v>42109.894942129627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9">
        <f t="shared" si="73"/>
        <v>37.776470588235291</v>
      </c>
      <c r="Q1190" t="s">
        <v>8342</v>
      </c>
      <c r="R1190" t="s">
        <v>8343</v>
      </c>
      <c r="S1190" s="13">
        <f t="shared" si="74"/>
        <v>42711.700694444444</v>
      </c>
      <c r="T1190" s="13">
        <f t="shared" si="75"/>
        <v>42711.700694444444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9">
        <f t="shared" si="73"/>
        <v>112.79069767441861</v>
      </c>
      <c r="Q1191" t="s">
        <v>8342</v>
      </c>
      <c r="R1191" t="s">
        <v>8343</v>
      </c>
      <c r="S1191" s="13">
        <f t="shared" si="74"/>
        <v>42529.979108796295</v>
      </c>
      <c r="T1191" s="13">
        <f t="shared" si="75"/>
        <v>42529.979108796295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9">
        <f t="shared" si="73"/>
        <v>51.92307692307692</v>
      </c>
      <c r="Q1192" t="s">
        <v>8342</v>
      </c>
      <c r="R1192" t="s">
        <v>8343</v>
      </c>
      <c r="S1192" s="13">
        <f t="shared" si="74"/>
        <v>41852.665798611109</v>
      </c>
      <c r="T1192" s="13">
        <f t="shared" si="75"/>
        <v>41852.665798611109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9">
        <f t="shared" si="73"/>
        <v>89.242424242424249</v>
      </c>
      <c r="Q1193" t="s">
        <v>8342</v>
      </c>
      <c r="R1193" t="s">
        <v>8343</v>
      </c>
      <c r="S1193" s="13">
        <f t="shared" si="74"/>
        <v>42419.603703703702</v>
      </c>
      <c r="T1193" s="13">
        <f t="shared" si="75"/>
        <v>42419.603703703702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9">
        <f t="shared" si="73"/>
        <v>19.333333333333332</v>
      </c>
      <c r="Q1194" t="s">
        <v>8342</v>
      </c>
      <c r="R1194" t="s">
        <v>8343</v>
      </c>
      <c r="S1194" s="13">
        <f t="shared" si="74"/>
        <v>42747.506689814814</v>
      </c>
      <c r="T1194" s="13">
        <f t="shared" si="75"/>
        <v>42747.506689814814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9">
        <f t="shared" si="73"/>
        <v>79.967032967032964</v>
      </c>
      <c r="Q1195" t="s">
        <v>8342</v>
      </c>
      <c r="R1195" t="s">
        <v>8343</v>
      </c>
      <c r="S1195" s="13">
        <f t="shared" si="74"/>
        <v>42409.776076388895</v>
      </c>
      <c r="T1195" s="13">
        <f t="shared" si="75"/>
        <v>42409.776076388895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9">
        <f t="shared" si="73"/>
        <v>56.414565826330531</v>
      </c>
      <c r="Q1196" t="s">
        <v>8342</v>
      </c>
      <c r="R1196" t="s">
        <v>8343</v>
      </c>
      <c r="S1196" s="13">
        <f t="shared" si="74"/>
        <v>42072.488182870366</v>
      </c>
      <c r="T1196" s="13">
        <f t="shared" si="75"/>
        <v>42072.488182870366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9">
        <f t="shared" si="73"/>
        <v>79.411764705882348</v>
      </c>
      <c r="Q1197" t="s">
        <v>8342</v>
      </c>
      <c r="R1197" t="s">
        <v>8343</v>
      </c>
      <c r="S1197" s="13">
        <f t="shared" si="74"/>
        <v>42298.34783564815</v>
      </c>
      <c r="T1197" s="13">
        <f t="shared" si="75"/>
        <v>42298.34783564815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9">
        <f t="shared" si="73"/>
        <v>76.439453125</v>
      </c>
      <c r="Q1198" t="s">
        <v>8342</v>
      </c>
      <c r="R1198" t="s">
        <v>8343</v>
      </c>
      <c r="S1198" s="13">
        <f t="shared" si="74"/>
        <v>42326.818738425922</v>
      </c>
      <c r="T1198" s="13">
        <f t="shared" si="75"/>
        <v>42326.818738425922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9">
        <f t="shared" si="73"/>
        <v>121</v>
      </c>
      <c r="Q1199" t="s">
        <v>8342</v>
      </c>
      <c r="R1199" t="s">
        <v>8343</v>
      </c>
      <c r="S1199" s="13">
        <f t="shared" si="74"/>
        <v>42503.66474537037</v>
      </c>
      <c r="T1199" s="13">
        <f t="shared" si="75"/>
        <v>42503.66474537037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9">
        <f t="shared" si="73"/>
        <v>54.616766467065865</v>
      </c>
      <c r="Q1200" t="s">
        <v>8342</v>
      </c>
      <c r="R1200" t="s">
        <v>8343</v>
      </c>
      <c r="S1200" s="13">
        <f t="shared" si="74"/>
        <v>42333.619050925925</v>
      </c>
      <c r="T1200" s="13">
        <f t="shared" si="75"/>
        <v>42333.619050925925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9">
        <f t="shared" si="73"/>
        <v>299.22222222222223</v>
      </c>
      <c r="Q1201" t="s">
        <v>8342</v>
      </c>
      <c r="R1201" t="s">
        <v>8343</v>
      </c>
      <c r="S1201" s="13">
        <f t="shared" si="74"/>
        <v>42161.770833333328</v>
      </c>
      <c r="T1201" s="13">
        <f t="shared" si="75"/>
        <v>42161.770833333328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9">
        <f t="shared" si="73"/>
        <v>58.533980582524272</v>
      </c>
      <c r="Q1202" t="s">
        <v>8342</v>
      </c>
      <c r="R1202" t="s">
        <v>8343</v>
      </c>
      <c r="S1202" s="13">
        <f t="shared" si="74"/>
        <v>42089.477500000001</v>
      </c>
      <c r="T1202" s="13">
        <f t="shared" si="75"/>
        <v>42089.477500000001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9">
        <f t="shared" si="73"/>
        <v>55.371801801801809</v>
      </c>
      <c r="Q1203" t="s">
        <v>8342</v>
      </c>
      <c r="R1203" t="s">
        <v>8343</v>
      </c>
      <c r="S1203" s="13">
        <f t="shared" si="74"/>
        <v>42536.60701388889</v>
      </c>
      <c r="T1203" s="13">
        <f t="shared" si="75"/>
        <v>42536.60701388889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9">
        <f t="shared" si="73"/>
        <v>183.80442804428046</v>
      </c>
      <c r="Q1204" t="s">
        <v>8342</v>
      </c>
      <c r="R1204" t="s">
        <v>8343</v>
      </c>
      <c r="S1204" s="13">
        <f t="shared" si="74"/>
        <v>42152.288819444439</v>
      </c>
      <c r="T1204" s="13">
        <f t="shared" si="75"/>
        <v>42152.288819444439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9">
        <f t="shared" si="73"/>
        <v>165.34653465346534</v>
      </c>
      <c r="Q1205" t="s">
        <v>8342</v>
      </c>
      <c r="R1205" t="s">
        <v>8343</v>
      </c>
      <c r="S1205" s="13">
        <f t="shared" si="74"/>
        <v>42125.614895833336</v>
      </c>
      <c r="T1205" s="13">
        <f t="shared" si="75"/>
        <v>42125.614895833336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9">
        <f t="shared" si="73"/>
        <v>234.78947368421052</v>
      </c>
      <c r="Q1206" t="s">
        <v>8342</v>
      </c>
      <c r="R1206" t="s">
        <v>8343</v>
      </c>
      <c r="S1206" s="13">
        <f t="shared" si="74"/>
        <v>42297.748067129629</v>
      </c>
      <c r="T1206" s="13">
        <f t="shared" si="75"/>
        <v>42297.748067129629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9">
        <f t="shared" si="73"/>
        <v>211.48387096774192</v>
      </c>
      <c r="Q1207" t="s">
        <v>8342</v>
      </c>
      <c r="R1207" t="s">
        <v>8343</v>
      </c>
      <c r="S1207" s="13">
        <f t="shared" si="74"/>
        <v>42138.506377314814</v>
      </c>
      <c r="T1207" s="13">
        <f t="shared" si="75"/>
        <v>42138.506377314814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9">
        <f t="shared" si="73"/>
        <v>32.34375</v>
      </c>
      <c r="Q1208" t="s">
        <v>8342</v>
      </c>
      <c r="R1208" t="s">
        <v>8343</v>
      </c>
      <c r="S1208" s="13">
        <f t="shared" si="74"/>
        <v>42772.776076388895</v>
      </c>
      <c r="T1208" s="13">
        <f t="shared" si="75"/>
        <v>42772.776076388895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9">
        <f t="shared" si="73"/>
        <v>123.37588652482269</v>
      </c>
      <c r="Q1209" t="s">
        <v>8342</v>
      </c>
      <c r="R1209" t="s">
        <v>8343</v>
      </c>
      <c r="S1209" s="13">
        <f t="shared" si="74"/>
        <v>42430.430243055554</v>
      </c>
      <c r="T1209" s="13">
        <f t="shared" si="75"/>
        <v>42430.430243055554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9">
        <f t="shared" si="73"/>
        <v>207.06666666666666</v>
      </c>
      <c r="Q1210" t="s">
        <v>8342</v>
      </c>
      <c r="R1210" t="s">
        <v>8343</v>
      </c>
      <c r="S1210" s="13">
        <f t="shared" si="74"/>
        <v>42423.709074074075</v>
      </c>
      <c r="T1210" s="13">
        <f t="shared" si="75"/>
        <v>42423.709074074075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9">
        <f t="shared" si="73"/>
        <v>138.2608695652174</v>
      </c>
      <c r="Q1211" t="s">
        <v>8342</v>
      </c>
      <c r="R1211" t="s">
        <v>8343</v>
      </c>
      <c r="S1211" s="13">
        <f t="shared" si="74"/>
        <v>42761.846122685187</v>
      </c>
      <c r="T1211" s="13">
        <f t="shared" si="75"/>
        <v>42761.846122685187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9">
        <f t="shared" si="73"/>
        <v>493.81553398058253</v>
      </c>
      <c r="Q1212" t="s">
        <v>8342</v>
      </c>
      <c r="R1212" t="s">
        <v>8343</v>
      </c>
      <c r="S1212" s="13">
        <f t="shared" si="74"/>
        <v>42132.941805555558</v>
      </c>
      <c r="T1212" s="13">
        <f t="shared" si="75"/>
        <v>42132.941805555558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9">
        <f t="shared" si="73"/>
        <v>168.5</v>
      </c>
      <c r="Q1213" t="s">
        <v>8342</v>
      </c>
      <c r="R1213" t="s">
        <v>8343</v>
      </c>
      <c r="S1213" s="13">
        <f t="shared" si="74"/>
        <v>42515.866446759261</v>
      </c>
      <c r="T1213" s="13">
        <f t="shared" si="75"/>
        <v>42515.866446759261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9">
        <f t="shared" si="73"/>
        <v>38.867469879518069</v>
      </c>
      <c r="Q1214" t="s">
        <v>8342</v>
      </c>
      <c r="R1214" t="s">
        <v>8343</v>
      </c>
      <c r="S1214" s="13">
        <f t="shared" si="74"/>
        <v>42318.950173611112</v>
      </c>
      <c r="T1214" s="13">
        <f t="shared" si="75"/>
        <v>42318.950173611112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9">
        <f t="shared" si="73"/>
        <v>61.527777777777779</v>
      </c>
      <c r="Q1215" t="s">
        <v>8342</v>
      </c>
      <c r="R1215" t="s">
        <v>8343</v>
      </c>
      <c r="S1215" s="13">
        <f t="shared" si="74"/>
        <v>42731.755787037036</v>
      </c>
      <c r="T1215" s="13">
        <f t="shared" si="75"/>
        <v>42731.755787037036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9">
        <f t="shared" si="73"/>
        <v>105.44</v>
      </c>
      <c r="Q1216" t="s">
        <v>8342</v>
      </c>
      <c r="R1216" t="s">
        <v>8343</v>
      </c>
      <c r="S1216" s="13">
        <f t="shared" si="74"/>
        <v>42104.840335648143</v>
      </c>
      <c r="T1216" s="13">
        <f t="shared" si="75"/>
        <v>42104.840335648143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9">
        <f t="shared" si="73"/>
        <v>71.592003642987251</v>
      </c>
      <c r="Q1217" t="s">
        <v>8342</v>
      </c>
      <c r="R1217" t="s">
        <v>8343</v>
      </c>
      <c r="S1217" s="13">
        <f t="shared" si="74"/>
        <v>41759.923101851848</v>
      </c>
      <c r="T1217" s="13">
        <f t="shared" si="75"/>
        <v>41759.923101851848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9">
        <f t="shared" si="73"/>
        <v>91.882882882882882</v>
      </c>
      <c r="Q1218" t="s">
        <v>8342</v>
      </c>
      <c r="R1218" t="s">
        <v>8343</v>
      </c>
      <c r="S1218" s="13">
        <f t="shared" si="74"/>
        <v>42247.616400462968</v>
      </c>
      <c r="T1218" s="13">
        <f t="shared" si="75"/>
        <v>42247.616400462968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</f>
        <v>1.026</v>
      </c>
      <c r="P1219" s="9">
        <f t="shared" ref="P1219:P1282" si="77">E1219/L1219</f>
        <v>148.57377049180329</v>
      </c>
      <c r="Q1219" t="s">
        <v>8342</v>
      </c>
      <c r="R1219" t="s">
        <v>8343</v>
      </c>
      <c r="S1219" s="13">
        <f t="shared" ref="S1219:S1282" si="78">(((J1219/60)/60)/24)+DATE(1970,1,1)</f>
        <v>42535.809490740736</v>
      </c>
      <c r="T1219" s="13">
        <f t="shared" ref="T1219:T1282" si="79">(((J1219/60)/60)/24)+DATE(1970,1,1)</f>
        <v>42535.809490740736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9">
        <f t="shared" si="77"/>
        <v>174.2134831460674</v>
      </c>
      <c r="Q1220" t="s">
        <v>8342</v>
      </c>
      <c r="R1220" t="s">
        <v>8343</v>
      </c>
      <c r="S1220" s="13">
        <f t="shared" si="78"/>
        <v>42278.662037037036</v>
      </c>
      <c r="T1220" s="13">
        <f t="shared" si="79"/>
        <v>42278.662037037036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9">
        <f t="shared" si="77"/>
        <v>102.86166007905139</v>
      </c>
      <c r="Q1221" t="s">
        <v>8342</v>
      </c>
      <c r="R1221" t="s">
        <v>8343</v>
      </c>
      <c r="S1221" s="13">
        <f t="shared" si="78"/>
        <v>42633.461956018517</v>
      </c>
      <c r="T1221" s="13">
        <f t="shared" si="79"/>
        <v>42633.461956018517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9">
        <f t="shared" si="77"/>
        <v>111.17857142857143</v>
      </c>
      <c r="Q1222" t="s">
        <v>8342</v>
      </c>
      <c r="R1222" t="s">
        <v>8343</v>
      </c>
      <c r="S1222" s="13">
        <f t="shared" si="78"/>
        <v>42211.628611111111</v>
      </c>
      <c r="T1222" s="13">
        <f t="shared" si="79"/>
        <v>42211.628611111111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9">
        <f t="shared" si="77"/>
        <v>23.796213592233013</v>
      </c>
      <c r="Q1223" t="s">
        <v>8342</v>
      </c>
      <c r="R1223" t="s">
        <v>8343</v>
      </c>
      <c r="S1223" s="13">
        <f t="shared" si="78"/>
        <v>42680.47555555556</v>
      </c>
      <c r="T1223" s="13">
        <f t="shared" si="79"/>
        <v>42680.47555555556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9">
        <f t="shared" si="77"/>
        <v>81.268115942028984</v>
      </c>
      <c r="Q1224" t="s">
        <v>8342</v>
      </c>
      <c r="R1224" t="s">
        <v>8343</v>
      </c>
      <c r="S1224" s="13">
        <f t="shared" si="78"/>
        <v>42430.720451388886</v>
      </c>
      <c r="T1224" s="13">
        <f t="shared" si="79"/>
        <v>42430.720451388886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9">
        <f t="shared" si="77"/>
        <v>116.21465968586388</v>
      </c>
      <c r="Q1225" t="s">
        <v>8342</v>
      </c>
      <c r="R1225" t="s">
        <v>8343</v>
      </c>
      <c r="S1225" s="13">
        <f t="shared" si="78"/>
        <v>42654.177187499998</v>
      </c>
      <c r="T1225" s="13">
        <f t="shared" si="79"/>
        <v>42654.177187499998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9">
        <f t="shared" si="77"/>
        <v>58.888888888888886</v>
      </c>
      <c r="Q1226" t="s">
        <v>8329</v>
      </c>
      <c r="R1226" t="s">
        <v>8344</v>
      </c>
      <c r="S1226" s="13">
        <f t="shared" si="78"/>
        <v>41736.549791666665</v>
      </c>
      <c r="T1226" s="13">
        <f t="shared" si="79"/>
        <v>41736.549791666665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9">
        <f t="shared" si="77"/>
        <v>44</v>
      </c>
      <c r="Q1227" t="s">
        <v>8329</v>
      </c>
      <c r="R1227" t="s">
        <v>8344</v>
      </c>
      <c r="S1227" s="13">
        <f t="shared" si="78"/>
        <v>41509.905995370369</v>
      </c>
      <c r="T1227" s="13">
        <f t="shared" si="79"/>
        <v>41509.905995370369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9">
        <f t="shared" si="77"/>
        <v>48.424999999999997</v>
      </c>
      <c r="Q1228" t="s">
        <v>8329</v>
      </c>
      <c r="R1228" t="s">
        <v>8344</v>
      </c>
      <c r="S1228" s="13">
        <f t="shared" si="78"/>
        <v>41715.874780092592</v>
      </c>
      <c r="T1228" s="13">
        <f t="shared" si="79"/>
        <v>41715.874780092592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8329</v>
      </c>
      <c r="R1229" t="s">
        <v>8344</v>
      </c>
      <c r="S1229" s="13">
        <f t="shared" si="78"/>
        <v>41827.919166666667</v>
      </c>
      <c r="T1229" s="13">
        <f t="shared" si="79"/>
        <v>41827.919166666667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9">
        <f t="shared" si="77"/>
        <v>61.041666666666664</v>
      </c>
      <c r="Q1230" t="s">
        <v>8329</v>
      </c>
      <c r="R1230" t="s">
        <v>8344</v>
      </c>
      <c r="S1230" s="13">
        <f t="shared" si="78"/>
        <v>40754.729259259257</v>
      </c>
      <c r="T1230" s="13">
        <f t="shared" si="79"/>
        <v>40754.729259259257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9">
        <f t="shared" si="77"/>
        <v>25</v>
      </c>
      <c r="Q1231" t="s">
        <v>8329</v>
      </c>
      <c r="R1231" t="s">
        <v>8344</v>
      </c>
      <c r="S1231" s="13">
        <f t="shared" si="78"/>
        <v>40985.459803240738</v>
      </c>
      <c r="T1231" s="13">
        <f t="shared" si="79"/>
        <v>40985.459803240738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8329</v>
      </c>
      <c r="R1232" t="s">
        <v>8344</v>
      </c>
      <c r="S1232" s="13">
        <f t="shared" si="78"/>
        <v>40568.972569444442</v>
      </c>
      <c r="T1232" s="13">
        <f t="shared" si="79"/>
        <v>40568.972569444442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8329</v>
      </c>
      <c r="R1233" t="s">
        <v>8344</v>
      </c>
      <c r="S1233" s="13">
        <f t="shared" si="78"/>
        <v>42193.941759259258</v>
      </c>
      <c r="T1233" s="13">
        <f t="shared" si="79"/>
        <v>42193.941759259258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9">
        <f t="shared" si="77"/>
        <v>40</v>
      </c>
      <c r="Q1234" t="s">
        <v>8329</v>
      </c>
      <c r="R1234" t="s">
        <v>8344</v>
      </c>
      <c r="S1234" s="13">
        <f t="shared" si="78"/>
        <v>41506.848032407412</v>
      </c>
      <c r="T1234" s="13">
        <f t="shared" si="79"/>
        <v>41506.848032407412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9">
        <f t="shared" si="77"/>
        <v>19.333333333333332</v>
      </c>
      <c r="Q1235" t="s">
        <v>8329</v>
      </c>
      <c r="R1235" t="s">
        <v>8344</v>
      </c>
      <c r="S1235" s="13">
        <f t="shared" si="78"/>
        <v>40939.948773148149</v>
      </c>
      <c r="T1235" s="13">
        <f t="shared" si="79"/>
        <v>40939.948773148149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8329</v>
      </c>
      <c r="R1236" t="s">
        <v>8344</v>
      </c>
      <c r="S1236" s="13">
        <f t="shared" si="78"/>
        <v>42007.788680555561</v>
      </c>
      <c r="T1236" s="13">
        <f t="shared" si="79"/>
        <v>42007.788680555561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9">
        <f t="shared" si="77"/>
        <v>35</v>
      </c>
      <c r="Q1237" t="s">
        <v>8329</v>
      </c>
      <c r="R1237" t="s">
        <v>8344</v>
      </c>
      <c r="S1237" s="13">
        <f t="shared" si="78"/>
        <v>41583.135405092595</v>
      </c>
      <c r="T1237" s="13">
        <f t="shared" si="79"/>
        <v>41583.135405092595</v>
      </c>
    </row>
    <row r="1238" spans="1:20" ht="20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8329</v>
      </c>
      <c r="R1238" t="s">
        <v>8344</v>
      </c>
      <c r="S1238" s="13">
        <f t="shared" si="78"/>
        <v>41110.680138888885</v>
      </c>
      <c r="T1238" s="13">
        <f t="shared" si="79"/>
        <v>41110.680138888885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8329</v>
      </c>
      <c r="R1239" t="s">
        <v>8344</v>
      </c>
      <c r="S1239" s="13">
        <f t="shared" si="78"/>
        <v>41125.283159722225</v>
      </c>
      <c r="T1239" s="13">
        <f t="shared" si="79"/>
        <v>41125.283159722225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9">
        <f t="shared" si="77"/>
        <v>59.333333333333336</v>
      </c>
      <c r="Q1240" t="s">
        <v>8329</v>
      </c>
      <c r="R1240" t="s">
        <v>8344</v>
      </c>
      <c r="S1240" s="13">
        <f t="shared" si="78"/>
        <v>40731.61037037037</v>
      </c>
      <c r="T1240" s="13">
        <f t="shared" si="79"/>
        <v>40731.61037037037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8329</v>
      </c>
      <c r="R1241" t="s">
        <v>8344</v>
      </c>
      <c r="S1241" s="13">
        <f t="shared" si="78"/>
        <v>40883.962581018517</v>
      </c>
      <c r="T1241" s="13">
        <f t="shared" si="79"/>
        <v>40883.962581018517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9">
        <f t="shared" si="77"/>
        <v>30.125</v>
      </c>
      <c r="Q1242" t="s">
        <v>8329</v>
      </c>
      <c r="R1242" t="s">
        <v>8344</v>
      </c>
      <c r="S1242" s="13">
        <f t="shared" si="78"/>
        <v>41409.040011574078</v>
      </c>
      <c r="T1242" s="13">
        <f t="shared" si="79"/>
        <v>41409.040011574078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9">
        <f t="shared" si="77"/>
        <v>74.617647058823536</v>
      </c>
      <c r="Q1243" t="s">
        <v>8329</v>
      </c>
      <c r="R1243" t="s">
        <v>8344</v>
      </c>
      <c r="S1243" s="13">
        <f t="shared" si="78"/>
        <v>41923.837731481479</v>
      </c>
      <c r="T1243" s="13">
        <f t="shared" si="79"/>
        <v>41923.837731481479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9">
        <f t="shared" si="77"/>
        <v>5</v>
      </c>
      <c r="Q1244" t="s">
        <v>8329</v>
      </c>
      <c r="R1244" t="s">
        <v>8344</v>
      </c>
      <c r="S1244" s="13">
        <f t="shared" si="78"/>
        <v>40782.165532407409</v>
      </c>
      <c r="T1244" s="13">
        <f t="shared" si="79"/>
        <v>40782.165532407409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9">
        <f t="shared" si="77"/>
        <v>44.5</v>
      </c>
      <c r="Q1245" t="s">
        <v>8329</v>
      </c>
      <c r="R1245" t="s">
        <v>8344</v>
      </c>
      <c r="S1245" s="13">
        <f t="shared" si="78"/>
        <v>40671.879293981481</v>
      </c>
      <c r="T1245" s="13">
        <f t="shared" si="79"/>
        <v>40671.879293981481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9">
        <f t="shared" si="77"/>
        <v>46.133333333333333</v>
      </c>
      <c r="Q1246" t="s">
        <v>8329</v>
      </c>
      <c r="R1246" t="s">
        <v>8330</v>
      </c>
      <c r="S1246" s="13">
        <f t="shared" si="78"/>
        <v>41355.825497685182</v>
      </c>
      <c r="T1246" s="13">
        <f t="shared" si="79"/>
        <v>41355.825497685182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9">
        <f t="shared" si="77"/>
        <v>141.47058823529412</v>
      </c>
      <c r="Q1247" t="s">
        <v>8329</v>
      </c>
      <c r="R1247" t="s">
        <v>8330</v>
      </c>
      <c r="S1247" s="13">
        <f t="shared" si="78"/>
        <v>41774.599930555552</v>
      </c>
      <c r="T1247" s="13">
        <f t="shared" si="79"/>
        <v>41774.599930555552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9">
        <f t="shared" si="77"/>
        <v>75.483870967741936</v>
      </c>
      <c r="Q1248" t="s">
        <v>8329</v>
      </c>
      <c r="R1248" t="s">
        <v>8330</v>
      </c>
      <c r="S1248" s="13">
        <f t="shared" si="78"/>
        <v>40838.043391203704</v>
      </c>
      <c r="T1248" s="13">
        <f t="shared" si="79"/>
        <v>40838.043391203704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9">
        <f t="shared" si="77"/>
        <v>85.5</v>
      </c>
      <c r="Q1249" t="s">
        <v>8329</v>
      </c>
      <c r="R1249" t="s">
        <v>8330</v>
      </c>
      <c r="S1249" s="13">
        <f t="shared" si="78"/>
        <v>41370.292303240742</v>
      </c>
      <c r="T1249" s="13">
        <f t="shared" si="79"/>
        <v>41370.292303240742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9">
        <f t="shared" si="77"/>
        <v>64.254237288135599</v>
      </c>
      <c r="Q1250" t="s">
        <v>8329</v>
      </c>
      <c r="R1250" t="s">
        <v>8330</v>
      </c>
      <c r="S1250" s="13">
        <f t="shared" si="78"/>
        <v>41767.656863425924</v>
      </c>
      <c r="T1250" s="13">
        <f t="shared" si="79"/>
        <v>41767.656863425924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9">
        <f t="shared" si="77"/>
        <v>64.46913580246914</v>
      </c>
      <c r="Q1251" t="s">
        <v>8329</v>
      </c>
      <c r="R1251" t="s">
        <v>8330</v>
      </c>
      <c r="S1251" s="13">
        <f t="shared" si="78"/>
        <v>41067.74086805556</v>
      </c>
      <c r="T1251" s="13">
        <f t="shared" si="79"/>
        <v>41067.74086805556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9">
        <f t="shared" si="77"/>
        <v>118.2007874015748</v>
      </c>
      <c r="Q1252" t="s">
        <v>8329</v>
      </c>
      <c r="R1252" t="s">
        <v>8330</v>
      </c>
      <c r="S1252" s="13">
        <f t="shared" si="78"/>
        <v>41843.64271990741</v>
      </c>
      <c r="T1252" s="13">
        <f t="shared" si="79"/>
        <v>41843.64271990741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9">
        <f t="shared" si="77"/>
        <v>82.540540540540547</v>
      </c>
      <c r="Q1253" t="s">
        <v>8329</v>
      </c>
      <c r="R1253" t="s">
        <v>8330</v>
      </c>
      <c r="S1253" s="13">
        <f t="shared" si="78"/>
        <v>40751.814432870371</v>
      </c>
      <c r="T1253" s="13">
        <f t="shared" si="79"/>
        <v>40751.814432870371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9">
        <f t="shared" si="77"/>
        <v>34.170212765957444</v>
      </c>
      <c r="Q1254" t="s">
        <v>8329</v>
      </c>
      <c r="R1254" t="s">
        <v>8330</v>
      </c>
      <c r="S1254" s="13">
        <f t="shared" si="78"/>
        <v>41543.988067129627</v>
      </c>
      <c r="T1254" s="13">
        <f t="shared" si="79"/>
        <v>41543.988067129627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9">
        <f t="shared" si="77"/>
        <v>42.73322081575246</v>
      </c>
      <c r="Q1255" t="s">
        <v>8329</v>
      </c>
      <c r="R1255" t="s">
        <v>8330</v>
      </c>
      <c r="S1255" s="13">
        <f t="shared" si="78"/>
        <v>41855.783645833333</v>
      </c>
      <c r="T1255" s="13">
        <f t="shared" si="79"/>
        <v>41855.783645833333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9">
        <f t="shared" si="77"/>
        <v>94.489361702127653</v>
      </c>
      <c r="Q1256" t="s">
        <v>8329</v>
      </c>
      <c r="R1256" t="s">
        <v>8330</v>
      </c>
      <c r="S1256" s="13">
        <f t="shared" si="78"/>
        <v>40487.621365740742</v>
      </c>
      <c r="T1256" s="13">
        <f t="shared" si="79"/>
        <v>40487.621365740742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9">
        <f t="shared" si="77"/>
        <v>55.697247706422019</v>
      </c>
      <c r="Q1257" t="s">
        <v>8329</v>
      </c>
      <c r="R1257" t="s">
        <v>8330</v>
      </c>
      <c r="S1257" s="13">
        <f t="shared" si="78"/>
        <v>41579.845509259263</v>
      </c>
      <c r="T1257" s="13">
        <f t="shared" si="79"/>
        <v>41579.845509259263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9">
        <f t="shared" si="77"/>
        <v>98.030831024930734</v>
      </c>
      <c r="Q1258" t="s">
        <v>8329</v>
      </c>
      <c r="R1258" t="s">
        <v>8330</v>
      </c>
      <c r="S1258" s="13">
        <f t="shared" si="78"/>
        <v>40921.919340277782</v>
      </c>
      <c r="T1258" s="13">
        <f t="shared" si="79"/>
        <v>40921.919340277782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9">
        <f t="shared" si="77"/>
        <v>92.102272727272734</v>
      </c>
      <c r="Q1259" t="s">
        <v>8329</v>
      </c>
      <c r="R1259" t="s">
        <v>8330</v>
      </c>
      <c r="S1259" s="13">
        <f t="shared" si="78"/>
        <v>40587.085532407407</v>
      </c>
      <c r="T1259" s="13">
        <f t="shared" si="79"/>
        <v>40587.085532407407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9">
        <f t="shared" si="77"/>
        <v>38.175462686567165</v>
      </c>
      <c r="Q1260" t="s">
        <v>8329</v>
      </c>
      <c r="R1260" t="s">
        <v>8330</v>
      </c>
      <c r="S1260" s="13">
        <f t="shared" si="78"/>
        <v>41487.611250000002</v>
      </c>
      <c r="T1260" s="13">
        <f t="shared" si="79"/>
        <v>41487.611250000002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9">
        <f t="shared" si="77"/>
        <v>27.145833333333332</v>
      </c>
      <c r="Q1261" t="s">
        <v>8329</v>
      </c>
      <c r="R1261" t="s">
        <v>8330</v>
      </c>
      <c r="S1261" s="13">
        <f t="shared" si="78"/>
        <v>41766.970648148148</v>
      </c>
      <c r="T1261" s="13">
        <f t="shared" si="79"/>
        <v>41766.970648148148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9">
        <f t="shared" si="77"/>
        <v>50.689189189189186</v>
      </c>
      <c r="Q1262" t="s">
        <v>8329</v>
      </c>
      <c r="R1262" t="s">
        <v>8330</v>
      </c>
      <c r="S1262" s="13">
        <f t="shared" si="78"/>
        <v>41666.842824074076</v>
      </c>
      <c r="T1262" s="13">
        <f t="shared" si="79"/>
        <v>41666.842824074076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9">
        <f t="shared" si="77"/>
        <v>38.942307692307693</v>
      </c>
      <c r="Q1263" t="s">
        <v>8329</v>
      </c>
      <c r="R1263" t="s">
        <v>8330</v>
      </c>
      <c r="S1263" s="13">
        <f t="shared" si="78"/>
        <v>41638.342905092592</v>
      </c>
      <c r="T1263" s="13">
        <f t="shared" si="79"/>
        <v>41638.342905092592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9">
        <f t="shared" si="77"/>
        <v>77.638095238095232</v>
      </c>
      <c r="Q1264" t="s">
        <v>8329</v>
      </c>
      <c r="R1264" t="s">
        <v>8330</v>
      </c>
      <c r="S1264" s="13">
        <f t="shared" si="78"/>
        <v>41656.762638888889</v>
      </c>
      <c r="T1264" s="13">
        <f t="shared" si="79"/>
        <v>41656.762638888889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9">
        <f t="shared" si="77"/>
        <v>43.536585365853661</v>
      </c>
      <c r="Q1265" t="s">
        <v>8329</v>
      </c>
      <c r="R1265" t="s">
        <v>8330</v>
      </c>
      <c r="S1265" s="13">
        <f t="shared" si="78"/>
        <v>41692.084143518521</v>
      </c>
      <c r="T1265" s="13">
        <f t="shared" si="79"/>
        <v>41692.084143518521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9">
        <f t="shared" si="77"/>
        <v>31.823529411764707</v>
      </c>
      <c r="Q1266" t="s">
        <v>8329</v>
      </c>
      <c r="R1266" t="s">
        <v>8330</v>
      </c>
      <c r="S1266" s="13">
        <f t="shared" si="78"/>
        <v>41547.662997685184</v>
      </c>
      <c r="T1266" s="13">
        <f t="shared" si="79"/>
        <v>41547.662997685184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9">
        <f t="shared" si="77"/>
        <v>63.184393939393942</v>
      </c>
      <c r="Q1267" t="s">
        <v>8329</v>
      </c>
      <c r="R1267" t="s">
        <v>8330</v>
      </c>
      <c r="S1267" s="13">
        <f t="shared" si="78"/>
        <v>40465.655266203699</v>
      </c>
      <c r="T1267" s="13">
        <f t="shared" si="79"/>
        <v>40465.655266203699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9">
        <f t="shared" si="77"/>
        <v>190.9</v>
      </c>
      <c r="Q1268" t="s">
        <v>8329</v>
      </c>
      <c r="R1268" t="s">
        <v>8330</v>
      </c>
      <c r="S1268" s="13">
        <f t="shared" si="78"/>
        <v>41620.87667824074</v>
      </c>
      <c r="T1268" s="13">
        <f t="shared" si="79"/>
        <v>41620.87667824074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9">
        <f t="shared" si="77"/>
        <v>140.85534591194968</v>
      </c>
      <c r="Q1269" t="s">
        <v>8329</v>
      </c>
      <c r="R1269" t="s">
        <v>8330</v>
      </c>
      <c r="S1269" s="13">
        <f t="shared" si="78"/>
        <v>41449.585162037038</v>
      </c>
      <c r="T1269" s="13">
        <f t="shared" si="79"/>
        <v>41449.585162037038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9">
        <f t="shared" si="77"/>
        <v>76.92307692307692</v>
      </c>
      <c r="Q1270" t="s">
        <v>8329</v>
      </c>
      <c r="R1270" t="s">
        <v>8330</v>
      </c>
      <c r="S1270" s="13">
        <f t="shared" si="78"/>
        <v>41507.845451388886</v>
      </c>
      <c r="T1270" s="13">
        <f t="shared" si="79"/>
        <v>41507.845451388886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9">
        <f t="shared" si="77"/>
        <v>99.15533980582525</v>
      </c>
      <c r="Q1271" t="s">
        <v>8329</v>
      </c>
      <c r="R1271" t="s">
        <v>8330</v>
      </c>
      <c r="S1271" s="13">
        <f t="shared" si="78"/>
        <v>42445.823055555549</v>
      </c>
      <c r="T1271" s="13">
        <f t="shared" si="79"/>
        <v>42445.823055555549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9">
        <f t="shared" si="77"/>
        <v>67.881656804733723</v>
      </c>
      <c r="Q1272" t="s">
        <v>8329</v>
      </c>
      <c r="R1272" t="s">
        <v>8330</v>
      </c>
      <c r="S1272" s="13">
        <f t="shared" si="78"/>
        <v>40933.856967592597</v>
      </c>
      <c r="T1272" s="13">
        <f t="shared" si="79"/>
        <v>40933.856967592597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9">
        <f t="shared" si="77"/>
        <v>246.29032258064515</v>
      </c>
      <c r="Q1273" t="s">
        <v>8329</v>
      </c>
      <c r="R1273" t="s">
        <v>8330</v>
      </c>
      <c r="S1273" s="13">
        <f t="shared" si="78"/>
        <v>41561.683553240742</v>
      </c>
      <c r="T1273" s="13">
        <f t="shared" si="79"/>
        <v>41561.683553240742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9">
        <f t="shared" si="77"/>
        <v>189.28571428571428</v>
      </c>
      <c r="Q1274" t="s">
        <v>8329</v>
      </c>
      <c r="R1274" t="s">
        <v>8330</v>
      </c>
      <c r="S1274" s="13">
        <f t="shared" si="78"/>
        <v>40274.745127314818</v>
      </c>
      <c r="T1274" s="13">
        <f t="shared" si="79"/>
        <v>40274.745127314818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9">
        <f t="shared" si="77"/>
        <v>76.666666666666671</v>
      </c>
      <c r="Q1275" t="s">
        <v>8329</v>
      </c>
      <c r="R1275" t="s">
        <v>8330</v>
      </c>
      <c r="S1275" s="13">
        <f t="shared" si="78"/>
        <v>41852.730219907404</v>
      </c>
      <c r="T1275" s="13">
        <f t="shared" si="79"/>
        <v>41852.730219907404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9">
        <f t="shared" si="77"/>
        <v>82.963254817987149</v>
      </c>
      <c r="Q1276" t="s">
        <v>8329</v>
      </c>
      <c r="R1276" t="s">
        <v>8330</v>
      </c>
      <c r="S1276" s="13">
        <f t="shared" si="78"/>
        <v>41116.690104166664</v>
      </c>
      <c r="T1276" s="13">
        <f t="shared" si="79"/>
        <v>41116.690104166664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9">
        <f t="shared" si="77"/>
        <v>62.522107969151669</v>
      </c>
      <c r="Q1277" t="s">
        <v>8329</v>
      </c>
      <c r="R1277" t="s">
        <v>8330</v>
      </c>
      <c r="S1277" s="13">
        <f t="shared" si="78"/>
        <v>41458.867905092593</v>
      </c>
      <c r="T1277" s="13">
        <f t="shared" si="79"/>
        <v>41458.867905092593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9">
        <f t="shared" si="77"/>
        <v>46.06808823529412</v>
      </c>
      <c r="Q1278" t="s">
        <v>8329</v>
      </c>
      <c r="R1278" t="s">
        <v>8330</v>
      </c>
      <c r="S1278" s="13">
        <f t="shared" si="78"/>
        <v>40007.704247685186</v>
      </c>
      <c r="T1278" s="13">
        <f t="shared" si="79"/>
        <v>40007.704247685186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9">
        <f t="shared" si="77"/>
        <v>38.543946731234868</v>
      </c>
      <c r="Q1279" t="s">
        <v>8329</v>
      </c>
      <c r="R1279" t="s">
        <v>8330</v>
      </c>
      <c r="S1279" s="13">
        <f t="shared" si="78"/>
        <v>41121.561886574076</v>
      </c>
      <c r="T1279" s="13">
        <f t="shared" si="79"/>
        <v>41121.561886574076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9">
        <f t="shared" si="77"/>
        <v>53.005263157894738</v>
      </c>
      <c r="Q1280" t="s">
        <v>8329</v>
      </c>
      <c r="R1280" t="s">
        <v>8330</v>
      </c>
      <c r="S1280" s="13">
        <f t="shared" si="78"/>
        <v>41786.555162037039</v>
      </c>
      <c r="T1280" s="13">
        <f t="shared" si="79"/>
        <v>41786.555162037039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9">
        <f t="shared" si="77"/>
        <v>73.355396825396824</v>
      </c>
      <c r="Q1281" t="s">
        <v>8329</v>
      </c>
      <c r="R1281" t="s">
        <v>8330</v>
      </c>
      <c r="S1281" s="13">
        <f t="shared" si="78"/>
        <v>41682.099189814813</v>
      </c>
      <c r="T1281" s="13">
        <f t="shared" si="79"/>
        <v>41682.099189814813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9">
        <f t="shared" si="77"/>
        <v>127.97523076923076</v>
      </c>
      <c r="Q1282" t="s">
        <v>8329</v>
      </c>
      <c r="R1282" t="s">
        <v>8330</v>
      </c>
      <c r="S1282" s="13">
        <f t="shared" si="78"/>
        <v>40513.757569444446</v>
      </c>
      <c r="T1282" s="13">
        <f t="shared" si="79"/>
        <v>40513.757569444446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</f>
        <v>1.1071428571428572</v>
      </c>
      <c r="P1283" s="9">
        <f t="shared" ref="P1283:P1346" si="81">E1283/L1283</f>
        <v>104.72972972972973</v>
      </c>
      <c r="Q1283" t="s">
        <v>8329</v>
      </c>
      <c r="R1283" t="s">
        <v>8330</v>
      </c>
      <c r="S1283" s="13">
        <f t="shared" ref="S1283:S1346" si="82">(((J1283/60)/60)/24)+DATE(1970,1,1)</f>
        <v>41463.743472222224</v>
      </c>
      <c r="T1283" s="13">
        <f t="shared" ref="T1283:T1346" si="83">(((J1283/60)/60)/24)+DATE(1970,1,1)</f>
        <v>41463.743472222224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9">
        <f t="shared" si="81"/>
        <v>67.671532846715323</v>
      </c>
      <c r="Q1284" t="s">
        <v>8329</v>
      </c>
      <c r="R1284" t="s">
        <v>8330</v>
      </c>
      <c r="S1284" s="13">
        <f t="shared" si="82"/>
        <v>41586.475173611114</v>
      </c>
      <c r="T1284" s="13">
        <f t="shared" si="83"/>
        <v>41586.475173611114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9">
        <f t="shared" si="81"/>
        <v>95.931818181818187</v>
      </c>
      <c r="Q1285" t="s">
        <v>8329</v>
      </c>
      <c r="R1285" t="s">
        <v>8330</v>
      </c>
      <c r="S1285" s="13">
        <f t="shared" si="82"/>
        <v>41320.717465277776</v>
      </c>
      <c r="T1285" s="13">
        <f t="shared" si="83"/>
        <v>41320.717465277776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9">
        <f t="shared" si="81"/>
        <v>65.161290322580641</v>
      </c>
      <c r="Q1286" t="s">
        <v>8321</v>
      </c>
      <c r="R1286" t="s">
        <v>8322</v>
      </c>
      <c r="S1286" s="13">
        <f t="shared" si="82"/>
        <v>42712.23474537037</v>
      </c>
      <c r="T1286" s="13">
        <f t="shared" si="83"/>
        <v>42712.23474537037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9">
        <f t="shared" si="81"/>
        <v>32.269841269841272</v>
      </c>
      <c r="Q1287" t="s">
        <v>8321</v>
      </c>
      <c r="R1287" t="s">
        <v>8322</v>
      </c>
      <c r="S1287" s="13">
        <f t="shared" si="82"/>
        <v>42160.583043981482</v>
      </c>
      <c r="T1287" s="13">
        <f t="shared" si="83"/>
        <v>42160.583043981482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9">
        <f t="shared" si="81"/>
        <v>81.25</v>
      </c>
      <c r="Q1288" t="s">
        <v>8321</v>
      </c>
      <c r="R1288" t="s">
        <v>8322</v>
      </c>
      <c r="S1288" s="13">
        <f t="shared" si="82"/>
        <v>42039.384571759263</v>
      </c>
      <c r="T1288" s="13">
        <f t="shared" si="83"/>
        <v>42039.384571759263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9">
        <f t="shared" si="81"/>
        <v>24.2</v>
      </c>
      <c r="Q1289" t="s">
        <v>8321</v>
      </c>
      <c r="R1289" t="s">
        <v>8322</v>
      </c>
      <c r="S1289" s="13">
        <f t="shared" si="82"/>
        <v>42107.621018518519</v>
      </c>
      <c r="T1289" s="13">
        <f t="shared" si="83"/>
        <v>42107.621018518519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9">
        <f t="shared" si="81"/>
        <v>65.868852459016395</v>
      </c>
      <c r="Q1290" t="s">
        <v>8321</v>
      </c>
      <c r="R1290" t="s">
        <v>8322</v>
      </c>
      <c r="S1290" s="13">
        <f t="shared" si="82"/>
        <v>42561.154664351852</v>
      </c>
      <c r="T1290" s="13">
        <f t="shared" si="83"/>
        <v>42561.154664351852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9">
        <f t="shared" si="81"/>
        <v>36.07692307692308</v>
      </c>
      <c r="Q1291" t="s">
        <v>8321</v>
      </c>
      <c r="R1291" t="s">
        <v>8322</v>
      </c>
      <c r="S1291" s="13">
        <f t="shared" si="82"/>
        <v>42709.134780092587</v>
      </c>
      <c r="T1291" s="13">
        <f t="shared" si="83"/>
        <v>42709.134780092587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9">
        <f t="shared" si="81"/>
        <v>44.186046511627907</v>
      </c>
      <c r="Q1292" t="s">
        <v>8321</v>
      </c>
      <c r="R1292" t="s">
        <v>8322</v>
      </c>
      <c r="S1292" s="13">
        <f t="shared" si="82"/>
        <v>42086.614942129629</v>
      </c>
      <c r="T1292" s="13">
        <f t="shared" si="83"/>
        <v>42086.614942129629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9">
        <f t="shared" si="81"/>
        <v>104.07142857142857</v>
      </c>
      <c r="Q1293" t="s">
        <v>8321</v>
      </c>
      <c r="R1293" t="s">
        <v>8322</v>
      </c>
      <c r="S1293" s="13">
        <f t="shared" si="82"/>
        <v>42064.652673611112</v>
      </c>
      <c r="T1293" s="13">
        <f t="shared" si="83"/>
        <v>42064.652673611112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9">
        <f t="shared" si="81"/>
        <v>35.96153846153846</v>
      </c>
      <c r="Q1294" t="s">
        <v>8321</v>
      </c>
      <c r="R1294" t="s">
        <v>8322</v>
      </c>
      <c r="S1294" s="13">
        <f t="shared" si="82"/>
        <v>42256.764212962968</v>
      </c>
      <c r="T1294" s="13">
        <f t="shared" si="83"/>
        <v>42256.764212962968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9">
        <f t="shared" si="81"/>
        <v>127.79166666666667</v>
      </c>
      <c r="Q1295" t="s">
        <v>8321</v>
      </c>
      <c r="R1295" t="s">
        <v>8322</v>
      </c>
      <c r="S1295" s="13">
        <f t="shared" si="82"/>
        <v>42292.701053240744</v>
      </c>
      <c r="T1295" s="13">
        <f t="shared" si="83"/>
        <v>42292.701053240744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9">
        <f t="shared" si="81"/>
        <v>27.727272727272727</v>
      </c>
      <c r="Q1296" t="s">
        <v>8321</v>
      </c>
      <c r="R1296" t="s">
        <v>8322</v>
      </c>
      <c r="S1296" s="13">
        <f t="shared" si="82"/>
        <v>42278.453668981485</v>
      </c>
      <c r="T1296" s="13">
        <f t="shared" si="83"/>
        <v>42278.453668981485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9">
        <f t="shared" si="81"/>
        <v>39.828125</v>
      </c>
      <c r="Q1297" t="s">
        <v>8321</v>
      </c>
      <c r="R1297" t="s">
        <v>8322</v>
      </c>
      <c r="S1297" s="13">
        <f t="shared" si="82"/>
        <v>42184.572881944448</v>
      </c>
      <c r="T1297" s="13">
        <f t="shared" si="83"/>
        <v>42184.572881944448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9">
        <f t="shared" si="81"/>
        <v>52.173913043478258</v>
      </c>
      <c r="Q1298" t="s">
        <v>8321</v>
      </c>
      <c r="R1298" t="s">
        <v>8322</v>
      </c>
      <c r="S1298" s="13">
        <f t="shared" si="82"/>
        <v>42423.050613425927</v>
      </c>
      <c r="T1298" s="13">
        <f t="shared" si="83"/>
        <v>42423.050613425927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9">
        <f t="shared" si="81"/>
        <v>92.037815126050418</v>
      </c>
      <c r="Q1299" t="s">
        <v>8321</v>
      </c>
      <c r="R1299" t="s">
        <v>8322</v>
      </c>
      <c r="S1299" s="13">
        <f t="shared" si="82"/>
        <v>42461.747199074074</v>
      </c>
      <c r="T1299" s="13">
        <f t="shared" si="83"/>
        <v>42461.747199074074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9">
        <f t="shared" si="81"/>
        <v>63.424242424242422</v>
      </c>
      <c r="Q1300" t="s">
        <v>8321</v>
      </c>
      <c r="R1300" t="s">
        <v>8322</v>
      </c>
      <c r="S1300" s="13">
        <f t="shared" si="82"/>
        <v>42458.680925925932</v>
      </c>
      <c r="T1300" s="13">
        <f t="shared" si="83"/>
        <v>42458.680925925932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9">
        <f t="shared" si="81"/>
        <v>135.625</v>
      </c>
      <c r="Q1301" t="s">
        <v>8321</v>
      </c>
      <c r="R1301" t="s">
        <v>8322</v>
      </c>
      <c r="S1301" s="13">
        <f t="shared" si="82"/>
        <v>42169.814340277779</v>
      </c>
      <c r="T1301" s="13">
        <f t="shared" si="83"/>
        <v>42169.814340277779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9">
        <f t="shared" si="81"/>
        <v>168.75</v>
      </c>
      <c r="Q1302" t="s">
        <v>8321</v>
      </c>
      <c r="R1302" t="s">
        <v>8322</v>
      </c>
      <c r="S1302" s="13">
        <f t="shared" si="82"/>
        <v>42483.675208333334</v>
      </c>
      <c r="T1302" s="13">
        <f t="shared" si="83"/>
        <v>42483.675208333334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9">
        <f t="shared" si="81"/>
        <v>70.862068965517238</v>
      </c>
      <c r="Q1303" t="s">
        <v>8321</v>
      </c>
      <c r="R1303" t="s">
        <v>8322</v>
      </c>
      <c r="S1303" s="13">
        <f t="shared" si="82"/>
        <v>42195.749745370369</v>
      </c>
      <c r="T1303" s="13">
        <f t="shared" si="83"/>
        <v>42195.749745370369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9">
        <f t="shared" si="81"/>
        <v>50</v>
      </c>
      <c r="Q1304" t="s">
        <v>8321</v>
      </c>
      <c r="R1304" t="s">
        <v>8322</v>
      </c>
      <c r="S1304" s="13">
        <f t="shared" si="82"/>
        <v>42675.057997685188</v>
      </c>
      <c r="T1304" s="13">
        <f t="shared" si="83"/>
        <v>42675.057997685188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9">
        <f t="shared" si="81"/>
        <v>42.214166666666671</v>
      </c>
      <c r="Q1305" t="s">
        <v>8321</v>
      </c>
      <c r="R1305" t="s">
        <v>8322</v>
      </c>
      <c r="S1305" s="13">
        <f t="shared" si="82"/>
        <v>42566.441203703704</v>
      </c>
      <c r="T1305" s="13">
        <f t="shared" si="83"/>
        <v>42566.441203703704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9">
        <f t="shared" si="81"/>
        <v>152.41346153846155</v>
      </c>
      <c r="Q1306" t="s">
        <v>8323</v>
      </c>
      <c r="R1306" t="s">
        <v>8325</v>
      </c>
      <c r="S1306" s="13">
        <f t="shared" si="82"/>
        <v>42747.194502314815</v>
      </c>
      <c r="T1306" s="13">
        <f t="shared" si="83"/>
        <v>42747.194502314815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9">
        <f t="shared" si="81"/>
        <v>90.616279069767444</v>
      </c>
      <c r="Q1307" t="s">
        <v>8323</v>
      </c>
      <c r="R1307" t="s">
        <v>8325</v>
      </c>
      <c r="S1307" s="13">
        <f t="shared" si="82"/>
        <v>42543.665601851855</v>
      </c>
      <c r="T1307" s="13">
        <f t="shared" si="83"/>
        <v>42543.665601851855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9">
        <f t="shared" si="81"/>
        <v>201.60393258426967</v>
      </c>
      <c r="Q1308" t="s">
        <v>8323</v>
      </c>
      <c r="R1308" t="s">
        <v>8325</v>
      </c>
      <c r="S1308" s="13">
        <f t="shared" si="82"/>
        <v>41947.457569444443</v>
      </c>
      <c r="T1308" s="13">
        <f t="shared" si="83"/>
        <v>41947.457569444443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9">
        <f t="shared" si="81"/>
        <v>127.93333333333334</v>
      </c>
      <c r="Q1309" t="s">
        <v>8323</v>
      </c>
      <c r="R1309" t="s">
        <v>8325</v>
      </c>
      <c r="S1309" s="13">
        <f t="shared" si="82"/>
        <v>42387.503229166665</v>
      </c>
      <c r="T1309" s="13">
        <f t="shared" si="83"/>
        <v>42387.503229166665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9">
        <f t="shared" si="81"/>
        <v>29.894736842105264</v>
      </c>
      <c r="Q1310" t="s">
        <v>8323</v>
      </c>
      <c r="R1310" t="s">
        <v>8325</v>
      </c>
      <c r="S1310" s="13">
        <f t="shared" si="82"/>
        <v>42611.613564814819</v>
      </c>
      <c r="T1310" s="13">
        <f t="shared" si="83"/>
        <v>42611.613564814819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9">
        <f t="shared" si="81"/>
        <v>367.97142857142859</v>
      </c>
      <c r="Q1311" t="s">
        <v>8323</v>
      </c>
      <c r="R1311" t="s">
        <v>8325</v>
      </c>
      <c r="S1311" s="13">
        <f t="shared" si="82"/>
        <v>42257.882731481484</v>
      </c>
      <c r="T1311" s="13">
        <f t="shared" si="83"/>
        <v>42257.882731481484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9">
        <f t="shared" si="81"/>
        <v>129.16666666666666</v>
      </c>
      <c r="Q1312" t="s">
        <v>8323</v>
      </c>
      <c r="R1312" t="s">
        <v>8325</v>
      </c>
      <c r="S1312" s="13">
        <f t="shared" si="82"/>
        <v>42556.667245370365</v>
      </c>
      <c r="T1312" s="13">
        <f t="shared" si="83"/>
        <v>42556.667245370365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9">
        <f t="shared" si="81"/>
        <v>800.7</v>
      </c>
      <c r="Q1313" t="s">
        <v>8323</v>
      </c>
      <c r="R1313" t="s">
        <v>8325</v>
      </c>
      <c r="S1313" s="13">
        <f t="shared" si="82"/>
        <v>42669.802303240736</v>
      </c>
      <c r="T1313" s="13">
        <f t="shared" si="83"/>
        <v>42669.802303240736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9">
        <f t="shared" si="81"/>
        <v>28</v>
      </c>
      <c r="Q1314" t="s">
        <v>8323</v>
      </c>
      <c r="R1314" t="s">
        <v>8325</v>
      </c>
      <c r="S1314" s="13">
        <f t="shared" si="82"/>
        <v>42082.702800925923</v>
      </c>
      <c r="T1314" s="13">
        <f t="shared" si="83"/>
        <v>42082.702800925923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9">
        <f t="shared" si="81"/>
        <v>102.01639344262296</v>
      </c>
      <c r="Q1315" t="s">
        <v>8323</v>
      </c>
      <c r="R1315" t="s">
        <v>8325</v>
      </c>
      <c r="S1315" s="13">
        <f t="shared" si="82"/>
        <v>42402.709652777776</v>
      </c>
      <c r="T1315" s="13">
        <f t="shared" si="83"/>
        <v>42402.709652777776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9">
        <f t="shared" si="81"/>
        <v>184.36363636363637</v>
      </c>
      <c r="Q1316" t="s">
        <v>8323</v>
      </c>
      <c r="R1316" t="s">
        <v>8325</v>
      </c>
      <c r="S1316" s="13">
        <f t="shared" si="82"/>
        <v>42604.669675925921</v>
      </c>
      <c r="T1316" s="13">
        <f t="shared" si="83"/>
        <v>42604.669675925921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9">
        <f t="shared" si="81"/>
        <v>162.91935483870967</v>
      </c>
      <c r="Q1317" t="s">
        <v>8323</v>
      </c>
      <c r="R1317" t="s">
        <v>8325</v>
      </c>
      <c r="S1317" s="13">
        <f t="shared" si="82"/>
        <v>42278.498240740737</v>
      </c>
      <c r="T1317" s="13">
        <f t="shared" si="83"/>
        <v>42278.498240740737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9">
        <f t="shared" si="81"/>
        <v>1</v>
      </c>
      <c r="Q1318" t="s">
        <v>8323</v>
      </c>
      <c r="R1318" t="s">
        <v>8325</v>
      </c>
      <c r="S1318" s="13">
        <f t="shared" si="82"/>
        <v>42393.961909722217</v>
      </c>
      <c r="T1318" s="13">
        <f t="shared" si="83"/>
        <v>42393.961909722217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9">
        <f t="shared" si="81"/>
        <v>603.52631578947364</v>
      </c>
      <c r="Q1319" t="s">
        <v>8323</v>
      </c>
      <c r="R1319" t="s">
        <v>8325</v>
      </c>
      <c r="S1319" s="13">
        <f t="shared" si="82"/>
        <v>42520.235486111109</v>
      </c>
      <c r="T1319" s="13">
        <f t="shared" si="83"/>
        <v>42520.235486111109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9">
        <f t="shared" si="81"/>
        <v>45.407407407407405</v>
      </c>
      <c r="Q1320" t="s">
        <v>8323</v>
      </c>
      <c r="R1320" t="s">
        <v>8325</v>
      </c>
      <c r="S1320" s="13">
        <f t="shared" si="82"/>
        <v>41985.043657407412</v>
      </c>
      <c r="T1320" s="13">
        <f t="shared" si="83"/>
        <v>41985.043657407412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9">
        <f t="shared" si="81"/>
        <v>97.333333333333329</v>
      </c>
      <c r="Q1321" t="s">
        <v>8323</v>
      </c>
      <c r="R1321" t="s">
        <v>8325</v>
      </c>
      <c r="S1321" s="13">
        <f t="shared" si="82"/>
        <v>41816.812094907407</v>
      </c>
      <c r="T1321" s="13">
        <f t="shared" si="83"/>
        <v>41816.812094907407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9">
        <f t="shared" si="81"/>
        <v>167.66666666666666</v>
      </c>
      <c r="Q1322" t="s">
        <v>8323</v>
      </c>
      <c r="R1322" t="s">
        <v>8325</v>
      </c>
      <c r="S1322" s="13">
        <f t="shared" si="82"/>
        <v>42705.690347222218</v>
      </c>
      <c r="T1322" s="13">
        <f t="shared" si="83"/>
        <v>42705.690347222218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9">
        <f t="shared" si="81"/>
        <v>859.85714285714289</v>
      </c>
      <c r="Q1323" t="s">
        <v>8323</v>
      </c>
      <c r="R1323" t="s">
        <v>8325</v>
      </c>
      <c r="S1323" s="13">
        <f t="shared" si="82"/>
        <v>42697.74927083333</v>
      </c>
      <c r="T1323" s="13">
        <f t="shared" si="83"/>
        <v>42697.74927083333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9">
        <f t="shared" si="81"/>
        <v>26.5</v>
      </c>
      <c r="Q1324" t="s">
        <v>8323</v>
      </c>
      <c r="R1324" t="s">
        <v>8325</v>
      </c>
      <c r="S1324" s="13">
        <f t="shared" si="82"/>
        <v>42115.656539351854</v>
      </c>
      <c r="T1324" s="13">
        <f t="shared" si="83"/>
        <v>42115.656539351854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9">
        <f t="shared" si="81"/>
        <v>30.272727272727273</v>
      </c>
      <c r="Q1325" t="s">
        <v>8323</v>
      </c>
      <c r="R1325" t="s">
        <v>8325</v>
      </c>
      <c r="S1325" s="13">
        <f t="shared" si="82"/>
        <v>42451.698449074072</v>
      </c>
      <c r="T1325" s="13">
        <f t="shared" si="83"/>
        <v>42451.698449074072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9">
        <f t="shared" si="81"/>
        <v>54.666666666666664</v>
      </c>
      <c r="Q1326" t="s">
        <v>8323</v>
      </c>
      <c r="R1326" t="s">
        <v>8325</v>
      </c>
      <c r="S1326" s="13">
        <f t="shared" si="82"/>
        <v>42626.633703703701</v>
      </c>
      <c r="T1326" s="13">
        <f t="shared" si="83"/>
        <v>42626.633703703701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9">
        <f t="shared" si="81"/>
        <v>60.75</v>
      </c>
      <c r="Q1327" t="s">
        <v>8323</v>
      </c>
      <c r="R1327" t="s">
        <v>8325</v>
      </c>
      <c r="S1327" s="13">
        <f t="shared" si="82"/>
        <v>42704.086053240739</v>
      </c>
      <c r="T1327" s="13">
        <f t="shared" si="83"/>
        <v>42704.086053240739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9">
        <f t="shared" si="81"/>
        <v>102.72727272727273</v>
      </c>
      <c r="Q1328" t="s">
        <v>8323</v>
      </c>
      <c r="R1328" t="s">
        <v>8325</v>
      </c>
      <c r="S1328" s="13">
        <f t="shared" si="82"/>
        <v>41974.791990740734</v>
      </c>
      <c r="T1328" s="13">
        <f t="shared" si="83"/>
        <v>41974.791990740734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9">
        <f t="shared" si="81"/>
        <v>41.585365853658537</v>
      </c>
      <c r="Q1329" t="s">
        <v>8323</v>
      </c>
      <c r="R1329" t="s">
        <v>8325</v>
      </c>
      <c r="S1329" s="13">
        <f t="shared" si="82"/>
        <v>42123.678645833337</v>
      </c>
      <c r="T1329" s="13">
        <f t="shared" si="83"/>
        <v>42123.678645833337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9">
        <f t="shared" si="81"/>
        <v>116.53333333333333</v>
      </c>
      <c r="Q1330" t="s">
        <v>8323</v>
      </c>
      <c r="R1330" t="s">
        <v>8325</v>
      </c>
      <c r="S1330" s="13">
        <f t="shared" si="82"/>
        <v>42612.642754629633</v>
      </c>
      <c r="T1330" s="13">
        <f t="shared" si="83"/>
        <v>42612.642754629633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9">
        <f t="shared" si="81"/>
        <v>45.333333333333336</v>
      </c>
      <c r="Q1331" t="s">
        <v>8323</v>
      </c>
      <c r="R1331" t="s">
        <v>8325</v>
      </c>
      <c r="S1331" s="13">
        <f t="shared" si="82"/>
        <v>41935.221585648149</v>
      </c>
      <c r="T1331" s="13">
        <f t="shared" si="83"/>
        <v>41935.221585648149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9">
        <f t="shared" si="81"/>
        <v>157.46</v>
      </c>
      <c r="Q1332" t="s">
        <v>8323</v>
      </c>
      <c r="R1332" t="s">
        <v>8325</v>
      </c>
      <c r="S1332" s="13">
        <f t="shared" si="82"/>
        <v>42522.276724537034</v>
      </c>
      <c r="T1332" s="13">
        <f t="shared" si="83"/>
        <v>42522.276724537034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9">
        <f t="shared" si="81"/>
        <v>100.5</v>
      </c>
      <c r="Q1333" t="s">
        <v>8323</v>
      </c>
      <c r="R1333" t="s">
        <v>8325</v>
      </c>
      <c r="S1333" s="13">
        <f t="shared" si="82"/>
        <v>42569.50409722222</v>
      </c>
      <c r="T1333" s="13">
        <f t="shared" si="83"/>
        <v>42569.50409722222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8323</v>
      </c>
      <c r="R1334" t="s">
        <v>8325</v>
      </c>
      <c r="S1334" s="13">
        <f t="shared" si="82"/>
        <v>42732.060277777782</v>
      </c>
      <c r="T1334" s="13">
        <f t="shared" si="83"/>
        <v>42732.060277777782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8323</v>
      </c>
      <c r="R1335" t="s">
        <v>8325</v>
      </c>
      <c r="S1335" s="13">
        <f t="shared" si="82"/>
        <v>41806.106770833336</v>
      </c>
      <c r="T1335" s="13">
        <f t="shared" si="83"/>
        <v>41806.106770833336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9">
        <f t="shared" si="81"/>
        <v>51.822463768115945</v>
      </c>
      <c r="Q1336" t="s">
        <v>8323</v>
      </c>
      <c r="R1336" t="s">
        <v>8325</v>
      </c>
      <c r="S1336" s="13">
        <f t="shared" si="82"/>
        <v>42410.774155092593</v>
      </c>
      <c r="T1336" s="13">
        <f t="shared" si="83"/>
        <v>42410.774155092593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9">
        <f t="shared" si="81"/>
        <v>308.75</v>
      </c>
      <c r="Q1337" t="s">
        <v>8323</v>
      </c>
      <c r="R1337" t="s">
        <v>8325</v>
      </c>
      <c r="S1337" s="13">
        <f t="shared" si="82"/>
        <v>42313.936365740738</v>
      </c>
      <c r="T1337" s="13">
        <f t="shared" si="83"/>
        <v>42313.936365740738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9">
        <f t="shared" si="81"/>
        <v>379.22767857142856</v>
      </c>
      <c r="Q1338" t="s">
        <v>8323</v>
      </c>
      <c r="R1338" t="s">
        <v>8325</v>
      </c>
      <c r="S1338" s="13">
        <f t="shared" si="82"/>
        <v>41955.863750000004</v>
      </c>
      <c r="T1338" s="13">
        <f t="shared" si="83"/>
        <v>41955.863750000004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9">
        <f t="shared" si="81"/>
        <v>176.36428571428573</v>
      </c>
      <c r="Q1339" t="s">
        <v>8323</v>
      </c>
      <c r="R1339" t="s">
        <v>8325</v>
      </c>
      <c r="S1339" s="13">
        <f t="shared" si="82"/>
        <v>42767.577303240745</v>
      </c>
      <c r="T1339" s="13">
        <f t="shared" si="83"/>
        <v>42767.577303240745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9">
        <f t="shared" si="81"/>
        <v>66.066666666666663</v>
      </c>
      <c r="Q1340" t="s">
        <v>8323</v>
      </c>
      <c r="R1340" t="s">
        <v>8325</v>
      </c>
      <c r="S1340" s="13">
        <f t="shared" si="82"/>
        <v>42188.803622685184</v>
      </c>
      <c r="T1340" s="13">
        <f t="shared" si="83"/>
        <v>42188.803622685184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9">
        <f t="shared" si="81"/>
        <v>89.648648648648646</v>
      </c>
      <c r="Q1341" t="s">
        <v>8323</v>
      </c>
      <c r="R1341" t="s">
        <v>8325</v>
      </c>
      <c r="S1341" s="13">
        <f t="shared" si="82"/>
        <v>41936.647164351853</v>
      </c>
      <c r="T1341" s="13">
        <f t="shared" si="83"/>
        <v>41936.647164351853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8323</v>
      </c>
      <c r="R1342" t="s">
        <v>8325</v>
      </c>
      <c r="S1342" s="13">
        <f t="shared" si="82"/>
        <v>41836.595520833333</v>
      </c>
      <c r="T1342" s="13">
        <f t="shared" si="83"/>
        <v>41836.595520833333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9">
        <f t="shared" si="81"/>
        <v>382.39130434782606</v>
      </c>
      <c r="Q1343" t="s">
        <v>8323</v>
      </c>
      <c r="R1343" t="s">
        <v>8325</v>
      </c>
      <c r="S1343" s="13">
        <f t="shared" si="82"/>
        <v>42612.624039351853</v>
      </c>
      <c r="T1343" s="13">
        <f t="shared" si="83"/>
        <v>42612.624039351853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9">
        <f t="shared" si="81"/>
        <v>100</v>
      </c>
      <c r="Q1344" t="s">
        <v>8323</v>
      </c>
      <c r="R1344" t="s">
        <v>8325</v>
      </c>
      <c r="S1344" s="13">
        <f t="shared" si="82"/>
        <v>42172.816423611104</v>
      </c>
      <c r="T1344" s="13">
        <f t="shared" si="83"/>
        <v>42172.816423611104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9">
        <f t="shared" si="81"/>
        <v>158.35603715170279</v>
      </c>
      <c r="Q1345" t="s">
        <v>8323</v>
      </c>
      <c r="R1345" t="s">
        <v>8325</v>
      </c>
      <c r="S1345" s="13">
        <f t="shared" si="82"/>
        <v>42542.526423611111</v>
      </c>
      <c r="T1345" s="13">
        <f t="shared" si="83"/>
        <v>42542.526423611111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9">
        <f t="shared" si="81"/>
        <v>40.762589928057551</v>
      </c>
      <c r="Q1346" t="s">
        <v>8326</v>
      </c>
      <c r="R1346" t="s">
        <v>8327</v>
      </c>
      <c r="S1346" s="13">
        <f t="shared" si="82"/>
        <v>42522.789803240739</v>
      </c>
      <c r="T1346" s="13">
        <f t="shared" si="83"/>
        <v>42522.789803240739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</f>
        <v>1.25</v>
      </c>
      <c r="P1347" s="9">
        <f t="shared" ref="P1347:P1410" si="85">E1347/L1347</f>
        <v>53.571428571428569</v>
      </c>
      <c r="Q1347" t="s">
        <v>8326</v>
      </c>
      <c r="R1347" t="s">
        <v>8327</v>
      </c>
      <c r="S1347" s="13">
        <f t="shared" ref="S1347:S1410" si="86">(((J1347/60)/60)/24)+DATE(1970,1,1)</f>
        <v>41799.814340277779</v>
      </c>
      <c r="T1347" s="13">
        <f t="shared" ref="T1347:T1410" si="87">(((J1347/60)/60)/24)+DATE(1970,1,1)</f>
        <v>41799.814340277779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9">
        <f t="shared" si="85"/>
        <v>48.449664429530202</v>
      </c>
      <c r="Q1348" t="s">
        <v>8326</v>
      </c>
      <c r="R1348" t="s">
        <v>8327</v>
      </c>
      <c r="S1348" s="13">
        <f t="shared" si="86"/>
        <v>41422.075821759259</v>
      </c>
      <c r="T1348" s="13">
        <f t="shared" si="87"/>
        <v>41422.075821759259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9">
        <f t="shared" si="85"/>
        <v>82.41935483870968</v>
      </c>
      <c r="Q1349" t="s">
        <v>8326</v>
      </c>
      <c r="R1349" t="s">
        <v>8327</v>
      </c>
      <c r="S1349" s="13">
        <f t="shared" si="86"/>
        <v>42040.638020833328</v>
      </c>
      <c r="T1349" s="13">
        <f t="shared" si="87"/>
        <v>42040.638020833328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9">
        <f t="shared" si="85"/>
        <v>230.19230769230768</v>
      </c>
      <c r="Q1350" t="s">
        <v>8326</v>
      </c>
      <c r="R1350" t="s">
        <v>8327</v>
      </c>
      <c r="S1350" s="13">
        <f t="shared" si="86"/>
        <v>41963.506168981476</v>
      </c>
      <c r="T1350" s="13">
        <f t="shared" si="87"/>
        <v>41963.506168981476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9">
        <f t="shared" si="85"/>
        <v>59.360465116279073</v>
      </c>
      <c r="Q1351" t="s">
        <v>8326</v>
      </c>
      <c r="R1351" t="s">
        <v>8327</v>
      </c>
      <c r="S1351" s="13">
        <f t="shared" si="86"/>
        <v>42317.33258101852</v>
      </c>
      <c r="T1351" s="13">
        <f t="shared" si="87"/>
        <v>42317.33258101852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9">
        <f t="shared" si="85"/>
        <v>66.698717948717942</v>
      </c>
      <c r="Q1352" t="s">
        <v>8326</v>
      </c>
      <c r="R1352" t="s">
        <v>8327</v>
      </c>
      <c r="S1352" s="13">
        <f t="shared" si="86"/>
        <v>42334.013124999998</v>
      </c>
      <c r="T1352" s="13">
        <f t="shared" si="87"/>
        <v>42334.013124999998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9">
        <f t="shared" si="85"/>
        <v>168.77500000000001</v>
      </c>
      <c r="Q1353" t="s">
        <v>8326</v>
      </c>
      <c r="R1353" t="s">
        <v>8327</v>
      </c>
      <c r="S1353" s="13">
        <f t="shared" si="86"/>
        <v>42382.74009259259</v>
      </c>
      <c r="T1353" s="13">
        <f t="shared" si="87"/>
        <v>42382.74009259259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9">
        <f t="shared" si="85"/>
        <v>59.973568281938327</v>
      </c>
      <c r="Q1354" t="s">
        <v>8326</v>
      </c>
      <c r="R1354" t="s">
        <v>8327</v>
      </c>
      <c r="S1354" s="13">
        <f t="shared" si="86"/>
        <v>42200.578310185185</v>
      </c>
      <c r="T1354" s="13">
        <f t="shared" si="87"/>
        <v>42200.578310185185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9">
        <f t="shared" si="85"/>
        <v>31.80952380952381</v>
      </c>
      <c r="Q1355" t="s">
        <v>8326</v>
      </c>
      <c r="R1355" t="s">
        <v>8327</v>
      </c>
      <c r="S1355" s="13">
        <f t="shared" si="86"/>
        <v>41309.11791666667</v>
      </c>
      <c r="T1355" s="13">
        <f t="shared" si="87"/>
        <v>41309.11791666667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9">
        <f t="shared" si="85"/>
        <v>24.421875</v>
      </c>
      <c r="Q1356" t="s">
        <v>8326</v>
      </c>
      <c r="R1356" t="s">
        <v>8327</v>
      </c>
      <c r="S1356" s="13">
        <f t="shared" si="86"/>
        <v>42502.807627314818</v>
      </c>
      <c r="T1356" s="13">
        <f t="shared" si="87"/>
        <v>42502.807627314818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9">
        <f t="shared" si="85"/>
        <v>25.347107438016529</v>
      </c>
      <c r="Q1357" t="s">
        <v>8326</v>
      </c>
      <c r="R1357" t="s">
        <v>8327</v>
      </c>
      <c r="S1357" s="13">
        <f t="shared" si="86"/>
        <v>41213.254687499997</v>
      </c>
      <c r="T1357" s="13">
        <f t="shared" si="87"/>
        <v>41213.254687499997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9">
        <f t="shared" si="85"/>
        <v>71.443218390804603</v>
      </c>
      <c r="Q1358" t="s">
        <v>8326</v>
      </c>
      <c r="R1358" t="s">
        <v>8327</v>
      </c>
      <c r="S1358" s="13">
        <f t="shared" si="86"/>
        <v>41430.038888888892</v>
      </c>
      <c r="T1358" s="13">
        <f t="shared" si="87"/>
        <v>41430.038888888892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9">
        <f t="shared" si="85"/>
        <v>38.553846153846152</v>
      </c>
      <c r="Q1359" t="s">
        <v>8326</v>
      </c>
      <c r="R1359" t="s">
        <v>8327</v>
      </c>
      <c r="S1359" s="13">
        <f t="shared" si="86"/>
        <v>41304.962233796294</v>
      </c>
      <c r="T1359" s="13">
        <f t="shared" si="87"/>
        <v>41304.962233796294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9">
        <f t="shared" si="85"/>
        <v>68.367346938775512</v>
      </c>
      <c r="Q1360" t="s">
        <v>8326</v>
      </c>
      <c r="R1360" t="s">
        <v>8327</v>
      </c>
      <c r="S1360" s="13">
        <f t="shared" si="86"/>
        <v>40689.570868055554</v>
      </c>
      <c r="T1360" s="13">
        <f t="shared" si="87"/>
        <v>40689.570868055554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9">
        <f t="shared" si="85"/>
        <v>40.210526315789473</v>
      </c>
      <c r="Q1361" t="s">
        <v>8326</v>
      </c>
      <c r="R1361" t="s">
        <v>8327</v>
      </c>
      <c r="S1361" s="13">
        <f t="shared" si="86"/>
        <v>40668.814699074072</v>
      </c>
      <c r="T1361" s="13">
        <f t="shared" si="87"/>
        <v>40668.814699074072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9">
        <f t="shared" si="85"/>
        <v>32.074074074074076</v>
      </c>
      <c r="Q1362" t="s">
        <v>8326</v>
      </c>
      <c r="R1362" t="s">
        <v>8327</v>
      </c>
      <c r="S1362" s="13">
        <f t="shared" si="86"/>
        <v>41095.900694444441</v>
      </c>
      <c r="T1362" s="13">
        <f t="shared" si="87"/>
        <v>41095.900694444441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9">
        <f t="shared" si="85"/>
        <v>28.632575757575758</v>
      </c>
      <c r="Q1363" t="s">
        <v>8326</v>
      </c>
      <c r="R1363" t="s">
        <v>8327</v>
      </c>
      <c r="S1363" s="13">
        <f t="shared" si="86"/>
        <v>41781.717268518521</v>
      </c>
      <c r="T1363" s="13">
        <f t="shared" si="87"/>
        <v>41781.717268518521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9">
        <f t="shared" si="85"/>
        <v>43.64</v>
      </c>
      <c r="Q1364" t="s">
        <v>8326</v>
      </c>
      <c r="R1364" t="s">
        <v>8327</v>
      </c>
      <c r="S1364" s="13">
        <f t="shared" si="86"/>
        <v>41464.934386574074</v>
      </c>
      <c r="T1364" s="13">
        <f t="shared" si="87"/>
        <v>41464.934386574074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9">
        <f t="shared" si="85"/>
        <v>40</v>
      </c>
      <c r="Q1365" t="s">
        <v>8326</v>
      </c>
      <c r="R1365" t="s">
        <v>8327</v>
      </c>
      <c r="S1365" s="13">
        <f t="shared" si="86"/>
        <v>42396.8440625</v>
      </c>
      <c r="T1365" s="13">
        <f t="shared" si="87"/>
        <v>42396.8440625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9">
        <f t="shared" si="85"/>
        <v>346.04166666666669</v>
      </c>
      <c r="Q1366" t="s">
        <v>8329</v>
      </c>
      <c r="R1366" t="s">
        <v>8330</v>
      </c>
      <c r="S1366" s="13">
        <f t="shared" si="86"/>
        <v>41951.695671296293</v>
      </c>
      <c r="T1366" s="13">
        <f t="shared" si="87"/>
        <v>41951.695671296293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9">
        <f t="shared" si="85"/>
        <v>81.739130434782609</v>
      </c>
      <c r="Q1367" t="s">
        <v>8329</v>
      </c>
      <c r="R1367" t="s">
        <v>8330</v>
      </c>
      <c r="S1367" s="13">
        <f t="shared" si="86"/>
        <v>42049.733240740738</v>
      </c>
      <c r="T1367" s="13">
        <f t="shared" si="87"/>
        <v>42049.733240740738</v>
      </c>
    </row>
    <row r="1368" spans="1:20" ht="20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9">
        <f t="shared" si="85"/>
        <v>64.535306122448986</v>
      </c>
      <c r="Q1368" t="s">
        <v>8329</v>
      </c>
      <c r="R1368" t="s">
        <v>8330</v>
      </c>
      <c r="S1368" s="13">
        <f t="shared" si="86"/>
        <v>41924.996099537035</v>
      </c>
      <c r="T1368" s="13">
        <f t="shared" si="87"/>
        <v>41924.996099537035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9">
        <f t="shared" si="85"/>
        <v>63.477777777777774</v>
      </c>
      <c r="Q1369" t="s">
        <v>8329</v>
      </c>
      <c r="R1369" t="s">
        <v>8330</v>
      </c>
      <c r="S1369" s="13">
        <f t="shared" si="86"/>
        <v>42292.002893518518</v>
      </c>
      <c r="T1369" s="13">
        <f t="shared" si="87"/>
        <v>42292.002893518518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9">
        <f t="shared" si="85"/>
        <v>63.620689655172413</v>
      </c>
      <c r="Q1370" t="s">
        <v>8329</v>
      </c>
      <c r="R1370" t="s">
        <v>8330</v>
      </c>
      <c r="S1370" s="13">
        <f t="shared" si="86"/>
        <v>42146.190902777773</v>
      </c>
      <c r="T1370" s="13">
        <f t="shared" si="87"/>
        <v>42146.190902777773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9">
        <f t="shared" si="85"/>
        <v>83.967068965517228</v>
      </c>
      <c r="Q1371" t="s">
        <v>8329</v>
      </c>
      <c r="R1371" t="s">
        <v>8330</v>
      </c>
      <c r="S1371" s="13">
        <f t="shared" si="86"/>
        <v>41710.594282407408</v>
      </c>
      <c r="T1371" s="13">
        <f t="shared" si="87"/>
        <v>41710.594282407408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9">
        <f t="shared" si="85"/>
        <v>77.75</v>
      </c>
      <c r="Q1372" t="s">
        <v>8329</v>
      </c>
      <c r="R1372" t="s">
        <v>8330</v>
      </c>
      <c r="S1372" s="13">
        <f t="shared" si="86"/>
        <v>41548.00335648148</v>
      </c>
      <c r="T1372" s="13">
        <f t="shared" si="87"/>
        <v>41548.00335648148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9">
        <f t="shared" si="85"/>
        <v>107.07142857142857</v>
      </c>
      <c r="Q1373" t="s">
        <v>8329</v>
      </c>
      <c r="R1373" t="s">
        <v>8330</v>
      </c>
      <c r="S1373" s="13">
        <f t="shared" si="86"/>
        <v>42101.758587962962</v>
      </c>
      <c r="T1373" s="13">
        <f t="shared" si="87"/>
        <v>42101.758587962962</v>
      </c>
    </row>
    <row r="1374" spans="1:20" ht="20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9">
        <f t="shared" si="85"/>
        <v>38.75</v>
      </c>
      <c r="Q1374" t="s">
        <v>8329</v>
      </c>
      <c r="R1374" t="s">
        <v>8330</v>
      </c>
      <c r="S1374" s="13">
        <f t="shared" si="86"/>
        <v>41072.739953703705</v>
      </c>
      <c r="T1374" s="13">
        <f t="shared" si="87"/>
        <v>41072.739953703705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9">
        <f t="shared" si="85"/>
        <v>201.94230769230768</v>
      </c>
      <c r="Q1375" t="s">
        <v>8329</v>
      </c>
      <c r="R1375" t="s">
        <v>8330</v>
      </c>
      <c r="S1375" s="13">
        <f t="shared" si="86"/>
        <v>42704.95177083333</v>
      </c>
      <c r="T1375" s="13">
        <f t="shared" si="87"/>
        <v>42704.95177083333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9">
        <f t="shared" si="85"/>
        <v>43.060606060606062</v>
      </c>
      <c r="Q1376" t="s">
        <v>8329</v>
      </c>
      <c r="R1376" t="s">
        <v>8330</v>
      </c>
      <c r="S1376" s="13">
        <f t="shared" si="86"/>
        <v>42424.161898148144</v>
      </c>
      <c r="T1376" s="13">
        <f t="shared" si="87"/>
        <v>42424.161898148144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9">
        <f t="shared" si="85"/>
        <v>62.871559633027523</v>
      </c>
      <c r="Q1377" t="s">
        <v>8329</v>
      </c>
      <c r="R1377" t="s">
        <v>8330</v>
      </c>
      <c r="S1377" s="13">
        <f t="shared" si="86"/>
        <v>42720.066192129627</v>
      </c>
      <c r="T1377" s="13">
        <f t="shared" si="87"/>
        <v>42720.066192129627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9">
        <f t="shared" si="85"/>
        <v>55.607142857142854</v>
      </c>
      <c r="Q1378" t="s">
        <v>8329</v>
      </c>
      <c r="R1378" t="s">
        <v>8330</v>
      </c>
      <c r="S1378" s="13">
        <f t="shared" si="86"/>
        <v>42677.669050925921</v>
      </c>
      <c r="T1378" s="13">
        <f t="shared" si="87"/>
        <v>42677.669050925921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9">
        <f t="shared" si="85"/>
        <v>48.70967741935484</v>
      </c>
      <c r="Q1379" t="s">
        <v>8329</v>
      </c>
      <c r="R1379" t="s">
        <v>8330</v>
      </c>
      <c r="S1379" s="13">
        <f t="shared" si="86"/>
        <v>42747.219560185185</v>
      </c>
      <c r="T1379" s="13">
        <f t="shared" si="87"/>
        <v>42747.219560185185</v>
      </c>
    </row>
    <row r="1380" spans="1:20" ht="20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9">
        <f t="shared" si="85"/>
        <v>30.578947368421051</v>
      </c>
      <c r="Q1380" t="s">
        <v>8329</v>
      </c>
      <c r="R1380" t="s">
        <v>8330</v>
      </c>
      <c r="S1380" s="13">
        <f t="shared" si="86"/>
        <v>42568.759374999994</v>
      </c>
      <c r="T1380" s="13">
        <f t="shared" si="87"/>
        <v>42568.759374999994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9">
        <f t="shared" si="85"/>
        <v>73.907284768211923</v>
      </c>
      <c r="Q1381" t="s">
        <v>8329</v>
      </c>
      <c r="R1381" t="s">
        <v>8330</v>
      </c>
      <c r="S1381" s="13">
        <f t="shared" si="86"/>
        <v>42130.491620370376</v>
      </c>
      <c r="T1381" s="13">
        <f t="shared" si="87"/>
        <v>42130.491620370376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9">
        <f t="shared" si="85"/>
        <v>21.2</v>
      </c>
      <c r="Q1382" t="s">
        <v>8329</v>
      </c>
      <c r="R1382" t="s">
        <v>8330</v>
      </c>
      <c r="S1382" s="13">
        <f t="shared" si="86"/>
        <v>42141.762800925921</v>
      </c>
      <c r="T1382" s="13">
        <f t="shared" si="87"/>
        <v>42141.762800925921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9">
        <f t="shared" si="85"/>
        <v>73.356164383561648</v>
      </c>
      <c r="Q1383" t="s">
        <v>8329</v>
      </c>
      <c r="R1383" t="s">
        <v>8330</v>
      </c>
      <c r="S1383" s="13">
        <f t="shared" si="86"/>
        <v>42703.214409722219</v>
      </c>
      <c r="T1383" s="13">
        <f t="shared" si="87"/>
        <v>42703.214409722219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9">
        <f t="shared" si="85"/>
        <v>56.412162162162161</v>
      </c>
      <c r="Q1384" t="s">
        <v>8329</v>
      </c>
      <c r="R1384" t="s">
        <v>8330</v>
      </c>
      <c r="S1384" s="13">
        <f t="shared" si="86"/>
        <v>41370.800185185188</v>
      </c>
      <c r="T1384" s="13">
        <f t="shared" si="87"/>
        <v>41370.800185185188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9">
        <f t="shared" si="85"/>
        <v>50.247311827956992</v>
      </c>
      <c r="Q1385" t="s">
        <v>8329</v>
      </c>
      <c r="R1385" t="s">
        <v>8330</v>
      </c>
      <c r="S1385" s="13">
        <f t="shared" si="86"/>
        <v>42707.074976851851</v>
      </c>
      <c r="T1385" s="13">
        <f t="shared" si="87"/>
        <v>42707.074976851851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9">
        <f t="shared" si="85"/>
        <v>68.936507936507937</v>
      </c>
      <c r="Q1386" t="s">
        <v>8329</v>
      </c>
      <c r="R1386" t="s">
        <v>8330</v>
      </c>
      <c r="S1386" s="13">
        <f t="shared" si="86"/>
        <v>42160.735208333332</v>
      </c>
      <c r="T1386" s="13">
        <f t="shared" si="87"/>
        <v>42160.735208333332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9">
        <f t="shared" si="85"/>
        <v>65.914104477611943</v>
      </c>
      <c r="Q1387" t="s">
        <v>8329</v>
      </c>
      <c r="R1387" t="s">
        <v>8330</v>
      </c>
      <c r="S1387" s="13">
        <f t="shared" si="86"/>
        <v>42433.688900462963</v>
      </c>
      <c r="T1387" s="13">
        <f t="shared" si="87"/>
        <v>42433.688900462963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9">
        <f t="shared" si="85"/>
        <v>62.5</v>
      </c>
      <c r="Q1388" t="s">
        <v>8329</v>
      </c>
      <c r="R1388" t="s">
        <v>8330</v>
      </c>
      <c r="S1388" s="13">
        <f t="shared" si="86"/>
        <v>42184.646863425922</v>
      </c>
      <c r="T1388" s="13">
        <f t="shared" si="87"/>
        <v>42184.646863425922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9">
        <f t="shared" si="85"/>
        <v>70.064102564102569</v>
      </c>
      <c r="Q1389" t="s">
        <v>8329</v>
      </c>
      <c r="R1389" t="s">
        <v>8330</v>
      </c>
      <c r="S1389" s="13">
        <f t="shared" si="86"/>
        <v>42126.92123842593</v>
      </c>
      <c r="T1389" s="13">
        <f t="shared" si="87"/>
        <v>42126.92123842593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9">
        <f t="shared" si="85"/>
        <v>60.181874999999998</v>
      </c>
      <c r="Q1390" t="s">
        <v>8329</v>
      </c>
      <c r="R1390" t="s">
        <v>8330</v>
      </c>
      <c r="S1390" s="13">
        <f t="shared" si="86"/>
        <v>42634.614780092597</v>
      </c>
      <c r="T1390" s="13">
        <f t="shared" si="87"/>
        <v>42634.614780092597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9">
        <f t="shared" si="85"/>
        <v>21.382352941176471</v>
      </c>
      <c r="Q1391" t="s">
        <v>8329</v>
      </c>
      <c r="R1391" t="s">
        <v>8330</v>
      </c>
      <c r="S1391" s="13">
        <f t="shared" si="86"/>
        <v>42565.480983796297</v>
      </c>
      <c r="T1391" s="13">
        <f t="shared" si="87"/>
        <v>42565.480983796297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9">
        <f t="shared" si="85"/>
        <v>160.78947368421052</v>
      </c>
      <c r="Q1392" t="s">
        <v>8329</v>
      </c>
      <c r="R1392" t="s">
        <v>8330</v>
      </c>
      <c r="S1392" s="13">
        <f t="shared" si="86"/>
        <v>42087.803310185183</v>
      </c>
      <c r="T1392" s="13">
        <f t="shared" si="87"/>
        <v>42087.803310185183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9">
        <f t="shared" si="85"/>
        <v>42.384615384615387</v>
      </c>
      <c r="Q1393" t="s">
        <v>8329</v>
      </c>
      <c r="R1393" t="s">
        <v>8330</v>
      </c>
      <c r="S1393" s="13">
        <f t="shared" si="86"/>
        <v>42193.650671296295</v>
      </c>
      <c r="T1393" s="13">
        <f t="shared" si="87"/>
        <v>42193.650671296295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9">
        <f t="shared" si="85"/>
        <v>27.317307692307693</v>
      </c>
      <c r="Q1394" t="s">
        <v>8329</v>
      </c>
      <c r="R1394" t="s">
        <v>8330</v>
      </c>
      <c r="S1394" s="13">
        <f t="shared" si="86"/>
        <v>42401.154930555553</v>
      </c>
      <c r="T1394" s="13">
        <f t="shared" si="87"/>
        <v>42401.154930555553</v>
      </c>
    </row>
    <row r="1395" spans="1:20" ht="20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9">
        <f t="shared" si="85"/>
        <v>196.82692307692307</v>
      </c>
      <c r="Q1395" t="s">
        <v>8329</v>
      </c>
      <c r="R1395" t="s">
        <v>8330</v>
      </c>
      <c r="S1395" s="13">
        <f t="shared" si="86"/>
        <v>42553.681979166664</v>
      </c>
      <c r="T1395" s="13">
        <f t="shared" si="87"/>
        <v>42553.681979166664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9">
        <f t="shared" si="85"/>
        <v>53.882352941176471</v>
      </c>
      <c r="Q1396" t="s">
        <v>8329</v>
      </c>
      <c r="R1396" t="s">
        <v>8330</v>
      </c>
      <c r="S1396" s="13">
        <f t="shared" si="86"/>
        <v>42752.144976851851</v>
      </c>
      <c r="T1396" s="13">
        <f t="shared" si="87"/>
        <v>42752.144976851851</v>
      </c>
    </row>
    <row r="1397" spans="1:20" ht="20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9">
        <f t="shared" si="85"/>
        <v>47.756097560975611</v>
      </c>
      <c r="Q1397" t="s">
        <v>8329</v>
      </c>
      <c r="R1397" t="s">
        <v>8330</v>
      </c>
      <c r="S1397" s="13">
        <f t="shared" si="86"/>
        <v>42719.90834490741</v>
      </c>
      <c r="T1397" s="13">
        <f t="shared" si="87"/>
        <v>42719.90834490741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9">
        <f t="shared" si="85"/>
        <v>88.191780821917803</v>
      </c>
      <c r="Q1398" t="s">
        <v>8329</v>
      </c>
      <c r="R1398" t="s">
        <v>8330</v>
      </c>
      <c r="S1398" s="13">
        <f t="shared" si="86"/>
        <v>42018.99863425926</v>
      </c>
      <c r="T1398" s="13">
        <f t="shared" si="87"/>
        <v>42018.99863425926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9">
        <f t="shared" si="85"/>
        <v>72.056962025316452</v>
      </c>
      <c r="Q1399" t="s">
        <v>8329</v>
      </c>
      <c r="R1399" t="s">
        <v>8330</v>
      </c>
      <c r="S1399" s="13">
        <f t="shared" si="86"/>
        <v>42640.917939814812</v>
      </c>
      <c r="T1399" s="13">
        <f t="shared" si="87"/>
        <v>42640.917939814812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9">
        <f t="shared" si="85"/>
        <v>74.246153846153845</v>
      </c>
      <c r="Q1400" t="s">
        <v>8329</v>
      </c>
      <c r="R1400" t="s">
        <v>8330</v>
      </c>
      <c r="S1400" s="13">
        <f t="shared" si="86"/>
        <v>42526.874236111107</v>
      </c>
      <c r="T1400" s="13">
        <f t="shared" si="87"/>
        <v>42526.874236111107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9">
        <f t="shared" si="85"/>
        <v>61.701086956521742</v>
      </c>
      <c r="Q1401" t="s">
        <v>8329</v>
      </c>
      <c r="R1401" t="s">
        <v>8330</v>
      </c>
      <c r="S1401" s="13">
        <f t="shared" si="86"/>
        <v>41889.004317129627</v>
      </c>
      <c r="T1401" s="13">
        <f t="shared" si="87"/>
        <v>41889.004317129627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9">
        <f t="shared" si="85"/>
        <v>17.235294117647058</v>
      </c>
      <c r="Q1402" t="s">
        <v>8329</v>
      </c>
      <c r="R1402" t="s">
        <v>8330</v>
      </c>
      <c r="S1402" s="13">
        <f t="shared" si="86"/>
        <v>42498.341122685189</v>
      </c>
      <c r="T1402" s="13">
        <f t="shared" si="87"/>
        <v>42498.341122685189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9">
        <f t="shared" si="85"/>
        <v>51.720833333333331</v>
      </c>
      <c r="Q1403" t="s">
        <v>8329</v>
      </c>
      <c r="R1403" t="s">
        <v>8330</v>
      </c>
      <c r="S1403" s="13">
        <f t="shared" si="86"/>
        <v>41399.99622685185</v>
      </c>
      <c r="T1403" s="13">
        <f t="shared" si="87"/>
        <v>41399.99622685185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9">
        <f t="shared" si="85"/>
        <v>24.150442477876105</v>
      </c>
      <c r="Q1404" t="s">
        <v>8329</v>
      </c>
      <c r="R1404" t="s">
        <v>8330</v>
      </c>
      <c r="S1404" s="13">
        <f t="shared" si="86"/>
        <v>42065.053368055553</v>
      </c>
      <c r="T1404" s="13">
        <f t="shared" si="87"/>
        <v>42065.053368055553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9">
        <f t="shared" si="85"/>
        <v>62.166666666666664</v>
      </c>
      <c r="Q1405" t="s">
        <v>8329</v>
      </c>
      <c r="R1405" t="s">
        <v>8330</v>
      </c>
      <c r="S1405" s="13">
        <f t="shared" si="86"/>
        <v>41451.062905092593</v>
      </c>
      <c r="T1405" s="13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9">
        <f t="shared" si="85"/>
        <v>48.2</v>
      </c>
      <c r="Q1406" t="s">
        <v>8326</v>
      </c>
      <c r="R1406" t="s">
        <v>8345</v>
      </c>
      <c r="S1406" s="13">
        <f t="shared" si="86"/>
        <v>42032.510243055556</v>
      </c>
      <c r="T1406" s="13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9">
        <f t="shared" si="85"/>
        <v>6.1764705882352944</v>
      </c>
      <c r="Q1407" t="s">
        <v>8326</v>
      </c>
      <c r="R1407" t="s">
        <v>8345</v>
      </c>
      <c r="S1407" s="13">
        <f t="shared" si="86"/>
        <v>41941.680567129632</v>
      </c>
      <c r="T1407" s="13">
        <f t="shared" si="87"/>
        <v>41941.680567129632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9">
        <f t="shared" si="85"/>
        <v>5</v>
      </c>
      <c r="Q1408" t="s">
        <v>8326</v>
      </c>
      <c r="R1408" t="s">
        <v>8345</v>
      </c>
      <c r="S1408" s="13">
        <f t="shared" si="86"/>
        <v>42297.432951388888</v>
      </c>
      <c r="T1408" s="13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9">
        <f t="shared" si="85"/>
        <v>7.5</v>
      </c>
      <c r="Q1409" t="s">
        <v>8326</v>
      </c>
      <c r="R1409" t="s">
        <v>8345</v>
      </c>
      <c r="S1409" s="13">
        <f t="shared" si="86"/>
        <v>41838.536782407406</v>
      </c>
      <c r="T1409" s="13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9">
        <f t="shared" si="85"/>
        <v>12</v>
      </c>
      <c r="Q1410" t="s">
        <v>8326</v>
      </c>
      <c r="R1410" t="s">
        <v>8345</v>
      </c>
      <c r="S1410" s="13">
        <f t="shared" si="86"/>
        <v>42291.872175925921</v>
      </c>
      <c r="T1410" s="13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</f>
        <v>0</v>
      </c>
      <c r="P1411" s="9" t="e">
        <f t="shared" ref="P1411:P1474" si="89">E1411/L1411</f>
        <v>#DIV/0!</v>
      </c>
      <c r="Q1411" t="s">
        <v>8326</v>
      </c>
      <c r="R1411" t="s">
        <v>8345</v>
      </c>
      <c r="S1411" s="13">
        <f t="shared" ref="S1411:S1474" si="90">(((J1411/60)/60)/24)+DATE(1970,1,1)</f>
        <v>41945.133506944447</v>
      </c>
      <c r="T1411" s="13">
        <f t="shared" ref="T1411:T1474" si="91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9">
        <f t="shared" si="89"/>
        <v>1</v>
      </c>
      <c r="Q1412" t="s">
        <v>8326</v>
      </c>
      <c r="R1412" t="s">
        <v>8345</v>
      </c>
      <c r="S1412" s="13">
        <f t="shared" si="90"/>
        <v>42479.318518518514</v>
      </c>
      <c r="T1412" s="13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9">
        <f t="shared" si="89"/>
        <v>2.3333333333333335</v>
      </c>
      <c r="Q1413" t="s">
        <v>8326</v>
      </c>
      <c r="R1413" t="s">
        <v>8345</v>
      </c>
      <c r="S1413" s="13">
        <f t="shared" si="90"/>
        <v>42013.059027777781</v>
      </c>
      <c r="T1413" s="13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9">
        <f t="shared" si="89"/>
        <v>24.615384615384617</v>
      </c>
      <c r="Q1414" t="s">
        <v>8326</v>
      </c>
      <c r="R1414" t="s">
        <v>8345</v>
      </c>
      <c r="S1414" s="13">
        <f t="shared" si="90"/>
        <v>41947.063645833332</v>
      </c>
      <c r="T1414" s="13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9">
        <f t="shared" si="89"/>
        <v>100</v>
      </c>
      <c r="Q1415" t="s">
        <v>8326</v>
      </c>
      <c r="R1415" t="s">
        <v>8345</v>
      </c>
      <c r="S1415" s="13">
        <f t="shared" si="90"/>
        <v>42360.437152777777</v>
      </c>
      <c r="T1415" s="13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9">
        <f t="shared" si="89"/>
        <v>1</v>
      </c>
      <c r="Q1416" t="s">
        <v>8326</v>
      </c>
      <c r="R1416" t="s">
        <v>8345</v>
      </c>
      <c r="S1416" s="13">
        <f t="shared" si="90"/>
        <v>42708.25309027778</v>
      </c>
      <c r="T1416" s="13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9">
        <f t="shared" si="89"/>
        <v>88.888888888888886</v>
      </c>
      <c r="Q1417" t="s">
        <v>8326</v>
      </c>
      <c r="R1417" t="s">
        <v>8345</v>
      </c>
      <c r="S1417" s="13">
        <f t="shared" si="90"/>
        <v>42192.675821759258</v>
      </c>
      <c r="T1417" s="13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8326</v>
      </c>
      <c r="R1418" t="s">
        <v>8345</v>
      </c>
      <c r="S1418" s="13">
        <f t="shared" si="90"/>
        <v>42299.926145833335</v>
      </c>
      <c r="T1418" s="13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9">
        <f t="shared" si="89"/>
        <v>27.5</v>
      </c>
      <c r="Q1419" t="s">
        <v>8326</v>
      </c>
      <c r="R1419" t="s">
        <v>8345</v>
      </c>
      <c r="S1419" s="13">
        <f t="shared" si="90"/>
        <v>42232.15016203704</v>
      </c>
      <c r="T1419" s="13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9">
        <f t="shared" si="89"/>
        <v>6</v>
      </c>
      <c r="Q1420" t="s">
        <v>8326</v>
      </c>
      <c r="R1420" t="s">
        <v>8345</v>
      </c>
      <c r="S1420" s="13">
        <f t="shared" si="90"/>
        <v>42395.456412037034</v>
      </c>
      <c r="T1420" s="13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9">
        <f t="shared" si="89"/>
        <v>44.5</v>
      </c>
      <c r="Q1421" t="s">
        <v>8326</v>
      </c>
      <c r="R1421" t="s">
        <v>8345</v>
      </c>
      <c r="S1421" s="13">
        <f t="shared" si="90"/>
        <v>42622.456238425926</v>
      </c>
      <c r="T1421" s="13">
        <f t="shared" si="91"/>
        <v>42622.456238425926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9">
        <f t="shared" si="89"/>
        <v>1</v>
      </c>
      <c r="Q1422" t="s">
        <v>8326</v>
      </c>
      <c r="R1422" t="s">
        <v>8345</v>
      </c>
      <c r="S1422" s="13">
        <f t="shared" si="90"/>
        <v>42524.667662037042</v>
      </c>
      <c r="T1422" s="13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9">
        <f t="shared" si="89"/>
        <v>100</v>
      </c>
      <c r="Q1423" t="s">
        <v>8326</v>
      </c>
      <c r="R1423" t="s">
        <v>8345</v>
      </c>
      <c r="S1423" s="13">
        <f t="shared" si="90"/>
        <v>42013.915613425925</v>
      </c>
      <c r="T1423" s="13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9">
        <f t="shared" si="89"/>
        <v>13</v>
      </c>
      <c r="Q1424" t="s">
        <v>8326</v>
      </c>
      <c r="R1424" t="s">
        <v>8345</v>
      </c>
      <c r="S1424" s="13">
        <f t="shared" si="90"/>
        <v>42604.239629629628</v>
      </c>
      <c r="T1424" s="13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9">
        <f t="shared" si="89"/>
        <v>100</v>
      </c>
      <c r="Q1425" t="s">
        <v>8326</v>
      </c>
      <c r="R1425" t="s">
        <v>8345</v>
      </c>
      <c r="S1425" s="13">
        <f t="shared" si="90"/>
        <v>42340.360312500001</v>
      </c>
      <c r="T1425" s="13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9">
        <f t="shared" si="89"/>
        <v>109.07142857142857</v>
      </c>
      <c r="Q1426" t="s">
        <v>8326</v>
      </c>
      <c r="R1426" t="s">
        <v>8345</v>
      </c>
      <c r="S1426" s="13">
        <f t="shared" si="90"/>
        <v>42676.717615740738</v>
      </c>
      <c r="T1426" s="13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8326</v>
      </c>
      <c r="R1427" t="s">
        <v>8345</v>
      </c>
      <c r="S1427" s="13">
        <f t="shared" si="90"/>
        <v>42093.131469907406</v>
      </c>
      <c r="T1427" s="13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8326</v>
      </c>
      <c r="R1428" t="s">
        <v>8345</v>
      </c>
      <c r="S1428" s="13">
        <f t="shared" si="90"/>
        <v>42180.390277777777</v>
      </c>
      <c r="T1428" s="13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9">
        <f t="shared" si="89"/>
        <v>104.75</v>
      </c>
      <c r="Q1429" t="s">
        <v>8326</v>
      </c>
      <c r="R1429" t="s">
        <v>8345</v>
      </c>
      <c r="S1429" s="13">
        <f t="shared" si="90"/>
        <v>42601.851678240739</v>
      </c>
      <c r="T1429" s="13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9">
        <f t="shared" si="89"/>
        <v>15</v>
      </c>
      <c r="Q1430" t="s">
        <v>8326</v>
      </c>
      <c r="R1430" t="s">
        <v>8345</v>
      </c>
      <c r="S1430" s="13">
        <f t="shared" si="90"/>
        <v>42432.379826388889</v>
      </c>
      <c r="T1430" s="13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8326</v>
      </c>
      <c r="R1431" t="s">
        <v>8345</v>
      </c>
      <c r="S1431" s="13">
        <f t="shared" si="90"/>
        <v>42074.060671296291</v>
      </c>
      <c r="T1431" s="13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9">
        <f t="shared" si="89"/>
        <v>80.599999999999994</v>
      </c>
      <c r="Q1432" t="s">
        <v>8326</v>
      </c>
      <c r="R1432" t="s">
        <v>8345</v>
      </c>
      <c r="S1432" s="13">
        <f t="shared" si="90"/>
        <v>41961.813518518517</v>
      </c>
      <c r="T1432" s="13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9">
        <f t="shared" si="89"/>
        <v>115.55319148936171</v>
      </c>
      <c r="Q1433" t="s">
        <v>8326</v>
      </c>
      <c r="R1433" t="s">
        <v>8345</v>
      </c>
      <c r="S1433" s="13">
        <f t="shared" si="90"/>
        <v>42304.210833333331</v>
      </c>
      <c r="T1433" s="13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8326</v>
      </c>
      <c r="R1434" t="s">
        <v>8345</v>
      </c>
      <c r="S1434" s="13">
        <f t="shared" si="90"/>
        <v>42175.780416666668</v>
      </c>
      <c r="T1434" s="13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9">
        <f t="shared" si="89"/>
        <v>80.5</v>
      </c>
      <c r="Q1435" t="s">
        <v>8326</v>
      </c>
      <c r="R1435" t="s">
        <v>8345</v>
      </c>
      <c r="S1435" s="13">
        <f t="shared" si="90"/>
        <v>42673.625868055555</v>
      </c>
      <c r="T1435" s="13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9">
        <f t="shared" si="89"/>
        <v>744.5454545454545</v>
      </c>
      <c r="Q1436" t="s">
        <v>8326</v>
      </c>
      <c r="R1436" t="s">
        <v>8345</v>
      </c>
      <c r="S1436" s="13">
        <f t="shared" si="90"/>
        <v>42142.767106481479</v>
      </c>
      <c r="T1436" s="13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9">
        <f t="shared" si="89"/>
        <v>7.5</v>
      </c>
      <c r="Q1437" t="s">
        <v>8326</v>
      </c>
      <c r="R1437" t="s">
        <v>8345</v>
      </c>
      <c r="S1437" s="13">
        <f t="shared" si="90"/>
        <v>42258.780324074076</v>
      </c>
      <c r="T1437" s="13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9">
        <f t="shared" si="89"/>
        <v>38.5</v>
      </c>
      <c r="Q1438" t="s">
        <v>8326</v>
      </c>
      <c r="R1438" t="s">
        <v>8345</v>
      </c>
      <c r="S1438" s="13">
        <f t="shared" si="90"/>
        <v>42391.35019675926</v>
      </c>
      <c r="T1438" s="13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9">
        <f t="shared" si="89"/>
        <v>36.68181818181818</v>
      </c>
      <c r="Q1439" t="s">
        <v>8326</v>
      </c>
      <c r="R1439" t="s">
        <v>8345</v>
      </c>
      <c r="S1439" s="13">
        <f t="shared" si="90"/>
        <v>41796.531701388885</v>
      </c>
      <c r="T1439" s="13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9">
        <f t="shared" si="89"/>
        <v>75</v>
      </c>
      <c r="Q1440" t="s">
        <v>8326</v>
      </c>
      <c r="R1440" t="s">
        <v>8345</v>
      </c>
      <c r="S1440" s="13">
        <f t="shared" si="90"/>
        <v>42457.871516203704</v>
      </c>
      <c r="T1440" s="13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9">
        <f t="shared" si="89"/>
        <v>30</v>
      </c>
      <c r="Q1441" t="s">
        <v>8326</v>
      </c>
      <c r="R1441" t="s">
        <v>8345</v>
      </c>
      <c r="S1441" s="13">
        <f t="shared" si="90"/>
        <v>42040.829872685179</v>
      </c>
      <c r="T1441" s="13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9">
        <f t="shared" si="89"/>
        <v>1</v>
      </c>
      <c r="Q1442" t="s">
        <v>8326</v>
      </c>
      <c r="R1442" t="s">
        <v>8345</v>
      </c>
      <c r="S1442" s="13">
        <f t="shared" si="90"/>
        <v>42486.748414351852</v>
      </c>
      <c r="T1442" s="13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9">
        <f t="shared" si="89"/>
        <v>673.33333333333337</v>
      </c>
      <c r="Q1443" t="s">
        <v>8326</v>
      </c>
      <c r="R1443" t="s">
        <v>8345</v>
      </c>
      <c r="S1443" s="13">
        <f t="shared" si="90"/>
        <v>42198.765844907408</v>
      </c>
      <c r="T1443" s="13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8326</v>
      </c>
      <c r="R1444" t="s">
        <v>8345</v>
      </c>
      <c r="S1444" s="13">
        <f t="shared" si="90"/>
        <v>42485.64534722222</v>
      </c>
      <c r="T1444" s="13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8326</v>
      </c>
      <c r="R1445" t="s">
        <v>8345</v>
      </c>
      <c r="S1445" s="13">
        <f t="shared" si="90"/>
        <v>42707.926030092596</v>
      </c>
      <c r="T1445" s="13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8326</v>
      </c>
      <c r="R1446" t="s">
        <v>8345</v>
      </c>
      <c r="S1446" s="13">
        <f t="shared" si="90"/>
        <v>42199.873402777783</v>
      </c>
      <c r="T1446" s="13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8326</v>
      </c>
      <c r="R1447" t="s">
        <v>8345</v>
      </c>
      <c r="S1447" s="13">
        <f t="shared" si="90"/>
        <v>42139.542303240742</v>
      </c>
      <c r="T1447" s="13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8326</v>
      </c>
      <c r="R1448" t="s">
        <v>8345</v>
      </c>
      <c r="S1448" s="13">
        <f t="shared" si="90"/>
        <v>42461.447662037041</v>
      </c>
      <c r="T1448" s="13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9">
        <f t="shared" si="89"/>
        <v>25</v>
      </c>
      <c r="Q1449" t="s">
        <v>8326</v>
      </c>
      <c r="R1449" t="s">
        <v>8345</v>
      </c>
      <c r="S1449" s="13">
        <f t="shared" si="90"/>
        <v>42529.730717592596</v>
      </c>
      <c r="T1449" s="13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8326</v>
      </c>
      <c r="R1450" t="s">
        <v>8345</v>
      </c>
      <c r="S1450" s="13">
        <f t="shared" si="90"/>
        <v>42115.936550925922</v>
      </c>
      <c r="T1450" s="13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8326</v>
      </c>
      <c r="R1451" t="s">
        <v>8345</v>
      </c>
      <c r="S1451" s="13">
        <f t="shared" si="90"/>
        <v>42086.811400462961</v>
      </c>
      <c r="T1451" s="13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9">
        <f t="shared" si="89"/>
        <v>1</v>
      </c>
      <c r="Q1452" t="s">
        <v>8326</v>
      </c>
      <c r="R1452" t="s">
        <v>8345</v>
      </c>
      <c r="S1452" s="13">
        <f t="shared" si="90"/>
        <v>42390.171261574069</v>
      </c>
      <c r="T1452" s="13">
        <f t="shared" si="91"/>
        <v>42390.171261574069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9">
        <f t="shared" si="89"/>
        <v>1</v>
      </c>
      <c r="Q1453" t="s">
        <v>8326</v>
      </c>
      <c r="R1453" t="s">
        <v>8345</v>
      </c>
      <c r="S1453" s="13">
        <f t="shared" si="90"/>
        <v>41931.959016203706</v>
      </c>
      <c r="T1453" s="13">
        <f t="shared" si="91"/>
        <v>41931.959016203706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8326</v>
      </c>
      <c r="R1454" t="s">
        <v>8345</v>
      </c>
      <c r="S1454" s="13">
        <f t="shared" si="90"/>
        <v>41818.703275462962</v>
      </c>
      <c r="T1454" s="13">
        <f t="shared" si="91"/>
        <v>41818.703275462962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8326</v>
      </c>
      <c r="R1455" t="s">
        <v>8345</v>
      </c>
      <c r="S1455" s="13">
        <f t="shared" si="90"/>
        <v>42795.696145833332</v>
      </c>
      <c r="T1455" s="13">
        <f t="shared" si="91"/>
        <v>42795.696145833332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9">
        <f t="shared" si="89"/>
        <v>15</v>
      </c>
      <c r="Q1456" t="s">
        <v>8326</v>
      </c>
      <c r="R1456" t="s">
        <v>8345</v>
      </c>
      <c r="S1456" s="13">
        <f t="shared" si="90"/>
        <v>42463.866666666669</v>
      </c>
      <c r="T1456" s="13">
        <f t="shared" si="91"/>
        <v>42463.866666666669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9">
        <f t="shared" si="89"/>
        <v>225</v>
      </c>
      <c r="Q1457" t="s">
        <v>8326</v>
      </c>
      <c r="R1457" t="s">
        <v>8345</v>
      </c>
      <c r="S1457" s="13">
        <f t="shared" si="90"/>
        <v>41832.672685185185</v>
      </c>
      <c r="T1457" s="13">
        <f t="shared" si="91"/>
        <v>41832.672685185185</v>
      </c>
    </row>
    <row r="1458" spans="1:20" ht="20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9">
        <f t="shared" si="89"/>
        <v>48.333333333333336</v>
      </c>
      <c r="Q1458" t="s">
        <v>8326</v>
      </c>
      <c r="R1458" t="s">
        <v>8345</v>
      </c>
      <c r="S1458" s="13">
        <f t="shared" si="90"/>
        <v>42708.668576388889</v>
      </c>
      <c r="T1458" s="13">
        <f t="shared" si="91"/>
        <v>42708.668576388889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8326</v>
      </c>
      <c r="R1459" t="s">
        <v>8345</v>
      </c>
      <c r="S1459" s="13">
        <f t="shared" si="90"/>
        <v>42289.89634259259</v>
      </c>
      <c r="T1459" s="13">
        <f t="shared" si="91"/>
        <v>42289.89634259259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8326</v>
      </c>
      <c r="R1460" t="s">
        <v>8345</v>
      </c>
      <c r="S1460" s="13">
        <f t="shared" si="90"/>
        <v>41831.705555555556</v>
      </c>
      <c r="T1460" s="13">
        <f t="shared" si="91"/>
        <v>41831.705555555556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8326</v>
      </c>
      <c r="R1461" t="s">
        <v>8345</v>
      </c>
      <c r="S1461" s="13">
        <f t="shared" si="90"/>
        <v>42312.204814814817</v>
      </c>
      <c r="T1461" s="13">
        <f t="shared" si="91"/>
        <v>42312.204814814817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8326</v>
      </c>
      <c r="R1462" t="s">
        <v>8345</v>
      </c>
      <c r="S1462" s="13">
        <f t="shared" si="90"/>
        <v>41915.896967592591</v>
      </c>
      <c r="T1462" s="13">
        <f t="shared" si="91"/>
        <v>41915.896967592591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9">
        <f t="shared" si="89"/>
        <v>44.66673529411765</v>
      </c>
      <c r="Q1463" t="s">
        <v>8326</v>
      </c>
      <c r="R1463" t="s">
        <v>8346</v>
      </c>
      <c r="S1463" s="13">
        <f t="shared" si="90"/>
        <v>41899.645300925928</v>
      </c>
      <c r="T1463" s="13">
        <f t="shared" si="91"/>
        <v>41899.645300925928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9">
        <f t="shared" si="89"/>
        <v>28.937999999999999</v>
      </c>
      <c r="Q1464" t="s">
        <v>8326</v>
      </c>
      <c r="R1464" t="s">
        <v>8346</v>
      </c>
      <c r="S1464" s="13">
        <f t="shared" si="90"/>
        <v>41344.662858796299</v>
      </c>
      <c r="T1464" s="13">
        <f t="shared" si="91"/>
        <v>41344.662858796299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9">
        <f t="shared" si="89"/>
        <v>35.44</v>
      </c>
      <c r="Q1465" t="s">
        <v>8326</v>
      </c>
      <c r="R1465" t="s">
        <v>8346</v>
      </c>
      <c r="S1465" s="13">
        <f t="shared" si="90"/>
        <v>41326.911319444444</v>
      </c>
      <c r="T1465" s="13">
        <f t="shared" si="91"/>
        <v>41326.911319444444</v>
      </c>
    </row>
    <row r="1466" spans="1:20" ht="20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9">
        <f t="shared" si="89"/>
        <v>34.871794871794869</v>
      </c>
      <c r="Q1466" t="s">
        <v>8326</v>
      </c>
      <c r="R1466" t="s">
        <v>8346</v>
      </c>
      <c r="S1466" s="13">
        <f t="shared" si="90"/>
        <v>41291.661550925928</v>
      </c>
      <c r="T1466" s="13">
        <f t="shared" si="91"/>
        <v>41291.661550925928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9">
        <f t="shared" si="89"/>
        <v>52.622732513451197</v>
      </c>
      <c r="Q1467" t="s">
        <v>8326</v>
      </c>
      <c r="R1467" t="s">
        <v>8346</v>
      </c>
      <c r="S1467" s="13">
        <f t="shared" si="90"/>
        <v>40959.734398148146</v>
      </c>
      <c r="T1467" s="13">
        <f t="shared" si="91"/>
        <v>40959.734398148146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9">
        <f t="shared" si="89"/>
        <v>69.598266129032254</v>
      </c>
      <c r="Q1468" t="s">
        <v>8326</v>
      </c>
      <c r="R1468" t="s">
        <v>8346</v>
      </c>
      <c r="S1468" s="13">
        <f t="shared" si="90"/>
        <v>42340.172060185185</v>
      </c>
      <c r="T1468" s="13">
        <f t="shared" si="91"/>
        <v>42340.172060185185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9">
        <f t="shared" si="89"/>
        <v>76.72</v>
      </c>
      <c r="Q1469" t="s">
        <v>8326</v>
      </c>
      <c r="R1469" t="s">
        <v>8346</v>
      </c>
      <c r="S1469" s="13">
        <f t="shared" si="90"/>
        <v>40933.80190972222</v>
      </c>
      <c r="T1469" s="13">
        <f t="shared" si="91"/>
        <v>40933.80190972222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9">
        <f t="shared" si="89"/>
        <v>33.191126279863482</v>
      </c>
      <c r="Q1470" t="s">
        <v>8326</v>
      </c>
      <c r="R1470" t="s">
        <v>8346</v>
      </c>
      <c r="S1470" s="13">
        <f t="shared" si="90"/>
        <v>40646.014456018522</v>
      </c>
      <c r="T1470" s="13">
        <f t="shared" si="91"/>
        <v>40646.014456018522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9">
        <f t="shared" si="89"/>
        <v>149.46417445482865</v>
      </c>
      <c r="Q1471" t="s">
        <v>8326</v>
      </c>
      <c r="R1471" t="s">
        <v>8346</v>
      </c>
      <c r="S1471" s="13">
        <f t="shared" si="90"/>
        <v>41290.598483796297</v>
      </c>
      <c r="T1471" s="13">
        <f t="shared" si="91"/>
        <v>41290.598483796297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9">
        <f t="shared" si="89"/>
        <v>23.172839506172838</v>
      </c>
      <c r="Q1472" t="s">
        <v>8326</v>
      </c>
      <c r="R1472" t="s">
        <v>8346</v>
      </c>
      <c r="S1472" s="13">
        <f t="shared" si="90"/>
        <v>41250.827118055553</v>
      </c>
      <c r="T1472" s="13">
        <f t="shared" si="91"/>
        <v>41250.827118055553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9">
        <f t="shared" si="89"/>
        <v>96.877551020408163</v>
      </c>
      <c r="Q1473" t="s">
        <v>8326</v>
      </c>
      <c r="R1473" t="s">
        <v>8346</v>
      </c>
      <c r="S1473" s="13">
        <f t="shared" si="90"/>
        <v>42073.957569444443</v>
      </c>
      <c r="T1473" s="13">
        <f t="shared" si="91"/>
        <v>42073.957569444443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9">
        <f t="shared" si="89"/>
        <v>103.20238095238095</v>
      </c>
      <c r="Q1474" t="s">
        <v>8326</v>
      </c>
      <c r="R1474" t="s">
        <v>8346</v>
      </c>
      <c r="S1474" s="13">
        <f t="shared" si="90"/>
        <v>41533.542858796296</v>
      </c>
      <c r="T1474" s="13">
        <f t="shared" si="91"/>
        <v>41533.542858796296</v>
      </c>
    </row>
    <row r="1475" spans="1:20" ht="20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</f>
        <v>1.20516</v>
      </c>
      <c r="P1475" s="9">
        <f t="shared" ref="P1475:P1538" si="93">E1475/L1475</f>
        <v>38.462553191489363</v>
      </c>
      <c r="Q1475" t="s">
        <v>8326</v>
      </c>
      <c r="R1475" t="s">
        <v>8346</v>
      </c>
      <c r="S1475" s="13">
        <f t="shared" ref="S1475:S1538" si="94">(((J1475/60)/60)/24)+DATE(1970,1,1)</f>
        <v>40939.979618055557</v>
      </c>
      <c r="T1475" s="13">
        <f t="shared" ref="T1475:T1538" si="95">(((J1475/60)/60)/24)+DATE(1970,1,1)</f>
        <v>40939.979618055557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9">
        <f t="shared" si="93"/>
        <v>44.315789473684212</v>
      </c>
      <c r="Q1476" t="s">
        <v>8326</v>
      </c>
      <c r="R1476" t="s">
        <v>8346</v>
      </c>
      <c r="S1476" s="13">
        <f t="shared" si="94"/>
        <v>41500.727916666663</v>
      </c>
      <c r="T1476" s="13">
        <f t="shared" si="95"/>
        <v>41500.727916666663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9">
        <f t="shared" si="93"/>
        <v>64.173356009070289</v>
      </c>
      <c r="Q1477" t="s">
        <v>8326</v>
      </c>
      <c r="R1477" t="s">
        <v>8346</v>
      </c>
      <c r="S1477" s="13">
        <f t="shared" si="94"/>
        <v>41960.722951388889</v>
      </c>
      <c r="T1477" s="13">
        <f t="shared" si="95"/>
        <v>41960.722951388889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9">
        <f t="shared" si="93"/>
        <v>43.333275109170302</v>
      </c>
      <c r="Q1478" t="s">
        <v>8326</v>
      </c>
      <c r="R1478" t="s">
        <v>8346</v>
      </c>
      <c r="S1478" s="13">
        <f t="shared" si="94"/>
        <v>40766.041921296295</v>
      </c>
      <c r="T1478" s="13">
        <f t="shared" si="95"/>
        <v>40766.041921296295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9">
        <f t="shared" si="93"/>
        <v>90.495934959349597</v>
      </c>
      <c r="Q1479" t="s">
        <v>8326</v>
      </c>
      <c r="R1479" t="s">
        <v>8346</v>
      </c>
      <c r="S1479" s="13">
        <f t="shared" si="94"/>
        <v>40840.615787037037</v>
      </c>
      <c r="T1479" s="13">
        <f t="shared" si="95"/>
        <v>40840.615787037037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9">
        <f t="shared" si="93"/>
        <v>29.187190495010373</v>
      </c>
      <c r="Q1480" t="s">
        <v>8326</v>
      </c>
      <c r="R1480" t="s">
        <v>8346</v>
      </c>
      <c r="S1480" s="13">
        <f t="shared" si="94"/>
        <v>41394.871678240743</v>
      </c>
      <c r="T1480" s="13">
        <f t="shared" si="95"/>
        <v>41394.871678240743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9">
        <f t="shared" si="93"/>
        <v>30.95774647887324</v>
      </c>
      <c r="Q1481" t="s">
        <v>8326</v>
      </c>
      <c r="R1481" t="s">
        <v>8346</v>
      </c>
      <c r="S1481" s="13">
        <f t="shared" si="94"/>
        <v>41754.745243055557</v>
      </c>
      <c r="T1481" s="13">
        <f t="shared" si="95"/>
        <v>41754.745243055557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9">
        <f t="shared" si="93"/>
        <v>92.157795275590544</v>
      </c>
      <c r="Q1482" t="s">
        <v>8326</v>
      </c>
      <c r="R1482" t="s">
        <v>8346</v>
      </c>
      <c r="S1482" s="13">
        <f t="shared" si="94"/>
        <v>41464.934016203704</v>
      </c>
      <c r="T1482" s="13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9">
        <f t="shared" si="93"/>
        <v>17.5</v>
      </c>
      <c r="Q1483" t="s">
        <v>8326</v>
      </c>
      <c r="R1483" t="s">
        <v>8328</v>
      </c>
      <c r="S1483" s="13">
        <f t="shared" si="94"/>
        <v>41550.922974537039</v>
      </c>
      <c r="T1483" s="13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9">
        <f t="shared" si="93"/>
        <v>5</v>
      </c>
      <c r="Q1484" t="s">
        <v>8326</v>
      </c>
      <c r="R1484" t="s">
        <v>8328</v>
      </c>
      <c r="S1484" s="13">
        <f t="shared" si="94"/>
        <v>41136.85805555556</v>
      </c>
      <c r="T1484" s="13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9">
        <f t="shared" si="93"/>
        <v>25</v>
      </c>
      <c r="Q1485" t="s">
        <v>8326</v>
      </c>
      <c r="R1485" t="s">
        <v>8328</v>
      </c>
      <c r="S1485" s="13">
        <f t="shared" si="94"/>
        <v>42548.192997685182</v>
      </c>
      <c r="T1485" s="13">
        <f t="shared" si="95"/>
        <v>42548.192997685182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8326</v>
      </c>
      <c r="R1486" t="s">
        <v>8328</v>
      </c>
      <c r="S1486" s="13">
        <f t="shared" si="94"/>
        <v>41053.200960648144</v>
      </c>
      <c r="T1486" s="13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9">
        <f t="shared" si="93"/>
        <v>50</v>
      </c>
      <c r="Q1487" t="s">
        <v>8326</v>
      </c>
      <c r="R1487" t="s">
        <v>8328</v>
      </c>
      <c r="S1487" s="13">
        <f t="shared" si="94"/>
        <v>42130.795983796299</v>
      </c>
      <c r="T1487" s="13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9">
        <f t="shared" si="93"/>
        <v>16</v>
      </c>
      <c r="Q1488" t="s">
        <v>8326</v>
      </c>
      <c r="R1488" t="s">
        <v>8328</v>
      </c>
      <c r="S1488" s="13">
        <f t="shared" si="94"/>
        <v>42032.168530092589</v>
      </c>
      <c r="T1488" s="13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8326</v>
      </c>
      <c r="R1489" t="s">
        <v>8328</v>
      </c>
      <c r="S1489" s="13">
        <f t="shared" si="94"/>
        <v>42554.917488425926</v>
      </c>
      <c r="T1489" s="13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9">
        <f t="shared" si="93"/>
        <v>60</v>
      </c>
      <c r="Q1490" t="s">
        <v>8326</v>
      </c>
      <c r="R1490" t="s">
        <v>8328</v>
      </c>
      <c r="S1490" s="13">
        <f t="shared" si="94"/>
        <v>41614.563194444447</v>
      </c>
      <c r="T1490" s="13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8326</v>
      </c>
      <c r="R1491" t="s">
        <v>8328</v>
      </c>
      <c r="S1491" s="13">
        <f t="shared" si="94"/>
        <v>41198.611712962964</v>
      </c>
      <c r="T1491" s="13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9">
        <f t="shared" si="93"/>
        <v>47.10526315789474</v>
      </c>
      <c r="Q1492" t="s">
        <v>8326</v>
      </c>
      <c r="R1492" t="s">
        <v>8328</v>
      </c>
      <c r="S1492" s="13">
        <f t="shared" si="94"/>
        <v>41520.561041666668</v>
      </c>
      <c r="T1492" s="13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9">
        <f t="shared" si="93"/>
        <v>100</v>
      </c>
      <c r="Q1493" t="s">
        <v>8326</v>
      </c>
      <c r="R1493" t="s">
        <v>8328</v>
      </c>
      <c r="S1493" s="13">
        <f t="shared" si="94"/>
        <v>41991.713460648149</v>
      </c>
      <c r="T1493" s="13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9">
        <f t="shared" si="93"/>
        <v>15</v>
      </c>
      <c r="Q1494" t="s">
        <v>8326</v>
      </c>
      <c r="R1494" t="s">
        <v>8328</v>
      </c>
      <c r="S1494" s="13">
        <f t="shared" si="94"/>
        <v>40682.884791666671</v>
      </c>
      <c r="T1494" s="13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8326</v>
      </c>
      <c r="R1495" t="s">
        <v>8328</v>
      </c>
      <c r="S1495" s="13">
        <f t="shared" si="94"/>
        <v>41411.866608796299</v>
      </c>
      <c r="T1495" s="13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9">
        <f t="shared" si="93"/>
        <v>40.454545454545453</v>
      </c>
      <c r="Q1496" t="s">
        <v>8326</v>
      </c>
      <c r="R1496" t="s">
        <v>8328</v>
      </c>
      <c r="S1496" s="13">
        <f t="shared" si="94"/>
        <v>42067.722372685181</v>
      </c>
      <c r="T1496" s="13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8326</v>
      </c>
      <c r="R1497" t="s">
        <v>8328</v>
      </c>
      <c r="S1497" s="13">
        <f t="shared" si="94"/>
        <v>40752.789710648147</v>
      </c>
      <c r="T1497" s="13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8326</v>
      </c>
      <c r="R1498" t="s">
        <v>8328</v>
      </c>
      <c r="S1498" s="13">
        <f t="shared" si="94"/>
        <v>41838.475219907406</v>
      </c>
      <c r="T1498" s="13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9">
        <f t="shared" si="93"/>
        <v>1</v>
      </c>
      <c r="Q1499" t="s">
        <v>8326</v>
      </c>
      <c r="R1499" t="s">
        <v>8328</v>
      </c>
      <c r="S1499" s="13">
        <f t="shared" si="94"/>
        <v>41444.64261574074</v>
      </c>
      <c r="T1499" s="13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9">
        <f t="shared" si="93"/>
        <v>19</v>
      </c>
      <c r="Q1500" t="s">
        <v>8326</v>
      </c>
      <c r="R1500" t="s">
        <v>8328</v>
      </c>
      <c r="S1500" s="13">
        <f t="shared" si="94"/>
        <v>41840.983541666668</v>
      </c>
      <c r="T1500" s="13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9">
        <f t="shared" si="93"/>
        <v>5</v>
      </c>
      <c r="Q1501" t="s">
        <v>8326</v>
      </c>
      <c r="R1501" t="s">
        <v>8328</v>
      </c>
      <c r="S1501" s="13">
        <f t="shared" si="94"/>
        <v>42527.007326388892</v>
      </c>
      <c r="T1501" s="13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9">
        <f t="shared" si="93"/>
        <v>46.733333333333334</v>
      </c>
      <c r="Q1502" t="s">
        <v>8326</v>
      </c>
      <c r="R1502" t="s">
        <v>8328</v>
      </c>
      <c r="S1502" s="13">
        <f t="shared" si="94"/>
        <v>41365.904594907406</v>
      </c>
      <c r="T1502" s="13">
        <f t="shared" si="95"/>
        <v>41365.904594907406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9">
        <f t="shared" si="93"/>
        <v>97.731073446327684</v>
      </c>
      <c r="Q1503" t="s">
        <v>8342</v>
      </c>
      <c r="R1503" t="s">
        <v>8343</v>
      </c>
      <c r="S1503" s="13">
        <f t="shared" si="94"/>
        <v>42163.583599537036</v>
      </c>
      <c r="T1503" s="13">
        <f t="shared" si="95"/>
        <v>42163.583599537036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9">
        <f t="shared" si="93"/>
        <v>67.835866261398181</v>
      </c>
      <c r="Q1504" t="s">
        <v>8342</v>
      </c>
      <c r="R1504" t="s">
        <v>8343</v>
      </c>
      <c r="S1504" s="13">
        <f t="shared" si="94"/>
        <v>42426.542592592596</v>
      </c>
      <c r="T1504" s="13">
        <f t="shared" si="95"/>
        <v>42426.542592592596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9">
        <f t="shared" si="93"/>
        <v>56.98492957746479</v>
      </c>
      <c r="Q1505" t="s">
        <v>8342</v>
      </c>
      <c r="R1505" t="s">
        <v>8343</v>
      </c>
      <c r="S1505" s="13">
        <f t="shared" si="94"/>
        <v>42606.347233796296</v>
      </c>
      <c r="T1505" s="13">
        <f t="shared" si="95"/>
        <v>42606.347233796296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9">
        <f t="shared" si="93"/>
        <v>67.159851301115239</v>
      </c>
      <c r="Q1506" t="s">
        <v>8342</v>
      </c>
      <c r="R1506" t="s">
        <v>8343</v>
      </c>
      <c r="S1506" s="13">
        <f t="shared" si="94"/>
        <v>41772.657685185186</v>
      </c>
      <c r="T1506" s="13">
        <f t="shared" si="95"/>
        <v>41772.657685185186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9">
        <f t="shared" si="93"/>
        <v>48.037681159420288</v>
      </c>
      <c r="Q1507" t="s">
        <v>8342</v>
      </c>
      <c r="R1507" t="s">
        <v>8343</v>
      </c>
      <c r="S1507" s="13">
        <f t="shared" si="94"/>
        <v>42414.44332175926</v>
      </c>
      <c r="T1507" s="13">
        <f t="shared" si="95"/>
        <v>42414.44332175926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9">
        <f t="shared" si="93"/>
        <v>38.860465116279073</v>
      </c>
      <c r="Q1508" t="s">
        <v>8342</v>
      </c>
      <c r="R1508" t="s">
        <v>8343</v>
      </c>
      <c r="S1508" s="13">
        <f t="shared" si="94"/>
        <v>41814.785925925928</v>
      </c>
      <c r="T1508" s="13">
        <f t="shared" si="95"/>
        <v>41814.785925925928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9">
        <f t="shared" si="93"/>
        <v>78.181818181818187</v>
      </c>
      <c r="Q1509" t="s">
        <v>8342</v>
      </c>
      <c r="R1509" t="s">
        <v>8343</v>
      </c>
      <c r="S1509" s="13">
        <f t="shared" si="94"/>
        <v>40254.450335648151</v>
      </c>
      <c r="T1509" s="13">
        <f t="shared" si="95"/>
        <v>40254.450335648151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9">
        <f t="shared" si="93"/>
        <v>97.113744075829388</v>
      </c>
      <c r="Q1510" t="s">
        <v>8342</v>
      </c>
      <c r="R1510" t="s">
        <v>8343</v>
      </c>
      <c r="S1510" s="13">
        <f t="shared" si="94"/>
        <v>41786.614363425928</v>
      </c>
      <c r="T1510" s="13">
        <f t="shared" si="95"/>
        <v>41786.614363425928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9">
        <f t="shared" si="93"/>
        <v>110.39397959183674</v>
      </c>
      <c r="Q1511" t="s">
        <v>8342</v>
      </c>
      <c r="R1511" t="s">
        <v>8343</v>
      </c>
      <c r="S1511" s="13">
        <f t="shared" si="94"/>
        <v>42751.533391203702</v>
      </c>
      <c r="T1511" s="13">
        <f t="shared" si="95"/>
        <v>42751.533391203702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9">
        <f t="shared" si="93"/>
        <v>39.91506172839506</v>
      </c>
      <c r="Q1512" t="s">
        <v>8342</v>
      </c>
      <c r="R1512" t="s">
        <v>8343</v>
      </c>
      <c r="S1512" s="13">
        <f t="shared" si="94"/>
        <v>41809.385162037033</v>
      </c>
      <c r="T1512" s="13">
        <f t="shared" si="95"/>
        <v>41809.385162037033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9">
        <f t="shared" si="93"/>
        <v>75.975728155339809</v>
      </c>
      <c r="Q1513" t="s">
        <v>8342</v>
      </c>
      <c r="R1513" t="s">
        <v>8343</v>
      </c>
      <c r="S1513" s="13">
        <f t="shared" si="94"/>
        <v>42296.583379629628</v>
      </c>
      <c r="T1513" s="13">
        <f t="shared" si="95"/>
        <v>42296.583379629628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9">
        <f t="shared" si="93"/>
        <v>58.379104477611939</v>
      </c>
      <c r="Q1514" t="s">
        <v>8342</v>
      </c>
      <c r="R1514" t="s">
        <v>8343</v>
      </c>
      <c r="S1514" s="13">
        <f t="shared" si="94"/>
        <v>42741.684479166666</v>
      </c>
      <c r="T1514" s="13">
        <f t="shared" si="95"/>
        <v>42741.684479166666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9">
        <f t="shared" si="93"/>
        <v>55.82093023255814</v>
      </c>
      <c r="Q1515" t="s">
        <v>8342</v>
      </c>
      <c r="R1515" t="s">
        <v>8343</v>
      </c>
      <c r="S1515" s="13">
        <f t="shared" si="94"/>
        <v>41806.637337962966</v>
      </c>
      <c r="T1515" s="13">
        <f t="shared" si="95"/>
        <v>41806.637337962966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9">
        <f t="shared" si="93"/>
        <v>151.24431818181819</v>
      </c>
      <c r="Q1516" t="s">
        <v>8342</v>
      </c>
      <c r="R1516" t="s">
        <v>8343</v>
      </c>
      <c r="S1516" s="13">
        <f t="shared" si="94"/>
        <v>42234.597685185188</v>
      </c>
      <c r="T1516" s="13">
        <f t="shared" si="95"/>
        <v>42234.597685185188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9">
        <f t="shared" si="93"/>
        <v>849.67027027027029</v>
      </c>
      <c r="Q1517" t="s">
        <v>8342</v>
      </c>
      <c r="R1517" t="s">
        <v>8343</v>
      </c>
      <c r="S1517" s="13">
        <f t="shared" si="94"/>
        <v>42415.253437499996</v>
      </c>
      <c r="T1517" s="13">
        <f t="shared" si="95"/>
        <v>42415.253437499996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9">
        <f t="shared" si="93"/>
        <v>159.24137931034483</v>
      </c>
      <c r="Q1518" t="s">
        <v>8342</v>
      </c>
      <c r="R1518" t="s">
        <v>8343</v>
      </c>
      <c r="S1518" s="13">
        <f t="shared" si="94"/>
        <v>42619.466342592597</v>
      </c>
      <c r="T1518" s="13">
        <f t="shared" si="95"/>
        <v>42619.466342592597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9">
        <f t="shared" si="93"/>
        <v>39.507317073170732</v>
      </c>
      <c r="Q1519" t="s">
        <v>8342</v>
      </c>
      <c r="R1519" t="s">
        <v>8343</v>
      </c>
      <c r="S1519" s="13">
        <f t="shared" si="94"/>
        <v>41948.56658564815</v>
      </c>
      <c r="T1519" s="13">
        <f t="shared" si="95"/>
        <v>41948.56658564815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9">
        <f t="shared" si="93"/>
        <v>130.52966101694915</v>
      </c>
      <c r="Q1520" t="s">
        <v>8342</v>
      </c>
      <c r="R1520" t="s">
        <v>8343</v>
      </c>
      <c r="S1520" s="13">
        <f t="shared" si="94"/>
        <v>41760.8200462963</v>
      </c>
      <c r="T1520" s="13">
        <f t="shared" si="95"/>
        <v>41760.8200462963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9">
        <f t="shared" si="93"/>
        <v>64.156896551724131</v>
      </c>
      <c r="Q1521" t="s">
        <v>8342</v>
      </c>
      <c r="R1521" t="s">
        <v>8343</v>
      </c>
      <c r="S1521" s="13">
        <f t="shared" si="94"/>
        <v>41782.741701388892</v>
      </c>
      <c r="T1521" s="13">
        <f t="shared" si="95"/>
        <v>41782.741701388892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9">
        <f t="shared" si="93"/>
        <v>111.52694610778443</v>
      </c>
      <c r="Q1522" t="s">
        <v>8342</v>
      </c>
      <c r="R1522" t="s">
        <v>8343</v>
      </c>
      <c r="S1522" s="13">
        <f t="shared" si="94"/>
        <v>41955.857789351852</v>
      </c>
      <c r="T1522" s="13">
        <f t="shared" si="95"/>
        <v>41955.857789351852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9">
        <f t="shared" si="93"/>
        <v>170.44680851063831</v>
      </c>
      <c r="Q1523" t="s">
        <v>8342</v>
      </c>
      <c r="R1523" t="s">
        <v>8343</v>
      </c>
      <c r="S1523" s="13">
        <f t="shared" si="94"/>
        <v>42493.167719907404</v>
      </c>
      <c r="T1523" s="13">
        <f t="shared" si="95"/>
        <v>42493.167719907404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9">
        <f t="shared" si="93"/>
        <v>133.7391592920354</v>
      </c>
      <c r="Q1524" t="s">
        <v>8342</v>
      </c>
      <c r="R1524" t="s">
        <v>8343</v>
      </c>
      <c r="S1524" s="13">
        <f t="shared" si="94"/>
        <v>41899.830312500002</v>
      </c>
      <c r="T1524" s="13">
        <f t="shared" si="95"/>
        <v>41899.830312500002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9">
        <f t="shared" si="93"/>
        <v>95.834024896265561</v>
      </c>
      <c r="Q1525" t="s">
        <v>8342</v>
      </c>
      <c r="R1525" t="s">
        <v>8343</v>
      </c>
      <c r="S1525" s="13">
        <f t="shared" si="94"/>
        <v>41964.751342592594</v>
      </c>
      <c r="T1525" s="13">
        <f t="shared" si="95"/>
        <v>41964.751342592594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9">
        <f t="shared" si="93"/>
        <v>221.78571428571428</v>
      </c>
      <c r="Q1526" t="s">
        <v>8342</v>
      </c>
      <c r="R1526" t="s">
        <v>8343</v>
      </c>
      <c r="S1526" s="13">
        <f t="shared" si="94"/>
        <v>42756.501041666663</v>
      </c>
      <c r="T1526" s="13">
        <f t="shared" si="95"/>
        <v>42756.501041666663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9">
        <f t="shared" si="93"/>
        <v>32.315357142857138</v>
      </c>
      <c r="Q1527" t="s">
        <v>8342</v>
      </c>
      <c r="R1527" t="s">
        <v>8343</v>
      </c>
      <c r="S1527" s="13">
        <f t="shared" si="94"/>
        <v>42570.702986111108</v>
      </c>
      <c r="T1527" s="13">
        <f t="shared" si="95"/>
        <v>42570.702986111108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9">
        <f t="shared" si="93"/>
        <v>98.839285714285708</v>
      </c>
      <c r="Q1528" t="s">
        <v>8342</v>
      </c>
      <c r="R1528" t="s">
        <v>8343</v>
      </c>
      <c r="S1528" s="13">
        <f t="shared" si="94"/>
        <v>42339.276006944448</v>
      </c>
      <c r="T1528" s="13">
        <f t="shared" si="95"/>
        <v>42339.276006944448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9">
        <f t="shared" si="93"/>
        <v>55.222142857142863</v>
      </c>
      <c r="Q1529" t="s">
        <v>8342</v>
      </c>
      <c r="R1529" t="s">
        <v>8343</v>
      </c>
      <c r="S1529" s="13">
        <f t="shared" si="94"/>
        <v>42780.600532407407</v>
      </c>
      <c r="T1529" s="13">
        <f t="shared" si="95"/>
        <v>42780.600532407407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9">
        <f t="shared" si="93"/>
        <v>52.793750000000003</v>
      </c>
      <c r="Q1530" t="s">
        <v>8342</v>
      </c>
      <c r="R1530" t="s">
        <v>8343</v>
      </c>
      <c r="S1530" s="13">
        <f t="shared" si="94"/>
        <v>42736.732893518521</v>
      </c>
      <c r="T1530" s="13">
        <f t="shared" si="95"/>
        <v>42736.732893518521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9">
        <f t="shared" si="93"/>
        <v>135.66666666666666</v>
      </c>
      <c r="Q1531" t="s">
        <v>8342</v>
      </c>
      <c r="R1531" t="s">
        <v>8343</v>
      </c>
      <c r="S1531" s="13">
        <f t="shared" si="94"/>
        <v>42052.628703703704</v>
      </c>
      <c r="T1531" s="13">
        <f t="shared" si="95"/>
        <v>42052.628703703704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9">
        <f t="shared" si="93"/>
        <v>53.991990846681922</v>
      </c>
      <c r="Q1532" t="s">
        <v>8342</v>
      </c>
      <c r="R1532" t="s">
        <v>8343</v>
      </c>
      <c r="S1532" s="13">
        <f t="shared" si="94"/>
        <v>42275.767303240747</v>
      </c>
      <c r="T1532" s="13">
        <f t="shared" si="95"/>
        <v>42275.767303240747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9">
        <f t="shared" si="93"/>
        <v>56.643835616438359</v>
      </c>
      <c r="Q1533" t="s">
        <v>8342</v>
      </c>
      <c r="R1533" t="s">
        <v>8343</v>
      </c>
      <c r="S1533" s="13">
        <f t="shared" si="94"/>
        <v>41941.802384259259</v>
      </c>
      <c r="T1533" s="13">
        <f t="shared" si="95"/>
        <v>41941.802384259259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9">
        <f t="shared" si="93"/>
        <v>82.316326530612244</v>
      </c>
      <c r="Q1534" t="s">
        <v>8342</v>
      </c>
      <c r="R1534" t="s">
        <v>8343</v>
      </c>
      <c r="S1534" s="13">
        <f t="shared" si="94"/>
        <v>42391.475289351853</v>
      </c>
      <c r="T1534" s="13">
        <f t="shared" si="95"/>
        <v>42391.475289351853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9">
        <f t="shared" si="93"/>
        <v>88.26081081081081</v>
      </c>
      <c r="Q1535" t="s">
        <v>8342</v>
      </c>
      <c r="R1535" t="s">
        <v>8343</v>
      </c>
      <c r="S1535" s="13">
        <f t="shared" si="94"/>
        <v>42443.00204861111</v>
      </c>
      <c r="T1535" s="13">
        <f t="shared" si="95"/>
        <v>42443.00204861111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9">
        <f t="shared" si="93"/>
        <v>84.905149051490511</v>
      </c>
      <c r="Q1536" t="s">
        <v>8342</v>
      </c>
      <c r="R1536" t="s">
        <v>8343</v>
      </c>
      <c r="S1536" s="13">
        <f t="shared" si="94"/>
        <v>42221.67432870371</v>
      </c>
      <c r="T1536" s="13">
        <f t="shared" si="95"/>
        <v>42221.67432870371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9">
        <f t="shared" si="93"/>
        <v>48.154545454545456</v>
      </c>
      <c r="Q1537" t="s">
        <v>8342</v>
      </c>
      <c r="R1537" t="s">
        <v>8343</v>
      </c>
      <c r="S1537" s="13">
        <f t="shared" si="94"/>
        <v>42484.829062500001</v>
      </c>
      <c r="T1537" s="13">
        <f t="shared" si="95"/>
        <v>42484.829062500001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9">
        <f t="shared" si="93"/>
        <v>66.015406593406595</v>
      </c>
      <c r="Q1538" t="s">
        <v>8342</v>
      </c>
      <c r="R1538" t="s">
        <v>8343</v>
      </c>
      <c r="S1538" s="13">
        <f t="shared" si="94"/>
        <v>42213.802199074074</v>
      </c>
      <c r="T1538" s="13">
        <f t="shared" si="95"/>
        <v>42213.802199074074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</f>
        <v>1.7989999999999999</v>
      </c>
      <c r="P1539" s="9">
        <f t="shared" ref="P1539:P1602" si="97">E1539/L1539</f>
        <v>96.375</v>
      </c>
      <c r="Q1539" t="s">
        <v>8342</v>
      </c>
      <c r="R1539" t="s">
        <v>8343</v>
      </c>
      <c r="S1539" s="13">
        <f t="shared" ref="S1539:S1602" si="98">(((J1539/60)/60)/24)+DATE(1970,1,1)</f>
        <v>42552.315127314811</v>
      </c>
      <c r="T1539" s="13">
        <f t="shared" ref="T1539:T1602" si="99">(((J1539/60)/60)/24)+DATE(1970,1,1)</f>
        <v>42552.315127314811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9">
        <f t="shared" si="97"/>
        <v>156.17391304347825</v>
      </c>
      <c r="Q1540" t="s">
        <v>8342</v>
      </c>
      <c r="R1540" t="s">
        <v>8343</v>
      </c>
      <c r="S1540" s="13">
        <f t="shared" si="98"/>
        <v>41981.782060185185</v>
      </c>
      <c r="T1540" s="13">
        <f t="shared" si="99"/>
        <v>41981.782060185185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9">
        <f t="shared" si="97"/>
        <v>95.764859154929582</v>
      </c>
      <c r="Q1541" t="s">
        <v>8342</v>
      </c>
      <c r="R1541" t="s">
        <v>8343</v>
      </c>
      <c r="S1541" s="13">
        <f t="shared" si="98"/>
        <v>42705.919201388882</v>
      </c>
      <c r="T1541" s="13">
        <f t="shared" si="99"/>
        <v>42705.919201388882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9">
        <f t="shared" si="97"/>
        <v>180.40816326530611</v>
      </c>
      <c r="Q1542" t="s">
        <v>8342</v>
      </c>
      <c r="R1542" t="s">
        <v>8343</v>
      </c>
      <c r="S1542" s="13">
        <f t="shared" si="98"/>
        <v>41939.00712962963</v>
      </c>
      <c r="T1542" s="13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9">
        <f t="shared" si="97"/>
        <v>3</v>
      </c>
      <c r="Q1543" t="s">
        <v>8342</v>
      </c>
      <c r="R1543" t="s">
        <v>8347</v>
      </c>
      <c r="S1543" s="13">
        <f t="shared" si="98"/>
        <v>41974.712245370371</v>
      </c>
      <c r="T1543" s="13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9">
        <f t="shared" si="97"/>
        <v>20</v>
      </c>
      <c r="Q1544" t="s">
        <v>8342</v>
      </c>
      <c r="R1544" t="s">
        <v>8347</v>
      </c>
      <c r="S1544" s="13">
        <f t="shared" si="98"/>
        <v>42170.996527777781</v>
      </c>
      <c r="T1544" s="13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9">
        <f t="shared" si="97"/>
        <v>10</v>
      </c>
      <c r="Q1545" t="s">
        <v>8342</v>
      </c>
      <c r="R1545" t="s">
        <v>8347</v>
      </c>
      <c r="S1545" s="13">
        <f t="shared" si="98"/>
        <v>41935.509652777779</v>
      </c>
      <c r="T1545" s="13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8342</v>
      </c>
      <c r="R1546" t="s">
        <v>8347</v>
      </c>
      <c r="S1546" s="13">
        <f t="shared" si="98"/>
        <v>42053.051203703704</v>
      </c>
      <c r="T1546" s="13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9">
        <f t="shared" si="97"/>
        <v>1</v>
      </c>
      <c r="Q1547" t="s">
        <v>8342</v>
      </c>
      <c r="R1547" t="s">
        <v>8347</v>
      </c>
      <c r="S1547" s="13">
        <f t="shared" si="98"/>
        <v>42031.884652777779</v>
      </c>
      <c r="T1547" s="13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9">
        <f t="shared" si="97"/>
        <v>26.272727272727273</v>
      </c>
      <c r="Q1548" t="s">
        <v>8342</v>
      </c>
      <c r="R1548" t="s">
        <v>8347</v>
      </c>
      <c r="S1548" s="13">
        <f t="shared" si="98"/>
        <v>41839.212951388887</v>
      </c>
      <c r="T1548" s="13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8342</v>
      </c>
      <c r="R1549" t="s">
        <v>8347</v>
      </c>
      <c r="S1549" s="13">
        <f t="shared" si="98"/>
        <v>42782.426875000005</v>
      </c>
      <c r="T1549" s="13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9">
        <f t="shared" si="97"/>
        <v>60</v>
      </c>
      <c r="Q1550" t="s">
        <v>8342</v>
      </c>
      <c r="R1550" t="s">
        <v>8347</v>
      </c>
      <c r="S1550" s="13">
        <f t="shared" si="98"/>
        <v>42286.88217592593</v>
      </c>
      <c r="T1550" s="13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9">
        <f t="shared" si="97"/>
        <v>28.333333333333332</v>
      </c>
      <c r="Q1551" t="s">
        <v>8342</v>
      </c>
      <c r="R1551" t="s">
        <v>8347</v>
      </c>
      <c r="S1551" s="13">
        <f t="shared" si="98"/>
        <v>42281.136099537034</v>
      </c>
      <c r="T1551" s="13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9">
        <f t="shared" si="97"/>
        <v>14.428571428571429</v>
      </c>
      <c r="Q1552" t="s">
        <v>8342</v>
      </c>
      <c r="R1552" t="s">
        <v>8347</v>
      </c>
      <c r="S1552" s="13">
        <f t="shared" si="98"/>
        <v>42472.449467592596</v>
      </c>
      <c r="T1552" s="13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8342</v>
      </c>
      <c r="R1553" t="s">
        <v>8347</v>
      </c>
      <c r="S1553" s="13">
        <f t="shared" si="98"/>
        <v>42121.824525462958</v>
      </c>
      <c r="T1553" s="13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9">
        <f t="shared" si="97"/>
        <v>132.1875</v>
      </c>
      <c r="Q1554" t="s">
        <v>8342</v>
      </c>
      <c r="R1554" t="s">
        <v>8347</v>
      </c>
      <c r="S1554" s="13">
        <f t="shared" si="98"/>
        <v>41892.688750000001</v>
      </c>
      <c r="T1554" s="13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8342</v>
      </c>
      <c r="R1555" t="s">
        <v>8347</v>
      </c>
      <c r="S1555" s="13">
        <f t="shared" si="98"/>
        <v>42219.282951388886</v>
      </c>
      <c r="T1555" s="13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8342</v>
      </c>
      <c r="R1556" t="s">
        <v>8347</v>
      </c>
      <c r="S1556" s="13">
        <f t="shared" si="98"/>
        <v>42188.252199074079</v>
      </c>
      <c r="T1556" s="13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8342</v>
      </c>
      <c r="R1557" t="s">
        <v>8347</v>
      </c>
      <c r="S1557" s="13">
        <f t="shared" si="98"/>
        <v>42241.613796296297</v>
      </c>
      <c r="T1557" s="13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9">
        <f t="shared" si="97"/>
        <v>56.416666666666664</v>
      </c>
      <c r="Q1558" t="s">
        <v>8342</v>
      </c>
      <c r="R1558" t="s">
        <v>8347</v>
      </c>
      <c r="S1558" s="13">
        <f t="shared" si="98"/>
        <v>42525.153055555551</v>
      </c>
      <c r="T1558" s="13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9">
        <f t="shared" si="97"/>
        <v>100</v>
      </c>
      <c r="Q1559" t="s">
        <v>8342</v>
      </c>
      <c r="R1559" t="s">
        <v>8347</v>
      </c>
      <c r="S1559" s="13">
        <f t="shared" si="98"/>
        <v>41871.65315972222</v>
      </c>
      <c r="T1559" s="13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9">
        <f t="shared" si="97"/>
        <v>11.666666666666666</v>
      </c>
      <c r="Q1560" t="s">
        <v>8342</v>
      </c>
      <c r="R1560" t="s">
        <v>8347</v>
      </c>
      <c r="S1560" s="13">
        <f t="shared" si="98"/>
        <v>42185.397673611107</v>
      </c>
      <c r="T1560" s="13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9">
        <f t="shared" si="97"/>
        <v>50</v>
      </c>
      <c r="Q1561" t="s">
        <v>8342</v>
      </c>
      <c r="R1561" t="s">
        <v>8347</v>
      </c>
      <c r="S1561" s="13">
        <f t="shared" si="98"/>
        <v>42108.05322916666</v>
      </c>
      <c r="T1561" s="13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9">
        <f t="shared" si="97"/>
        <v>23.5</v>
      </c>
      <c r="Q1562" t="s">
        <v>8342</v>
      </c>
      <c r="R1562" t="s">
        <v>8347</v>
      </c>
      <c r="S1562" s="13">
        <f t="shared" si="98"/>
        <v>41936.020752314813</v>
      </c>
      <c r="T1562" s="13">
        <f t="shared" si="99"/>
        <v>41936.020752314813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9">
        <f t="shared" si="97"/>
        <v>67</v>
      </c>
      <c r="Q1563" t="s">
        <v>8326</v>
      </c>
      <c r="R1563" t="s">
        <v>8348</v>
      </c>
      <c r="S1563" s="13">
        <f t="shared" si="98"/>
        <v>41555.041701388887</v>
      </c>
      <c r="T1563" s="13">
        <f t="shared" si="99"/>
        <v>41555.041701388887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8326</v>
      </c>
      <c r="R1564" t="s">
        <v>8348</v>
      </c>
      <c r="S1564" s="13">
        <f t="shared" si="98"/>
        <v>40079.566157407404</v>
      </c>
      <c r="T1564" s="13">
        <f t="shared" si="99"/>
        <v>40079.566157407404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9">
        <f t="shared" si="97"/>
        <v>42.5</v>
      </c>
      <c r="Q1565" t="s">
        <v>8326</v>
      </c>
      <c r="R1565" t="s">
        <v>8348</v>
      </c>
      <c r="S1565" s="13">
        <f t="shared" si="98"/>
        <v>41652.742488425924</v>
      </c>
      <c r="T1565" s="13">
        <f t="shared" si="99"/>
        <v>41652.742488425924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9">
        <f t="shared" si="97"/>
        <v>10</v>
      </c>
      <c r="Q1566" t="s">
        <v>8326</v>
      </c>
      <c r="R1566" t="s">
        <v>8348</v>
      </c>
      <c r="S1566" s="13">
        <f t="shared" si="98"/>
        <v>42121.367002314815</v>
      </c>
      <c r="T1566" s="13">
        <f t="shared" si="99"/>
        <v>42121.367002314815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9">
        <f t="shared" si="97"/>
        <v>100</v>
      </c>
      <c r="Q1567" t="s">
        <v>8326</v>
      </c>
      <c r="R1567" t="s">
        <v>8348</v>
      </c>
      <c r="S1567" s="13">
        <f t="shared" si="98"/>
        <v>40672.729872685188</v>
      </c>
      <c r="T1567" s="13">
        <f t="shared" si="99"/>
        <v>40672.729872685188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9">
        <f t="shared" si="97"/>
        <v>108.05084745762711</v>
      </c>
      <c r="Q1568" t="s">
        <v>8326</v>
      </c>
      <c r="R1568" t="s">
        <v>8348</v>
      </c>
      <c r="S1568" s="13">
        <f t="shared" si="98"/>
        <v>42549.916712962964</v>
      </c>
      <c r="T1568" s="13">
        <f t="shared" si="99"/>
        <v>42549.916712962964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9">
        <f t="shared" si="97"/>
        <v>26.923076923076923</v>
      </c>
      <c r="Q1569" t="s">
        <v>8326</v>
      </c>
      <c r="R1569" t="s">
        <v>8348</v>
      </c>
      <c r="S1569" s="13">
        <f t="shared" si="98"/>
        <v>41671.936863425923</v>
      </c>
      <c r="T1569" s="13">
        <f t="shared" si="99"/>
        <v>41671.936863425923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9">
        <f t="shared" si="97"/>
        <v>155</v>
      </c>
      <c r="Q1570" t="s">
        <v>8326</v>
      </c>
      <c r="R1570" t="s">
        <v>8348</v>
      </c>
      <c r="S1570" s="13">
        <f t="shared" si="98"/>
        <v>41962.062326388885</v>
      </c>
      <c r="T1570" s="13">
        <f t="shared" si="99"/>
        <v>41962.062326388885</v>
      </c>
    </row>
    <row r="1571" spans="1:20" ht="20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8326</v>
      </c>
      <c r="R1571" t="s">
        <v>8348</v>
      </c>
      <c r="S1571" s="13">
        <f t="shared" si="98"/>
        <v>41389.679560185185</v>
      </c>
      <c r="T1571" s="13">
        <f t="shared" si="99"/>
        <v>41389.679560185185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9">
        <f t="shared" si="97"/>
        <v>47.769230769230766</v>
      </c>
      <c r="Q1572" t="s">
        <v>8326</v>
      </c>
      <c r="R1572" t="s">
        <v>8348</v>
      </c>
      <c r="S1572" s="13">
        <f t="shared" si="98"/>
        <v>42438.813449074078</v>
      </c>
      <c r="T1572" s="13">
        <f t="shared" si="99"/>
        <v>42438.813449074078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9">
        <f t="shared" si="97"/>
        <v>20</v>
      </c>
      <c r="Q1573" t="s">
        <v>8326</v>
      </c>
      <c r="R1573" t="s">
        <v>8348</v>
      </c>
      <c r="S1573" s="13">
        <f t="shared" si="98"/>
        <v>42144.769479166673</v>
      </c>
      <c r="T1573" s="13">
        <f t="shared" si="99"/>
        <v>42144.769479166673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9">
        <f t="shared" si="97"/>
        <v>41.666666666666664</v>
      </c>
      <c r="Q1574" t="s">
        <v>8326</v>
      </c>
      <c r="R1574" t="s">
        <v>8348</v>
      </c>
      <c r="S1574" s="13">
        <f t="shared" si="98"/>
        <v>42404.033090277779</v>
      </c>
      <c r="T1574" s="13">
        <f t="shared" si="99"/>
        <v>42404.033090277779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9">
        <f t="shared" si="97"/>
        <v>74.333333333333329</v>
      </c>
      <c r="Q1575" t="s">
        <v>8326</v>
      </c>
      <c r="R1575" t="s">
        <v>8348</v>
      </c>
      <c r="S1575" s="13">
        <f t="shared" si="98"/>
        <v>42786.000023148154</v>
      </c>
      <c r="T1575" s="13">
        <f t="shared" si="99"/>
        <v>42786.000023148154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9">
        <f t="shared" si="97"/>
        <v>84.333333333333329</v>
      </c>
      <c r="Q1576" t="s">
        <v>8326</v>
      </c>
      <c r="R1576" t="s">
        <v>8348</v>
      </c>
      <c r="S1576" s="13">
        <f t="shared" si="98"/>
        <v>42017.927418981482</v>
      </c>
      <c r="T1576" s="13">
        <f t="shared" si="99"/>
        <v>42017.927418981482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9">
        <f t="shared" si="97"/>
        <v>65.457142857142856</v>
      </c>
      <c r="Q1577" t="s">
        <v>8326</v>
      </c>
      <c r="R1577" t="s">
        <v>8348</v>
      </c>
      <c r="S1577" s="13">
        <f t="shared" si="98"/>
        <v>41799.524259259262</v>
      </c>
      <c r="T1577" s="13">
        <f t="shared" si="99"/>
        <v>41799.524259259262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9">
        <f t="shared" si="97"/>
        <v>65</v>
      </c>
      <c r="Q1578" t="s">
        <v>8326</v>
      </c>
      <c r="R1578" t="s">
        <v>8348</v>
      </c>
      <c r="S1578" s="13">
        <f t="shared" si="98"/>
        <v>42140.879259259258</v>
      </c>
      <c r="T1578" s="13">
        <f t="shared" si="99"/>
        <v>42140.879259259258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9">
        <f t="shared" si="97"/>
        <v>27.5</v>
      </c>
      <c r="Q1579" t="s">
        <v>8326</v>
      </c>
      <c r="R1579" t="s">
        <v>8348</v>
      </c>
      <c r="S1579" s="13">
        <f t="shared" si="98"/>
        <v>41054.847777777781</v>
      </c>
      <c r="T1579" s="13">
        <f t="shared" si="99"/>
        <v>41054.847777777781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9">
        <f t="shared" si="97"/>
        <v>51.25</v>
      </c>
      <c r="Q1580" t="s">
        <v>8326</v>
      </c>
      <c r="R1580" t="s">
        <v>8348</v>
      </c>
      <c r="S1580" s="13">
        <f t="shared" si="98"/>
        <v>40399.065868055557</v>
      </c>
      <c r="T1580" s="13">
        <f t="shared" si="99"/>
        <v>40399.065868055557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9">
        <f t="shared" si="97"/>
        <v>14</v>
      </c>
      <c r="Q1581" t="s">
        <v>8326</v>
      </c>
      <c r="R1581" t="s">
        <v>8348</v>
      </c>
      <c r="S1581" s="13">
        <f t="shared" si="98"/>
        <v>41481.996423611112</v>
      </c>
      <c r="T1581" s="13">
        <f t="shared" si="99"/>
        <v>41481.996423611112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8326</v>
      </c>
      <c r="R1582" t="s">
        <v>8348</v>
      </c>
      <c r="S1582" s="13">
        <f t="shared" si="98"/>
        <v>40990.050069444449</v>
      </c>
      <c r="T1582" s="13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9">
        <f t="shared" si="97"/>
        <v>5</v>
      </c>
      <c r="Q1583" t="s">
        <v>8342</v>
      </c>
      <c r="R1583" t="s">
        <v>8349</v>
      </c>
      <c r="S1583" s="13">
        <f t="shared" si="98"/>
        <v>42325.448958333334</v>
      </c>
      <c r="T1583" s="13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9">
        <f t="shared" si="97"/>
        <v>31</v>
      </c>
      <c r="Q1584" t="s">
        <v>8342</v>
      </c>
      <c r="R1584" t="s">
        <v>8349</v>
      </c>
      <c r="S1584" s="13">
        <f t="shared" si="98"/>
        <v>42246.789965277778</v>
      </c>
      <c r="T1584" s="13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9">
        <f t="shared" si="97"/>
        <v>15</v>
      </c>
      <c r="Q1585" t="s">
        <v>8342</v>
      </c>
      <c r="R1585" t="s">
        <v>8349</v>
      </c>
      <c r="S1585" s="13">
        <f t="shared" si="98"/>
        <v>41877.904988425929</v>
      </c>
      <c r="T1585" s="13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8342</v>
      </c>
      <c r="R1586" t="s">
        <v>8349</v>
      </c>
      <c r="S1586" s="13">
        <f t="shared" si="98"/>
        <v>41779.649317129632</v>
      </c>
      <c r="T1586" s="13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9">
        <f t="shared" si="97"/>
        <v>131.66666666666666</v>
      </c>
      <c r="Q1587" t="s">
        <v>8342</v>
      </c>
      <c r="R1587" t="s">
        <v>8349</v>
      </c>
      <c r="S1587" s="13">
        <f t="shared" si="98"/>
        <v>42707.895462962959</v>
      </c>
      <c r="T1587" s="13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8342</v>
      </c>
      <c r="R1588" t="s">
        <v>8349</v>
      </c>
      <c r="S1588" s="13">
        <f t="shared" si="98"/>
        <v>42069.104421296302</v>
      </c>
      <c r="T1588" s="13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9">
        <f t="shared" si="97"/>
        <v>1</v>
      </c>
      <c r="Q1589" t="s">
        <v>8342</v>
      </c>
      <c r="R1589" t="s">
        <v>8349</v>
      </c>
      <c r="S1589" s="13">
        <f t="shared" si="98"/>
        <v>41956.950983796298</v>
      </c>
      <c r="T1589" s="13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8342</v>
      </c>
      <c r="R1590" t="s">
        <v>8349</v>
      </c>
      <c r="S1590" s="13">
        <f t="shared" si="98"/>
        <v>42005.24998842593</v>
      </c>
      <c r="T1590" s="13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8342</v>
      </c>
      <c r="R1591" t="s">
        <v>8349</v>
      </c>
      <c r="S1591" s="13">
        <f t="shared" si="98"/>
        <v>42256.984791666662</v>
      </c>
      <c r="T1591" s="13">
        <f t="shared" si="99"/>
        <v>42256.984791666662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9">
        <f t="shared" si="97"/>
        <v>510</v>
      </c>
      <c r="Q1592" t="s">
        <v>8342</v>
      </c>
      <c r="R1592" t="s">
        <v>8349</v>
      </c>
      <c r="S1592" s="13">
        <f t="shared" si="98"/>
        <v>42240.857222222221</v>
      </c>
      <c r="T1592" s="13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9">
        <f t="shared" si="97"/>
        <v>44.478260869565219</v>
      </c>
      <c r="Q1593" t="s">
        <v>8342</v>
      </c>
      <c r="R1593" t="s">
        <v>8349</v>
      </c>
      <c r="S1593" s="13">
        <f t="shared" si="98"/>
        <v>42433.726168981477</v>
      </c>
      <c r="T1593" s="13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8342</v>
      </c>
      <c r="R1594" t="s">
        <v>8349</v>
      </c>
      <c r="S1594" s="13">
        <f t="shared" si="98"/>
        <v>42046.072743055556</v>
      </c>
      <c r="T1594" s="13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9">
        <f t="shared" si="97"/>
        <v>1</v>
      </c>
      <c r="Q1595" t="s">
        <v>8342</v>
      </c>
      <c r="R1595" t="s">
        <v>8349</v>
      </c>
      <c r="S1595" s="13">
        <f t="shared" si="98"/>
        <v>42033.845543981486</v>
      </c>
      <c r="T1595" s="13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9">
        <f t="shared" si="97"/>
        <v>20.5</v>
      </c>
      <c r="Q1596" t="s">
        <v>8342</v>
      </c>
      <c r="R1596" t="s">
        <v>8349</v>
      </c>
      <c r="S1596" s="13">
        <f t="shared" si="98"/>
        <v>42445.712754629625</v>
      </c>
      <c r="T1596" s="13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9">
        <f t="shared" si="97"/>
        <v>40</v>
      </c>
      <c r="Q1597" t="s">
        <v>8342</v>
      </c>
      <c r="R1597" t="s">
        <v>8349</v>
      </c>
      <c r="S1597" s="13">
        <f t="shared" si="98"/>
        <v>41780.050092592595</v>
      </c>
      <c r="T1597" s="13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9">
        <f t="shared" si="97"/>
        <v>25</v>
      </c>
      <c r="Q1598" t="s">
        <v>8342</v>
      </c>
      <c r="R1598" t="s">
        <v>8349</v>
      </c>
      <c r="S1598" s="13">
        <f t="shared" si="98"/>
        <v>41941.430196759262</v>
      </c>
      <c r="T1598" s="13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8342</v>
      </c>
      <c r="R1599" t="s">
        <v>8349</v>
      </c>
      <c r="S1599" s="13">
        <f t="shared" si="98"/>
        <v>42603.354131944448</v>
      </c>
      <c r="T1599" s="13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9">
        <f t="shared" si="97"/>
        <v>1</v>
      </c>
      <c r="Q1600" t="s">
        <v>8342</v>
      </c>
      <c r="R1600" t="s">
        <v>8349</v>
      </c>
      <c r="S1600" s="13">
        <f t="shared" si="98"/>
        <v>42151.667337962965</v>
      </c>
      <c r="T1600" s="13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8342</v>
      </c>
      <c r="R1601" t="s">
        <v>8349</v>
      </c>
      <c r="S1601" s="13">
        <f t="shared" si="98"/>
        <v>42438.53907407407</v>
      </c>
      <c r="T1601" s="13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9">
        <f t="shared" si="97"/>
        <v>40.777777777777779</v>
      </c>
      <c r="Q1602" t="s">
        <v>8342</v>
      </c>
      <c r="R1602" t="s">
        <v>8349</v>
      </c>
      <c r="S1602" s="13">
        <f t="shared" si="98"/>
        <v>41791.057314814818</v>
      </c>
      <c r="T1602" s="13">
        <f t="shared" si="99"/>
        <v>41791.057314814818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</f>
        <v>1.082492</v>
      </c>
      <c r="P1603" s="9">
        <f t="shared" ref="P1603:P1666" si="101">E1603/L1603</f>
        <v>48.325535714285714</v>
      </c>
      <c r="Q1603" t="s">
        <v>8329</v>
      </c>
      <c r="R1603" t="s">
        <v>8330</v>
      </c>
      <c r="S1603" s="13">
        <f t="shared" ref="S1603:S1666" si="102">(((J1603/60)/60)/24)+DATE(1970,1,1)</f>
        <v>40638.092974537038</v>
      </c>
      <c r="T1603" s="13">
        <f t="shared" ref="T1603:T1666" si="103">(((J1603/60)/60)/24)+DATE(1970,1,1)</f>
        <v>40638.092974537038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9">
        <f t="shared" si="101"/>
        <v>46.953125</v>
      </c>
      <c r="Q1604" t="s">
        <v>8329</v>
      </c>
      <c r="R1604" t="s">
        <v>8330</v>
      </c>
      <c r="S1604" s="13">
        <f t="shared" si="102"/>
        <v>40788.297650462962</v>
      </c>
      <c r="T1604" s="13">
        <f t="shared" si="103"/>
        <v>40788.297650462962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9">
        <f t="shared" si="101"/>
        <v>66.688666666666663</v>
      </c>
      <c r="Q1605" t="s">
        <v>8329</v>
      </c>
      <c r="R1605" t="s">
        <v>8330</v>
      </c>
      <c r="S1605" s="13">
        <f t="shared" si="102"/>
        <v>40876.169664351852</v>
      </c>
      <c r="T1605" s="13">
        <f t="shared" si="103"/>
        <v>40876.169664351852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9">
        <f t="shared" si="101"/>
        <v>48.842857142857142</v>
      </c>
      <c r="Q1606" t="s">
        <v>8329</v>
      </c>
      <c r="R1606" t="s">
        <v>8330</v>
      </c>
      <c r="S1606" s="13">
        <f t="shared" si="102"/>
        <v>40945.845312500001</v>
      </c>
      <c r="T1606" s="13">
        <f t="shared" si="103"/>
        <v>40945.845312500001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9">
        <f t="shared" si="101"/>
        <v>137.30909090909091</v>
      </c>
      <c r="Q1607" t="s">
        <v>8329</v>
      </c>
      <c r="R1607" t="s">
        <v>8330</v>
      </c>
      <c r="S1607" s="13">
        <f t="shared" si="102"/>
        <v>40747.012881944444</v>
      </c>
      <c r="T1607" s="13">
        <f t="shared" si="103"/>
        <v>40747.012881944444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9">
        <f t="shared" si="101"/>
        <v>87.829673913043479</v>
      </c>
      <c r="Q1608" t="s">
        <v>8329</v>
      </c>
      <c r="R1608" t="s">
        <v>8330</v>
      </c>
      <c r="S1608" s="13">
        <f t="shared" si="102"/>
        <v>40536.111550925925</v>
      </c>
      <c r="T1608" s="13">
        <f t="shared" si="103"/>
        <v>40536.111550925925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9">
        <f t="shared" si="101"/>
        <v>70.785365853658533</v>
      </c>
      <c r="Q1609" t="s">
        <v>8329</v>
      </c>
      <c r="R1609" t="s">
        <v>8330</v>
      </c>
      <c r="S1609" s="13">
        <f t="shared" si="102"/>
        <v>41053.80846064815</v>
      </c>
      <c r="T1609" s="13">
        <f t="shared" si="103"/>
        <v>41053.80846064815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9">
        <f t="shared" si="101"/>
        <v>52.826086956521742</v>
      </c>
      <c r="Q1610" t="s">
        <v>8329</v>
      </c>
      <c r="R1610" t="s">
        <v>8330</v>
      </c>
      <c r="S1610" s="13">
        <f t="shared" si="102"/>
        <v>41607.83085648148</v>
      </c>
      <c r="T1610" s="13">
        <f t="shared" si="103"/>
        <v>41607.83085648148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9">
        <f t="shared" si="101"/>
        <v>443.75</v>
      </c>
      <c r="Q1611" t="s">
        <v>8329</v>
      </c>
      <c r="R1611" t="s">
        <v>8330</v>
      </c>
      <c r="S1611" s="13">
        <f t="shared" si="102"/>
        <v>40796.001261574071</v>
      </c>
      <c r="T1611" s="13">
        <f t="shared" si="103"/>
        <v>40796.001261574071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9">
        <f t="shared" si="101"/>
        <v>48.544642857142854</v>
      </c>
      <c r="Q1612" t="s">
        <v>8329</v>
      </c>
      <c r="R1612" t="s">
        <v>8330</v>
      </c>
      <c r="S1612" s="13">
        <f t="shared" si="102"/>
        <v>41228.924884259257</v>
      </c>
      <c r="T1612" s="13">
        <f t="shared" si="103"/>
        <v>41228.924884259257</v>
      </c>
    </row>
    <row r="1613" spans="1:20" ht="20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9">
        <f t="shared" si="101"/>
        <v>37.074074074074076</v>
      </c>
      <c r="Q1613" t="s">
        <v>8329</v>
      </c>
      <c r="R1613" t="s">
        <v>8330</v>
      </c>
      <c r="S1613" s="13">
        <f t="shared" si="102"/>
        <v>41409.00037037037</v>
      </c>
      <c r="T1613" s="13">
        <f t="shared" si="103"/>
        <v>41409.00037037037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9">
        <f t="shared" si="101"/>
        <v>50</v>
      </c>
      <c r="Q1614" t="s">
        <v>8329</v>
      </c>
      <c r="R1614" t="s">
        <v>8330</v>
      </c>
      <c r="S1614" s="13">
        <f t="shared" si="102"/>
        <v>41246.874814814815</v>
      </c>
      <c r="T1614" s="13">
        <f t="shared" si="103"/>
        <v>41246.874814814815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9">
        <f t="shared" si="101"/>
        <v>39.03846153846154</v>
      </c>
      <c r="Q1615" t="s">
        <v>8329</v>
      </c>
      <c r="R1615" t="s">
        <v>8330</v>
      </c>
      <c r="S1615" s="13">
        <f t="shared" si="102"/>
        <v>41082.069467592592</v>
      </c>
      <c r="T1615" s="13">
        <f t="shared" si="103"/>
        <v>41082.069467592592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9">
        <f t="shared" si="101"/>
        <v>66.688311688311686</v>
      </c>
      <c r="Q1616" t="s">
        <v>8329</v>
      </c>
      <c r="R1616" t="s">
        <v>8330</v>
      </c>
      <c r="S1616" s="13">
        <f t="shared" si="102"/>
        <v>41794.981122685182</v>
      </c>
      <c r="T1616" s="13">
        <f t="shared" si="103"/>
        <v>41794.981122685182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9">
        <f t="shared" si="101"/>
        <v>67.132352941176464</v>
      </c>
      <c r="Q1617" t="s">
        <v>8329</v>
      </c>
      <c r="R1617" t="s">
        <v>8330</v>
      </c>
      <c r="S1617" s="13">
        <f t="shared" si="102"/>
        <v>40845.050879629627</v>
      </c>
      <c r="T1617" s="13">
        <f t="shared" si="103"/>
        <v>40845.050879629627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9">
        <f t="shared" si="101"/>
        <v>66.369426751592357</v>
      </c>
      <c r="Q1618" t="s">
        <v>8329</v>
      </c>
      <c r="R1618" t="s">
        <v>8330</v>
      </c>
      <c r="S1618" s="13">
        <f t="shared" si="102"/>
        <v>41194.715520833335</v>
      </c>
      <c r="T1618" s="13">
        <f t="shared" si="103"/>
        <v>41194.715520833335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9">
        <f t="shared" si="101"/>
        <v>64.620253164556956</v>
      </c>
      <c r="Q1619" t="s">
        <v>8329</v>
      </c>
      <c r="R1619" t="s">
        <v>8330</v>
      </c>
      <c r="S1619" s="13">
        <f t="shared" si="102"/>
        <v>41546.664212962962</v>
      </c>
      <c r="T1619" s="13">
        <f t="shared" si="103"/>
        <v>41546.664212962962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9">
        <f t="shared" si="101"/>
        <v>58.370370370370374</v>
      </c>
      <c r="Q1620" t="s">
        <v>8329</v>
      </c>
      <c r="R1620" t="s">
        <v>8330</v>
      </c>
      <c r="S1620" s="13">
        <f t="shared" si="102"/>
        <v>41301.654340277775</v>
      </c>
      <c r="T1620" s="13">
        <f t="shared" si="103"/>
        <v>41301.654340277775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9">
        <f t="shared" si="101"/>
        <v>86.956521739130437</v>
      </c>
      <c r="Q1621" t="s">
        <v>8329</v>
      </c>
      <c r="R1621" t="s">
        <v>8330</v>
      </c>
      <c r="S1621" s="13">
        <f t="shared" si="102"/>
        <v>41876.18618055556</v>
      </c>
      <c r="T1621" s="13">
        <f t="shared" si="103"/>
        <v>41876.18618055556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9">
        <f t="shared" si="101"/>
        <v>66.470588235294116</v>
      </c>
      <c r="Q1622" t="s">
        <v>8329</v>
      </c>
      <c r="R1622" t="s">
        <v>8330</v>
      </c>
      <c r="S1622" s="13">
        <f t="shared" si="102"/>
        <v>41321.339583333334</v>
      </c>
      <c r="T1622" s="13">
        <f t="shared" si="103"/>
        <v>41321.339583333334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9">
        <f t="shared" si="101"/>
        <v>163.78378378378378</v>
      </c>
      <c r="Q1623" t="s">
        <v>8329</v>
      </c>
      <c r="R1623" t="s">
        <v>8330</v>
      </c>
      <c r="S1623" s="13">
        <f t="shared" si="102"/>
        <v>41003.60665509259</v>
      </c>
      <c r="T1623" s="13">
        <f t="shared" si="103"/>
        <v>41003.60665509259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9">
        <f t="shared" si="101"/>
        <v>107.98461538461538</v>
      </c>
      <c r="Q1624" t="s">
        <v>8329</v>
      </c>
      <c r="R1624" t="s">
        <v>8330</v>
      </c>
      <c r="S1624" s="13">
        <f t="shared" si="102"/>
        <v>41950.29483796296</v>
      </c>
      <c r="T1624" s="13">
        <f t="shared" si="103"/>
        <v>41950.29483796296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9">
        <f t="shared" si="101"/>
        <v>42.111111111111114</v>
      </c>
      <c r="Q1625" t="s">
        <v>8329</v>
      </c>
      <c r="R1625" t="s">
        <v>8330</v>
      </c>
      <c r="S1625" s="13">
        <f t="shared" si="102"/>
        <v>41453.688530092593</v>
      </c>
      <c r="T1625" s="13">
        <f t="shared" si="103"/>
        <v>41453.688530092593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9">
        <f t="shared" si="101"/>
        <v>47.2</v>
      </c>
      <c r="Q1626" t="s">
        <v>8329</v>
      </c>
      <c r="R1626" t="s">
        <v>8330</v>
      </c>
      <c r="S1626" s="13">
        <f t="shared" si="102"/>
        <v>41243.367303240739</v>
      </c>
      <c r="T1626" s="13">
        <f t="shared" si="103"/>
        <v>41243.367303240739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9">
        <f t="shared" si="101"/>
        <v>112.01923076923077</v>
      </c>
      <c r="Q1627" t="s">
        <v>8329</v>
      </c>
      <c r="R1627" t="s">
        <v>8330</v>
      </c>
      <c r="S1627" s="13">
        <f t="shared" si="102"/>
        <v>41135.699687500004</v>
      </c>
      <c r="T1627" s="13">
        <f t="shared" si="103"/>
        <v>41135.699687500004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9">
        <f t="shared" si="101"/>
        <v>74.953703703703709</v>
      </c>
      <c r="Q1628" t="s">
        <v>8329</v>
      </c>
      <c r="R1628" t="s">
        <v>8330</v>
      </c>
      <c r="S1628" s="13">
        <f t="shared" si="102"/>
        <v>41579.847997685189</v>
      </c>
      <c r="T1628" s="13">
        <f t="shared" si="103"/>
        <v>41579.847997685189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9">
        <f t="shared" si="101"/>
        <v>61.578947368421055</v>
      </c>
      <c r="Q1629" t="s">
        <v>8329</v>
      </c>
      <c r="R1629" t="s">
        <v>8330</v>
      </c>
      <c r="S1629" s="13">
        <f t="shared" si="102"/>
        <v>41205.707048611112</v>
      </c>
      <c r="T1629" s="13">
        <f t="shared" si="103"/>
        <v>41205.707048611112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9">
        <f t="shared" si="101"/>
        <v>45.875</v>
      </c>
      <c r="Q1630" t="s">
        <v>8329</v>
      </c>
      <c r="R1630" t="s">
        <v>8330</v>
      </c>
      <c r="S1630" s="13">
        <f t="shared" si="102"/>
        <v>41774.737060185187</v>
      </c>
      <c r="T1630" s="13">
        <f t="shared" si="103"/>
        <v>41774.737060185187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9">
        <f t="shared" si="101"/>
        <v>75.853658536585371</v>
      </c>
      <c r="Q1631" t="s">
        <v>8329</v>
      </c>
      <c r="R1631" t="s">
        <v>8330</v>
      </c>
      <c r="S1631" s="13">
        <f t="shared" si="102"/>
        <v>41645.867280092592</v>
      </c>
      <c r="T1631" s="13">
        <f t="shared" si="103"/>
        <v>41645.867280092592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9">
        <f t="shared" si="101"/>
        <v>84.206349206349202</v>
      </c>
      <c r="Q1632" t="s">
        <v>8329</v>
      </c>
      <c r="R1632" t="s">
        <v>8330</v>
      </c>
      <c r="S1632" s="13">
        <f t="shared" si="102"/>
        <v>40939.837673611109</v>
      </c>
      <c r="T1632" s="13">
        <f t="shared" si="103"/>
        <v>40939.837673611109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9">
        <f t="shared" si="101"/>
        <v>117.22556390977444</v>
      </c>
      <c r="Q1633" t="s">
        <v>8329</v>
      </c>
      <c r="R1633" t="s">
        <v>8330</v>
      </c>
      <c r="S1633" s="13">
        <f t="shared" si="102"/>
        <v>41164.859502314815</v>
      </c>
      <c r="T1633" s="13">
        <f t="shared" si="103"/>
        <v>41164.859502314815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9">
        <f t="shared" si="101"/>
        <v>86.489361702127653</v>
      </c>
      <c r="Q1634" t="s">
        <v>8329</v>
      </c>
      <c r="R1634" t="s">
        <v>8330</v>
      </c>
      <c r="S1634" s="13">
        <f t="shared" si="102"/>
        <v>40750.340902777774</v>
      </c>
      <c r="T1634" s="13">
        <f t="shared" si="103"/>
        <v>40750.340902777774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9">
        <f t="shared" si="101"/>
        <v>172.41379310344828</v>
      </c>
      <c r="Q1635" t="s">
        <v>8329</v>
      </c>
      <c r="R1635" t="s">
        <v>8330</v>
      </c>
      <c r="S1635" s="13">
        <f t="shared" si="102"/>
        <v>40896.883750000001</v>
      </c>
      <c r="T1635" s="13">
        <f t="shared" si="103"/>
        <v>40896.883750000001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9">
        <f t="shared" si="101"/>
        <v>62.8125</v>
      </c>
      <c r="Q1636" t="s">
        <v>8329</v>
      </c>
      <c r="R1636" t="s">
        <v>8330</v>
      </c>
      <c r="S1636" s="13">
        <f t="shared" si="102"/>
        <v>40658.189826388887</v>
      </c>
      <c r="T1636" s="13">
        <f t="shared" si="103"/>
        <v>40658.189826388887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9">
        <f t="shared" si="101"/>
        <v>67.729729729729726</v>
      </c>
      <c r="Q1637" t="s">
        <v>8329</v>
      </c>
      <c r="R1637" t="s">
        <v>8330</v>
      </c>
      <c r="S1637" s="13">
        <f t="shared" si="102"/>
        <v>42502.868761574078</v>
      </c>
      <c r="T1637" s="13">
        <f t="shared" si="103"/>
        <v>42502.868761574078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9">
        <f t="shared" si="101"/>
        <v>53.5632183908046</v>
      </c>
      <c r="Q1638" t="s">
        <v>8329</v>
      </c>
      <c r="R1638" t="s">
        <v>8330</v>
      </c>
      <c r="S1638" s="13">
        <f t="shared" si="102"/>
        <v>40663.08666666667</v>
      </c>
      <c r="T1638" s="13">
        <f t="shared" si="103"/>
        <v>40663.08666666667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9">
        <f t="shared" si="101"/>
        <v>34.6</v>
      </c>
      <c r="Q1639" t="s">
        <v>8329</v>
      </c>
      <c r="R1639" t="s">
        <v>8330</v>
      </c>
      <c r="S1639" s="13">
        <f t="shared" si="102"/>
        <v>40122.751620370371</v>
      </c>
      <c r="T1639" s="13">
        <f t="shared" si="103"/>
        <v>40122.751620370371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9">
        <f t="shared" si="101"/>
        <v>38.888888888888886</v>
      </c>
      <c r="Q1640" t="s">
        <v>8329</v>
      </c>
      <c r="R1640" t="s">
        <v>8330</v>
      </c>
      <c r="S1640" s="13">
        <f t="shared" si="102"/>
        <v>41288.68712962963</v>
      </c>
      <c r="T1640" s="13">
        <f t="shared" si="103"/>
        <v>41288.68712962963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9">
        <f t="shared" si="101"/>
        <v>94.736842105263165</v>
      </c>
      <c r="Q1641" t="s">
        <v>8329</v>
      </c>
      <c r="R1641" t="s">
        <v>8330</v>
      </c>
      <c r="S1641" s="13">
        <f t="shared" si="102"/>
        <v>40941.652372685188</v>
      </c>
      <c r="T1641" s="13">
        <f t="shared" si="103"/>
        <v>40941.652372685188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9">
        <f t="shared" si="101"/>
        <v>39.967058823529413</v>
      </c>
      <c r="Q1642" t="s">
        <v>8329</v>
      </c>
      <c r="R1642" t="s">
        <v>8330</v>
      </c>
      <c r="S1642" s="13">
        <f t="shared" si="102"/>
        <v>40379.23096064815</v>
      </c>
      <c r="T1642" s="13">
        <f t="shared" si="103"/>
        <v>40379.23096064815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9">
        <f t="shared" si="101"/>
        <v>97.5</v>
      </c>
      <c r="Q1643" t="s">
        <v>8329</v>
      </c>
      <c r="R1643" t="s">
        <v>8350</v>
      </c>
      <c r="S1643" s="13">
        <f t="shared" si="102"/>
        <v>41962.596574074079</v>
      </c>
      <c r="T1643" s="13">
        <f t="shared" si="103"/>
        <v>41962.596574074079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9">
        <f t="shared" si="101"/>
        <v>42.857142857142854</v>
      </c>
      <c r="Q1644" t="s">
        <v>8329</v>
      </c>
      <c r="R1644" t="s">
        <v>8350</v>
      </c>
      <c r="S1644" s="13">
        <f t="shared" si="102"/>
        <v>40688.024618055555</v>
      </c>
      <c r="T1644" s="13">
        <f t="shared" si="103"/>
        <v>40688.024618055555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9">
        <f t="shared" si="101"/>
        <v>168.51351351351352</v>
      </c>
      <c r="Q1645" t="s">
        <v>8329</v>
      </c>
      <c r="R1645" t="s">
        <v>8350</v>
      </c>
      <c r="S1645" s="13">
        <f t="shared" si="102"/>
        <v>41146.824212962965</v>
      </c>
      <c r="T1645" s="13">
        <f t="shared" si="103"/>
        <v>41146.824212962965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9">
        <f t="shared" si="101"/>
        <v>85.546875</v>
      </c>
      <c r="Q1646" t="s">
        <v>8329</v>
      </c>
      <c r="R1646" t="s">
        <v>8350</v>
      </c>
      <c r="S1646" s="13">
        <f t="shared" si="102"/>
        <v>41175.05972222222</v>
      </c>
      <c r="T1646" s="13">
        <f t="shared" si="103"/>
        <v>41175.05972222222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9">
        <f t="shared" si="101"/>
        <v>554</v>
      </c>
      <c r="Q1647" t="s">
        <v>8329</v>
      </c>
      <c r="R1647" t="s">
        <v>8350</v>
      </c>
      <c r="S1647" s="13">
        <f t="shared" si="102"/>
        <v>41521.617361111108</v>
      </c>
      <c r="T1647" s="13">
        <f t="shared" si="103"/>
        <v>41521.617361111108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9">
        <f t="shared" si="101"/>
        <v>26.554216867469879</v>
      </c>
      <c r="Q1648" t="s">
        <v>8329</v>
      </c>
      <c r="R1648" t="s">
        <v>8350</v>
      </c>
      <c r="S1648" s="13">
        <f t="shared" si="102"/>
        <v>41833.450266203705</v>
      </c>
      <c r="T1648" s="13">
        <f t="shared" si="103"/>
        <v>41833.450266203705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9">
        <f t="shared" si="101"/>
        <v>113.82608695652173</v>
      </c>
      <c r="Q1649" t="s">
        <v>8329</v>
      </c>
      <c r="R1649" t="s">
        <v>8350</v>
      </c>
      <c r="S1649" s="13">
        <f t="shared" si="102"/>
        <v>41039.409456018519</v>
      </c>
      <c r="T1649" s="13">
        <f t="shared" si="103"/>
        <v>41039.409456018519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9">
        <f t="shared" si="101"/>
        <v>32.011111111111113</v>
      </c>
      <c r="Q1650" t="s">
        <v>8329</v>
      </c>
      <c r="R1650" t="s">
        <v>8350</v>
      </c>
      <c r="S1650" s="13">
        <f t="shared" si="102"/>
        <v>40592.704652777778</v>
      </c>
      <c r="T1650" s="13">
        <f t="shared" si="103"/>
        <v>40592.704652777778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9">
        <f t="shared" si="101"/>
        <v>47.189259259259259</v>
      </c>
      <c r="Q1651" t="s">
        <v>8329</v>
      </c>
      <c r="R1651" t="s">
        <v>8350</v>
      </c>
      <c r="S1651" s="13">
        <f t="shared" si="102"/>
        <v>41737.684664351851</v>
      </c>
      <c r="T1651" s="13">
        <f t="shared" si="103"/>
        <v>41737.684664351851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9">
        <f t="shared" si="101"/>
        <v>88.46875</v>
      </c>
      <c r="Q1652" t="s">
        <v>8329</v>
      </c>
      <c r="R1652" t="s">
        <v>8350</v>
      </c>
      <c r="S1652" s="13">
        <f t="shared" si="102"/>
        <v>41526.435613425929</v>
      </c>
      <c r="T1652" s="13">
        <f t="shared" si="103"/>
        <v>41526.435613425929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9">
        <f t="shared" si="101"/>
        <v>100.75</v>
      </c>
      <c r="Q1653" t="s">
        <v>8329</v>
      </c>
      <c r="R1653" t="s">
        <v>8350</v>
      </c>
      <c r="S1653" s="13">
        <f t="shared" si="102"/>
        <v>40625.900694444441</v>
      </c>
      <c r="T1653" s="13">
        <f t="shared" si="103"/>
        <v>40625.900694444441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9">
        <f t="shared" si="101"/>
        <v>64.714285714285708</v>
      </c>
      <c r="Q1654" t="s">
        <v>8329</v>
      </c>
      <c r="R1654" t="s">
        <v>8350</v>
      </c>
      <c r="S1654" s="13">
        <f t="shared" si="102"/>
        <v>41572.492974537039</v>
      </c>
      <c r="T1654" s="13">
        <f t="shared" si="103"/>
        <v>41572.492974537039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9">
        <f t="shared" si="101"/>
        <v>51.854285714285716</v>
      </c>
      <c r="Q1655" t="s">
        <v>8329</v>
      </c>
      <c r="R1655" t="s">
        <v>8350</v>
      </c>
      <c r="S1655" s="13">
        <f t="shared" si="102"/>
        <v>40626.834444444445</v>
      </c>
      <c r="T1655" s="13">
        <f t="shared" si="103"/>
        <v>40626.834444444445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9">
        <f t="shared" si="101"/>
        <v>38.794117647058826</v>
      </c>
      <c r="Q1656" t="s">
        <v>8329</v>
      </c>
      <c r="R1656" t="s">
        <v>8350</v>
      </c>
      <c r="S1656" s="13">
        <f t="shared" si="102"/>
        <v>40987.890740740739</v>
      </c>
      <c r="T1656" s="13">
        <f t="shared" si="103"/>
        <v>40987.890740740739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9">
        <f t="shared" si="101"/>
        <v>44.645833333333336</v>
      </c>
      <c r="Q1657" t="s">
        <v>8329</v>
      </c>
      <c r="R1657" t="s">
        <v>8350</v>
      </c>
      <c r="S1657" s="13">
        <f t="shared" si="102"/>
        <v>40974.791898148149</v>
      </c>
      <c r="T1657" s="13">
        <f t="shared" si="103"/>
        <v>40974.791898148149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9">
        <f t="shared" si="101"/>
        <v>156.77333333333334</v>
      </c>
      <c r="Q1658" t="s">
        <v>8329</v>
      </c>
      <c r="R1658" t="s">
        <v>8350</v>
      </c>
      <c r="S1658" s="13">
        <f t="shared" si="102"/>
        <v>41226.928842592592</v>
      </c>
      <c r="T1658" s="13">
        <f t="shared" si="103"/>
        <v>41226.928842592592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9">
        <f t="shared" si="101"/>
        <v>118.70339366515837</v>
      </c>
      <c r="Q1659" t="s">
        <v>8329</v>
      </c>
      <c r="R1659" t="s">
        <v>8350</v>
      </c>
      <c r="S1659" s="13">
        <f t="shared" si="102"/>
        <v>41023.782037037039</v>
      </c>
      <c r="T1659" s="13">
        <f t="shared" si="103"/>
        <v>41023.782037037039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9">
        <f t="shared" si="101"/>
        <v>74.149532710280369</v>
      </c>
      <c r="Q1660" t="s">
        <v>8329</v>
      </c>
      <c r="R1660" t="s">
        <v>8350</v>
      </c>
      <c r="S1660" s="13">
        <f t="shared" si="102"/>
        <v>41223.22184027778</v>
      </c>
      <c r="T1660" s="13">
        <f t="shared" si="103"/>
        <v>41223.22184027778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9">
        <f t="shared" si="101"/>
        <v>12.533333333333333</v>
      </c>
      <c r="Q1661" t="s">
        <v>8329</v>
      </c>
      <c r="R1661" t="s">
        <v>8350</v>
      </c>
      <c r="S1661" s="13">
        <f t="shared" si="102"/>
        <v>41596.913437499999</v>
      </c>
      <c r="T1661" s="13">
        <f t="shared" si="103"/>
        <v>41596.913437499999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9">
        <f t="shared" si="101"/>
        <v>27.861111111111111</v>
      </c>
      <c r="Q1662" t="s">
        <v>8329</v>
      </c>
      <c r="R1662" t="s">
        <v>8350</v>
      </c>
      <c r="S1662" s="13">
        <f t="shared" si="102"/>
        <v>42459.693865740745</v>
      </c>
      <c r="T1662" s="13">
        <f t="shared" si="103"/>
        <v>42459.693865740745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9">
        <f t="shared" si="101"/>
        <v>80.178217821782184</v>
      </c>
      <c r="Q1663" t="s">
        <v>8329</v>
      </c>
      <c r="R1663" t="s">
        <v>8350</v>
      </c>
      <c r="S1663" s="13">
        <f t="shared" si="102"/>
        <v>42343.998043981483</v>
      </c>
      <c r="T1663" s="13">
        <f t="shared" si="103"/>
        <v>42343.998043981483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9">
        <f t="shared" si="101"/>
        <v>132.43548387096774</v>
      </c>
      <c r="Q1664" t="s">
        <v>8329</v>
      </c>
      <c r="R1664" t="s">
        <v>8350</v>
      </c>
      <c r="S1664" s="13">
        <f t="shared" si="102"/>
        <v>40848.198333333334</v>
      </c>
      <c r="T1664" s="13">
        <f t="shared" si="103"/>
        <v>40848.198333333334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9">
        <f t="shared" si="101"/>
        <v>33.75</v>
      </c>
      <c r="Q1665" t="s">
        <v>8329</v>
      </c>
      <c r="R1665" t="s">
        <v>8350</v>
      </c>
      <c r="S1665" s="13">
        <f t="shared" si="102"/>
        <v>42006.02207175926</v>
      </c>
      <c r="T1665" s="13">
        <f t="shared" si="103"/>
        <v>42006.02207175926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9">
        <f t="shared" si="101"/>
        <v>34.384494382022467</v>
      </c>
      <c r="Q1666" t="s">
        <v>8329</v>
      </c>
      <c r="R1666" t="s">
        <v>8350</v>
      </c>
      <c r="S1666" s="13">
        <f t="shared" si="102"/>
        <v>40939.761782407404</v>
      </c>
      <c r="T1666" s="13">
        <f t="shared" si="103"/>
        <v>40939.761782407404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</f>
        <v>1.1945714285714286</v>
      </c>
      <c r="P1667" s="9">
        <f t="shared" ref="P1667:P1730" si="105">E1667/L1667</f>
        <v>44.956989247311824</v>
      </c>
      <c r="Q1667" t="s">
        <v>8329</v>
      </c>
      <c r="R1667" t="s">
        <v>8350</v>
      </c>
      <c r="S1667" s="13">
        <f t="shared" ref="S1667:S1730" si="106">(((J1667/60)/60)/24)+DATE(1970,1,1)</f>
        <v>40564.649456018517</v>
      </c>
      <c r="T1667" s="13">
        <f t="shared" ref="T1667:T1730" si="107">(((J1667/60)/60)/24)+DATE(1970,1,1)</f>
        <v>40564.649456018517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9">
        <f t="shared" si="105"/>
        <v>41.04081632653061</v>
      </c>
      <c r="Q1668" t="s">
        <v>8329</v>
      </c>
      <c r="R1668" t="s">
        <v>8350</v>
      </c>
      <c r="S1668" s="13">
        <f t="shared" si="106"/>
        <v>41331.253159722226</v>
      </c>
      <c r="T1668" s="13">
        <f t="shared" si="107"/>
        <v>41331.253159722226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9">
        <f t="shared" si="105"/>
        <v>52.597560975609753</v>
      </c>
      <c r="Q1669" t="s">
        <v>8329</v>
      </c>
      <c r="R1669" t="s">
        <v>8350</v>
      </c>
      <c r="S1669" s="13">
        <f t="shared" si="106"/>
        <v>41682.0705787037</v>
      </c>
      <c r="T1669" s="13">
        <f t="shared" si="107"/>
        <v>41682.0705787037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9">
        <f t="shared" si="105"/>
        <v>70.784482758620683</v>
      </c>
      <c r="Q1670" t="s">
        <v>8329</v>
      </c>
      <c r="R1670" t="s">
        <v>8350</v>
      </c>
      <c r="S1670" s="13">
        <f t="shared" si="106"/>
        <v>40845.14975694444</v>
      </c>
      <c r="T1670" s="13">
        <f t="shared" si="107"/>
        <v>40845.14975694444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9">
        <f t="shared" si="105"/>
        <v>53.75</v>
      </c>
      <c r="Q1671" t="s">
        <v>8329</v>
      </c>
      <c r="R1671" t="s">
        <v>8350</v>
      </c>
      <c r="S1671" s="13">
        <f t="shared" si="106"/>
        <v>42461.885138888887</v>
      </c>
      <c r="T1671" s="13">
        <f t="shared" si="107"/>
        <v>42461.885138888887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9">
        <f t="shared" si="105"/>
        <v>44.608695652173914</v>
      </c>
      <c r="Q1672" t="s">
        <v>8329</v>
      </c>
      <c r="R1672" t="s">
        <v>8350</v>
      </c>
      <c r="S1672" s="13">
        <f t="shared" si="106"/>
        <v>40313.930543981485</v>
      </c>
      <c r="T1672" s="13">
        <f t="shared" si="107"/>
        <v>40313.930543981485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9">
        <f t="shared" si="105"/>
        <v>26.148961038961041</v>
      </c>
      <c r="Q1673" t="s">
        <v>8329</v>
      </c>
      <c r="R1673" t="s">
        <v>8350</v>
      </c>
      <c r="S1673" s="13">
        <f t="shared" si="106"/>
        <v>42553.54414351852</v>
      </c>
      <c r="T1673" s="13">
        <f t="shared" si="107"/>
        <v>42553.54414351852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9">
        <f t="shared" si="105"/>
        <v>39.183673469387756</v>
      </c>
      <c r="Q1674" t="s">
        <v>8329</v>
      </c>
      <c r="R1674" t="s">
        <v>8350</v>
      </c>
      <c r="S1674" s="13">
        <f t="shared" si="106"/>
        <v>41034.656597222223</v>
      </c>
      <c r="T1674" s="13">
        <f t="shared" si="107"/>
        <v>41034.656597222223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9">
        <f t="shared" si="105"/>
        <v>45.593220338983052</v>
      </c>
      <c r="Q1675" t="s">
        <v>8329</v>
      </c>
      <c r="R1675" t="s">
        <v>8350</v>
      </c>
      <c r="S1675" s="13">
        <f t="shared" si="106"/>
        <v>42039.878379629634</v>
      </c>
      <c r="T1675" s="13">
        <f t="shared" si="107"/>
        <v>42039.878379629634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9">
        <f t="shared" si="105"/>
        <v>89.247787610619469</v>
      </c>
      <c r="Q1676" t="s">
        <v>8329</v>
      </c>
      <c r="R1676" t="s">
        <v>8350</v>
      </c>
      <c r="S1676" s="13">
        <f t="shared" si="106"/>
        <v>42569.605393518519</v>
      </c>
      <c r="T1676" s="13">
        <f t="shared" si="107"/>
        <v>42569.605393518519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9">
        <f t="shared" si="105"/>
        <v>40.416470588235299</v>
      </c>
      <c r="Q1677" t="s">
        <v>8329</v>
      </c>
      <c r="R1677" t="s">
        <v>8350</v>
      </c>
      <c r="S1677" s="13">
        <f t="shared" si="106"/>
        <v>40802.733101851853</v>
      </c>
      <c r="T1677" s="13">
        <f t="shared" si="107"/>
        <v>40802.733101851853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9">
        <f t="shared" si="105"/>
        <v>82.38095238095238</v>
      </c>
      <c r="Q1678" t="s">
        <v>8329</v>
      </c>
      <c r="R1678" t="s">
        <v>8350</v>
      </c>
      <c r="S1678" s="13">
        <f t="shared" si="106"/>
        <v>40973.72623842593</v>
      </c>
      <c r="T1678" s="13">
        <f t="shared" si="107"/>
        <v>40973.72623842593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9">
        <f t="shared" si="105"/>
        <v>159.52380952380952</v>
      </c>
      <c r="Q1679" t="s">
        <v>8329</v>
      </c>
      <c r="R1679" t="s">
        <v>8350</v>
      </c>
      <c r="S1679" s="13">
        <f t="shared" si="106"/>
        <v>42416.407129629632</v>
      </c>
      <c r="T1679" s="13">
        <f t="shared" si="107"/>
        <v>42416.407129629632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9">
        <f t="shared" si="105"/>
        <v>36.244897959183675</v>
      </c>
      <c r="Q1680" t="s">
        <v>8329</v>
      </c>
      <c r="R1680" t="s">
        <v>8350</v>
      </c>
      <c r="S1680" s="13">
        <f t="shared" si="106"/>
        <v>41662.854988425926</v>
      </c>
      <c r="T1680" s="13">
        <f t="shared" si="107"/>
        <v>41662.854988425926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9">
        <f t="shared" si="105"/>
        <v>62.5</v>
      </c>
      <c r="Q1681" t="s">
        <v>8329</v>
      </c>
      <c r="R1681" t="s">
        <v>8350</v>
      </c>
      <c r="S1681" s="13">
        <f t="shared" si="106"/>
        <v>40723.068807870368</v>
      </c>
      <c r="T1681" s="13">
        <f t="shared" si="107"/>
        <v>40723.068807870368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9">
        <f t="shared" si="105"/>
        <v>47</v>
      </c>
      <c r="Q1682" t="s">
        <v>8329</v>
      </c>
      <c r="R1682" t="s">
        <v>8350</v>
      </c>
      <c r="S1682" s="13">
        <f t="shared" si="106"/>
        <v>41802.757719907408</v>
      </c>
      <c r="T1682" s="13">
        <f t="shared" si="107"/>
        <v>41802.757719907408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9">
        <f t="shared" si="105"/>
        <v>74.575090497737563</v>
      </c>
      <c r="Q1683" t="s">
        <v>8329</v>
      </c>
      <c r="R1683" t="s">
        <v>8351</v>
      </c>
      <c r="S1683" s="13">
        <f t="shared" si="106"/>
        <v>42774.121342592596</v>
      </c>
      <c r="T1683" s="13">
        <f t="shared" si="107"/>
        <v>42774.121342592596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8329</v>
      </c>
      <c r="R1684" t="s">
        <v>8351</v>
      </c>
      <c r="S1684" s="13">
        <f t="shared" si="106"/>
        <v>42779.21365740741</v>
      </c>
      <c r="T1684" s="13">
        <f t="shared" si="107"/>
        <v>42779.21365740741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9">
        <f t="shared" si="105"/>
        <v>76</v>
      </c>
      <c r="Q1685" t="s">
        <v>8329</v>
      </c>
      <c r="R1685" t="s">
        <v>8351</v>
      </c>
      <c r="S1685" s="13">
        <f t="shared" si="106"/>
        <v>42808.781689814816</v>
      </c>
      <c r="T1685" s="13">
        <f t="shared" si="107"/>
        <v>42808.781689814816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9">
        <f t="shared" si="105"/>
        <v>86.43564356435644</v>
      </c>
      <c r="Q1686" t="s">
        <v>8329</v>
      </c>
      <c r="R1686" t="s">
        <v>8351</v>
      </c>
      <c r="S1686" s="13">
        <f t="shared" si="106"/>
        <v>42783.815289351856</v>
      </c>
      <c r="T1686" s="13">
        <f t="shared" si="107"/>
        <v>42783.815289351856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9">
        <f t="shared" si="105"/>
        <v>24</v>
      </c>
      <c r="Q1687" t="s">
        <v>8329</v>
      </c>
      <c r="R1687" t="s">
        <v>8351</v>
      </c>
      <c r="S1687" s="13">
        <f t="shared" si="106"/>
        <v>42788.2502662037</v>
      </c>
      <c r="T1687" s="13">
        <f t="shared" si="107"/>
        <v>42788.2502662037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9">
        <f t="shared" si="105"/>
        <v>18</v>
      </c>
      <c r="Q1688" t="s">
        <v>8329</v>
      </c>
      <c r="R1688" t="s">
        <v>8351</v>
      </c>
      <c r="S1688" s="13">
        <f t="shared" si="106"/>
        <v>42792.843969907408</v>
      </c>
      <c r="T1688" s="13">
        <f t="shared" si="107"/>
        <v>42792.843969907408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9">
        <f t="shared" si="105"/>
        <v>80.128205128205124</v>
      </c>
      <c r="Q1689" t="s">
        <v>8329</v>
      </c>
      <c r="R1689" t="s">
        <v>8351</v>
      </c>
      <c r="S1689" s="13">
        <f t="shared" si="106"/>
        <v>42802.046817129631</v>
      </c>
      <c r="T1689" s="13">
        <f t="shared" si="107"/>
        <v>42802.046817129631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9">
        <f t="shared" si="105"/>
        <v>253.14285714285714</v>
      </c>
      <c r="Q1690" t="s">
        <v>8329</v>
      </c>
      <c r="R1690" t="s">
        <v>8351</v>
      </c>
      <c r="S1690" s="13">
        <f t="shared" si="106"/>
        <v>42804.534652777773</v>
      </c>
      <c r="T1690" s="13">
        <f t="shared" si="107"/>
        <v>42804.534652777773</v>
      </c>
    </row>
    <row r="1691" spans="1:20" ht="20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9">
        <f t="shared" si="105"/>
        <v>171.42857142857142</v>
      </c>
      <c r="Q1691" t="s">
        <v>8329</v>
      </c>
      <c r="R1691" t="s">
        <v>8351</v>
      </c>
      <c r="S1691" s="13">
        <f t="shared" si="106"/>
        <v>42780.942476851851</v>
      </c>
      <c r="T1691" s="13">
        <f t="shared" si="107"/>
        <v>42780.942476851851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9">
        <f t="shared" si="105"/>
        <v>57.727272727272727</v>
      </c>
      <c r="Q1692" t="s">
        <v>8329</v>
      </c>
      <c r="R1692" t="s">
        <v>8351</v>
      </c>
      <c r="S1692" s="13">
        <f t="shared" si="106"/>
        <v>42801.43104166667</v>
      </c>
      <c r="T1692" s="13">
        <f t="shared" si="107"/>
        <v>42801.43104166667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9">
        <f t="shared" si="105"/>
        <v>264.26315789473682</v>
      </c>
      <c r="Q1693" t="s">
        <v>8329</v>
      </c>
      <c r="R1693" t="s">
        <v>8351</v>
      </c>
      <c r="S1693" s="13">
        <f t="shared" si="106"/>
        <v>42795.701481481476</v>
      </c>
      <c r="T1693" s="13">
        <f t="shared" si="107"/>
        <v>42795.701481481476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9">
        <f t="shared" si="105"/>
        <v>159.33333333333334</v>
      </c>
      <c r="Q1694" t="s">
        <v>8329</v>
      </c>
      <c r="R1694" t="s">
        <v>8351</v>
      </c>
      <c r="S1694" s="13">
        <f t="shared" si="106"/>
        <v>42788.151238425926</v>
      </c>
      <c r="T1694" s="13">
        <f t="shared" si="107"/>
        <v>42788.151238425926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9">
        <f t="shared" si="105"/>
        <v>35</v>
      </c>
      <c r="Q1695" t="s">
        <v>8329</v>
      </c>
      <c r="R1695" t="s">
        <v>8351</v>
      </c>
      <c r="S1695" s="13">
        <f t="shared" si="106"/>
        <v>42803.920277777783</v>
      </c>
      <c r="T1695" s="13">
        <f t="shared" si="107"/>
        <v>42803.920277777783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9">
        <f t="shared" si="105"/>
        <v>5</v>
      </c>
      <c r="Q1696" t="s">
        <v>8329</v>
      </c>
      <c r="R1696" t="s">
        <v>8351</v>
      </c>
      <c r="S1696" s="13">
        <f t="shared" si="106"/>
        <v>42791.669837962967</v>
      </c>
      <c r="T1696" s="13">
        <f t="shared" si="107"/>
        <v>42791.669837962967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9">
        <f t="shared" si="105"/>
        <v>61.086956521739133</v>
      </c>
      <c r="Q1697" t="s">
        <v>8329</v>
      </c>
      <c r="R1697" t="s">
        <v>8351</v>
      </c>
      <c r="S1697" s="13">
        <f t="shared" si="106"/>
        <v>42801.031412037039</v>
      </c>
      <c r="T1697" s="13">
        <f t="shared" si="107"/>
        <v>42801.031412037039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8329</v>
      </c>
      <c r="R1698" t="s">
        <v>8351</v>
      </c>
      <c r="S1698" s="13">
        <f t="shared" si="106"/>
        <v>42796.069571759261</v>
      </c>
      <c r="T1698" s="13">
        <f t="shared" si="107"/>
        <v>42796.069571759261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9">
        <f t="shared" si="105"/>
        <v>114.81818181818181</v>
      </c>
      <c r="Q1699" t="s">
        <v>8329</v>
      </c>
      <c r="R1699" t="s">
        <v>8351</v>
      </c>
      <c r="S1699" s="13">
        <f t="shared" si="106"/>
        <v>42805.032962962956</v>
      </c>
      <c r="T1699" s="13">
        <f t="shared" si="107"/>
        <v>42805.032962962956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8329</v>
      </c>
      <c r="R1700" t="s">
        <v>8351</v>
      </c>
      <c r="S1700" s="13">
        <f t="shared" si="106"/>
        <v>42796.207870370374</v>
      </c>
      <c r="T1700" s="13">
        <f t="shared" si="107"/>
        <v>42796.207870370374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9">
        <f t="shared" si="105"/>
        <v>54</v>
      </c>
      <c r="Q1701" t="s">
        <v>8329</v>
      </c>
      <c r="R1701" t="s">
        <v>8351</v>
      </c>
      <c r="S1701" s="13">
        <f t="shared" si="106"/>
        <v>42806.863946759258</v>
      </c>
      <c r="T1701" s="13">
        <f t="shared" si="107"/>
        <v>42806.863946759258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9">
        <f t="shared" si="105"/>
        <v>65.974683544303801</v>
      </c>
      <c r="Q1702" t="s">
        <v>8329</v>
      </c>
      <c r="R1702" t="s">
        <v>8351</v>
      </c>
      <c r="S1702" s="13">
        <f t="shared" si="106"/>
        <v>42796.071643518517</v>
      </c>
      <c r="T1702" s="13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9">
        <f t="shared" si="105"/>
        <v>5</v>
      </c>
      <c r="Q1703" t="s">
        <v>8329</v>
      </c>
      <c r="R1703" t="s">
        <v>8351</v>
      </c>
      <c r="S1703" s="13">
        <f t="shared" si="106"/>
        <v>41989.664409722223</v>
      </c>
      <c r="T1703" s="13">
        <f t="shared" si="107"/>
        <v>41989.664409722223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9">
        <f t="shared" si="105"/>
        <v>1</v>
      </c>
      <c r="Q1704" t="s">
        <v>8329</v>
      </c>
      <c r="R1704" t="s">
        <v>8351</v>
      </c>
      <c r="S1704" s="13">
        <f t="shared" si="106"/>
        <v>42063.869791666672</v>
      </c>
      <c r="T1704" s="13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9">
        <f t="shared" si="105"/>
        <v>25.5</v>
      </c>
      <c r="Q1705" t="s">
        <v>8329</v>
      </c>
      <c r="R1705" t="s">
        <v>8351</v>
      </c>
      <c r="S1705" s="13">
        <f t="shared" si="106"/>
        <v>42187.281678240746</v>
      </c>
      <c r="T1705" s="13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9">
        <f t="shared" si="105"/>
        <v>118.36363636363636</v>
      </c>
      <c r="Q1706" t="s">
        <v>8329</v>
      </c>
      <c r="R1706" t="s">
        <v>8351</v>
      </c>
      <c r="S1706" s="13">
        <f t="shared" si="106"/>
        <v>42021.139733796299</v>
      </c>
      <c r="T1706" s="13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8329</v>
      </c>
      <c r="R1707" t="s">
        <v>8351</v>
      </c>
      <c r="S1707" s="13">
        <f t="shared" si="106"/>
        <v>42245.016736111109</v>
      </c>
      <c r="T1707" s="13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8329</v>
      </c>
      <c r="R1708" t="s">
        <v>8351</v>
      </c>
      <c r="S1708" s="13">
        <f t="shared" si="106"/>
        <v>42179.306388888886</v>
      </c>
      <c r="T1708" s="13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9">
        <f t="shared" si="105"/>
        <v>54.111111111111114</v>
      </c>
      <c r="Q1709" t="s">
        <v>8329</v>
      </c>
      <c r="R1709" t="s">
        <v>8351</v>
      </c>
      <c r="S1709" s="13">
        <f t="shared" si="106"/>
        <v>42427.721006944441</v>
      </c>
      <c r="T1709" s="13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8329</v>
      </c>
      <c r="R1710" t="s">
        <v>8351</v>
      </c>
      <c r="S1710" s="13">
        <f t="shared" si="106"/>
        <v>42451.866967592592</v>
      </c>
      <c r="T1710" s="13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9">
        <f t="shared" si="105"/>
        <v>21.25</v>
      </c>
      <c r="Q1711" t="s">
        <v>8329</v>
      </c>
      <c r="R1711" t="s">
        <v>8351</v>
      </c>
      <c r="S1711" s="13">
        <f t="shared" si="106"/>
        <v>41841.56381944444</v>
      </c>
      <c r="T1711" s="13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9">
        <f t="shared" si="105"/>
        <v>34</v>
      </c>
      <c r="Q1712" t="s">
        <v>8329</v>
      </c>
      <c r="R1712" t="s">
        <v>8351</v>
      </c>
      <c r="S1712" s="13">
        <f t="shared" si="106"/>
        <v>42341.59129629629</v>
      </c>
      <c r="T1712" s="13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9">
        <f t="shared" si="105"/>
        <v>525</v>
      </c>
      <c r="Q1713" t="s">
        <v>8329</v>
      </c>
      <c r="R1713" t="s">
        <v>8351</v>
      </c>
      <c r="S1713" s="13">
        <f t="shared" si="106"/>
        <v>41852.646226851852</v>
      </c>
      <c r="T1713" s="13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8329</v>
      </c>
      <c r="R1714" t="s">
        <v>8351</v>
      </c>
      <c r="S1714" s="13">
        <f t="shared" si="106"/>
        <v>42125.913807870369</v>
      </c>
      <c r="T1714" s="13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9">
        <f t="shared" si="105"/>
        <v>50</v>
      </c>
      <c r="Q1715" t="s">
        <v>8329</v>
      </c>
      <c r="R1715" t="s">
        <v>8351</v>
      </c>
      <c r="S1715" s="13">
        <f t="shared" si="106"/>
        <v>41887.801064814819</v>
      </c>
      <c r="T1715" s="13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9">
        <f t="shared" si="105"/>
        <v>115.70588235294117</v>
      </c>
      <c r="Q1716" t="s">
        <v>8329</v>
      </c>
      <c r="R1716" t="s">
        <v>8351</v>
      </c>
      <c r="S1716" s="13">
        <f t="shared" si="106"/>
        <v>42095.918530092589</v>
      </c>
      <c r="T1716" s="13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9">
        <f t="shared" si="105"/>
        <v>5.5</v>
      </c>
      <c r="Q1717" t="s">
        <v>8329</v>
      </c>
      <c r="R1717" t="s">
        <v>8351</v>
      </c>
      <c r="S1717" s="13">
        <f t="shared" si="106"/>
        <v>42064.217418981483</v>
      </c>
      <c r="T1717" s="13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9">
        <f t="shared" si="105"/>
        <v>50</v>
      </c>
      <c r="Q1718" t="s">
        <v>8329</v>
      </c>
      <c r="R1718" t="s">
        <v>8351</v>
      </c>
      <c r="S1718" s="13">
        <f t="shared" si="106"/>
        <v>42673.577534722222</v>
      </c>
      <c r="T1718" s="13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9">
        <f t="shared" si="105"/>
        <v>34.024390243902438</v>
      </c>
      <c r="Q1719" t="s">
        <v>8329</v>
      </c>
      <c r="R1719" t="s">
        <v>8351</v>
      </c>
      <c r="S1719" s="13">
        <f t="shared" si="106"/>
        <v>42460.98192129629</v>
      </c>
      <c r="T1719" s="13">
        <f t="shared" si="107"/>
        <v>42460.98192129629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9">
        <f t="shared" si="105"/>
        <v>37.5</v>
      </c>
      <c r="Q1720" t="s">
        <v>8329</v>
      </c>
      <c r="R1720" t="s">
        <v>8351</v>
      </c>
      <c r="S1720" s="13">
        <f t="shared" si="106"/>
        <v>42460.610520833332</v>
      </c>
      <c r="T1720" s="13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9">
        <f t="shared" si="105"/>
        <v>11.666666666666666</v>
      </c>
      <c r="Q1721" t="s">
        <v>8329</v>
      </c>
      <c r="R1721" t="s">
        <v>8351</v>
      </c>
      <c r="S1721" s="13">
        <f t="shared" si="106"/>
        <v>41869.534618055557</v>
      </c>
      <c r="T1721" s="13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9">
        <f t="shared" si="105"/>
        <v>28.125</v>
      </c>
      <c r="Q1722" t="s">
        <v>8329</v>
      </c>
      <c r="R1722" t="s">
        <v>8351</v>
      </c>
      <c r="S1722" s="13">
        <f t="shared" si="106"/>
        <v>41922.783229166671</v>
      </c>
      <c r="T1722" s="13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8329</v>
      </c>
      <c r="R1723" t="s">
        <v>8351</v>
      </c>
      <c r="S1723" s="13">
        <f t="shared" si="106"/>
        <v>42319.461377314816</v>
      </c>
      <c r="T1723" s="13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9">
        <f t="shared" si="105"/>
        <v>1</v>
      </c>
      <c r="Q1724" t="s">
        <v>8329</v>
      </c>
      <c r="R1724" t="s">
        <v>8351</v>
      </c>
      <c r="S1724" s="13">
        <f t="shared" si="106"/>
        <v>42425.960983796293</v>
      </c>
      <c r="T1724" s="13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9">
        <f t="shared" si="105"/>
        <v>216.66666666666666</v>
      </c>
      <c r="Q1725" t="s">
        <v>8329</v>
      </c>
      <c r="R1725" t="s">
        <v>8351</v>
      </c>
      <c r="S1725" s="13">
        <f t="shared" si="106"/>
        <v>42129.82540509259</v>
      </c>
      <c r="T1725" s="13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9">
        <f t="shared" si="105"/>
        <v>8.75</v>
      </c>
      <c r="Q1726" t="s">
        <v>8329</v>
      </c>
      <c r="R1726" t="s">
        <v>8351</v>
      </c>
      <c r="S1726" s="13">
        <f t="shared" si="106"/>
        <v>41912.932430555556</v>
      </c>
      <c r="T1726" s="13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9">
        <f t="shared" si="105"/>
        <v>62.222222222222221</v>
      </c>
      <c r="Q1727" t="s">
        <v>8329</v>
      </c>
      <c r="R1727" t="s">
        <v>8351</v>
      </c>
      <c r="S1727" s="13">
        <f t="shared" si="106"/>
        <v>41845.968159722222</v>
      </c>
      <c r="T1727" s="13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9">
        <f t="shared" si="105"/>
        <v>137.25</v>
      </c>
      <c r="Q1728" t="s">
        <v>8329</v>
      </c>
      <c r="R1728" t="s">
        <v>8351</v>
      </c>
      <c r="S1728" s="13">
        <f t="shared" si="106"/>
        <v>41788.919722222221</v>
      </c>
      <c r="T1728" s="13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9">
        <f t="shared" si="105"/>
        <v>1</v>
      </c>
      <c r="Q1729" t="s">
        <v>8329</v>
      </c>
      <c r="R1729" t="s">
        <v>8351</v>
      </c>
      <c r="S1729" s="13">
        <f t="shared" si="106"/>
        <v>42044.927974537044</v>
      </c>
      <c r="T1729" s="13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9">
        <f t="shared" si="105"/>
        <v>122.14285714285714</v>
      </c>
      <c r="Q1730" t="s">
        <v>8329</v>
      </c>
      <c r="R1730" t="s">
        <v>8351</v>
      </c>
      <c r="S1730" s="13">
        <f t="shared" si="106"/>
        <v>42268.625856481478</v>
      </c>
      <c r="T1730" s="13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</f>
        <v>0</v>
      </c>
      <c r="P1731" s="9" t="e">
        <f t="shared" ref="P1731:P1794" si="109">E1731/L1731</f>
        <v>#DIV/0!</v>
      </c>
      <c r="Q1731" t="s">
        <v>8329</v>
      </c>
      <c r="R1731" t="s">
        <v>8351</v>
      </c>
      <c r="S1731" s="13">
        <f t="shared" ref="S1731:S1794" si="110">(((J1731/60)/60)/24)+DATE(1970,1,1)</f>
        <v>42471.052152777775</v>
      </c>
      <c r="T1731" s="13">
        <f t="shared" ref="T1731:T1794" si="111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8329</v>
      </c>
      <c r="R1732" t="s">
        <v>8351</v>
      </c>
      <c r="S1732" s="13">
        <f t="shared" si="110"/>
        <v>42272.087766203709</v>
      </c>
      <c r="T1732" s="13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8329</v>
      </c>
      <c r="R1733" t="s">
        <v>8351</v>
      </c>
      <c r="S1733" s="13">
        <f t="shared" si="110"/>
        <v>42152.906851851847</v>
      </c>
      <c r="T1733" s="13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8329</v>
      </c>
      <c r="R1734" t="s">
        <v>8351</v>
      </c>
      <c r="S1734" s="13">
        <f t="shared" si="110"/>
        <v>42325.683807870373</v>
      </c>
      <c r="T1734" s="13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8329</v>
      </c>
      <c r="R1735" t="s">
        <v>8351</v>
      </c>
      <c r="S1735" s="13">
        <f t="shared" si="110"/>
        <v>42614.675625000003</v>
      </c>
      <c r="T1735" s="13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9">
        <f t="shared" si="109"/>
        <v>1</v>
      </c>
      <c r="Q1736" t="s">
        <v>8329</v>
      </c>
      <c r="R1736" t="s">
        <v>8351</v>
      </c>
      <c r="S1736" s="13">
        <f t="shared" si="110"/>
        <v>42102.036527777775</v>
      </c>
      <c r="T1736" s="13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9">
        <f t="shared" si="109"/>
        <v>55</v>
      </c>
      <c r="Q1737" t="s">
        <v>8329</v>
      </c>
      <c r="R1737" t="s">
        <v>8351</v>
      </c>
      <c r="S1737" s="13">
        <f t="shared" si="110"/>
        <v>42559.814178240747</v>
      </c>
      <c r="T1737" s="13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9">
        <f t="shared" si="109"/>
        <v>22</v>
      </c>
      <c r="Q1738" t="s">
        <v>8329</v>
      </c>
      <c r="R1738" t="s">
        <v>8351</v>
      </c>
      <c r="S1738" s="13">
        <f t="shared" si="110"/>
        <v>42286.861493055556</v>
      </c>
      <c r="T1738" s="13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9">
        <f t="shared" si="109"/>
        <v>56.666666666666664</v>
      </c>
      <c r="Q1739" t="s">
        <v>8329</v>
      </c>
      <c r="R1739" t="s">
        <v>8351</v>
      </c>
      <c r="S1739" s="13">
        <f t="shared" si="110"/>
        <v>42175.948981481488</v>
      </c>
      <c r="T1739" s="13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9">
        <f t="shared" si="109"/>
        <v>20</v>
      </c>
      <c r="Q1740" t="s">
        <v>8329</v>
      </c>
      <c r="R1740" t="s">
        <v>8351</v>
      </c>
      <c r="S1740" s="13">
        <f t="shared" si="110"/>
        <v>41884.874328703707</v>
      </c>
      <c r="T1740" s="13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9">
        <f t="shared" si="109"/>
        <v>1</v>
      </c>
      <c r="Q1741" t="s">
        <v>8329</v>
      </c>
      <c r="R1741" t="s">
        <v>8351</v>
      </c>
      <c r="S1741" s="13">
        <f t="shared" si="110"/>
        <v>42435.874212962968</v>
      </c>
      <c r="T1741" s="13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8329</v>
      </c>
      <c r="R1742" t="s">
        <v>8351</v>
      </c>
      <c r="S1742" s="13">
        <f t="shared" si="110"/>
        <v>42171.817384259266</v>
      </c>
      <c r="T1742" s="13">
        <f t="shared" si="111"/>
        <v>42171.817384259266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9">
        <f t="shared" si="109"/>
        <v>25.576923076923077</v>
      </c>
      <c r="Q1743" t="s">
        <v>8342</v>
      </c>
      <c r="R1743" t="s">
        <v>8343</v>
      </c>
      <c r="S1743" s="13">
        <f t="shared" si="110"/>
        <v>42120.628136574072</v>
      </c>
      <c r="T1743" s="13">
        <f t="shared" si="111"/>
        <v>42120.628136574072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9">
        <f t="shared" si="109"/>
        <v>63.970588235294116</v>
      </c>
      <c r="Q1744" t="s">
        <v>8342</v>
      </c>
      <c r="R1744" t="s">
        <v>8343</v>
      </c>
      <c r="S1744" s="13">
        <f t="shared" si="110"/>
        <v>42710.876967592587</v>
      </c>
      <c r="T1744" s="13">
        <f t="shared" si="111"/>
        <v>42710.876967592587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9">
        <f t="shared" si="109"/>
        <v>89.925373134328353</v>
      </c>
      <c r="Q1745" t="s">
        <v>8342</v>
      </c>
      <c r="R1745" t="s">
        <v>8343</v>
      </c>
      <c r="S1745" s="13">
        <f t="shared" si="110"/>
        <v>42586.925636574073</v>
      </c>
      <c r="T1745" s="13">
        <f t="shared" si="111"/>
        <v>42586.925636574073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9">
        <f t="shared" si="109"/>
        <v>93.071428571428569</v>
      </c>
      <c r="Q1746" t="s">
        <v>8342</v>
      </c>
      <c r="R1746" t="s">
        <v>8343</v>
      </c>
      <c r="S1746" s="13">
        <f t="shared" si="110"/>
        <v>42026.605057870373</v>
      </c>
      <c r="T1746" s="13">
        <f t="shared" si="111"/>
        <v>42026.605057870373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9">
        <f t="shared" si="109"/>
        <v>89.674157303370791</v>
      </c>
      <c r="Q1747" t="s">
        <v>8342</v>
      </c>
      <c r="R1747" t="s">
        <v>8343</v>
      </c>
      <c r="S1747" s="13">
        <f t="shared" si="110"/>
        <v>42690.259699074071</v>
      </c>
      <c r="T1747" s="13">
        <f t="shared" si="111"/>
        <v>42690.259699074071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9">
        <f t="shared" si="109"/>
        <v>207.61682242990653</v>
      </c>
      <c r="Q1748" t="s">
        <v>8342</v>
      </c>
      <c r="R1748" t="s">
        <v>8343</v>
      </c>
      <c r="S1748" s="13">
        <f t="shared" si="110"/>
        <v>42668.176701388889</v>
      </c>
      <c r="T1748" s="13">
        <f t="shared" si="111"/>
        <v>42668.176701388889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9">
        <f t="shared" si="109"/>
        <v>59.408805031446541</v>
      </c>
      <c r="Q1749" t="s">
        <v>8342</v>
      </c>
      <c r="R1749" t="s">
        <v>8343</v>
      </c>
      <c r="S1749" s="13">
        <f t="shared" si="110"/>
        <v>42292.435532407413</v>
      </c>
      <c r="T1749" s="13">
        <f t="shared" si="111"/>
        <v>42292.435532407413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9">
        <f t="shared" si="109"/>
        <v>358.97237569060775</v>
      </c>
      <c r="Q1750" t="s">
        <v>8342</v>
      </c>
      <c r="R1750" t="s">
        <v>8343</v>
      </c>
      <c r="S1750" s="13">
        <f t="shared" si="110"/>
        <v>42219.950729166667</v>
      </c>
      <c r="T1750" s="13">
        <f t="shared" si="111"/>
        <v>42219.950729166667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9">
        <f t="shared" si="109"/>
        <v>94.736641221374043</v>
      </c>
      <c r="Q1751" t="s">
        <v>8342</v>
      </c>
      <c r="R1751" t="s">
        <v>8343</v>
      </c>
      <c r="S1751" s="13">
        <f t="shared" si="110"/>
        <v>42758.975937499999</v>
      </c>
      <c r="T1751" s="13">
        <f t="shared" si="111"/>
        <v>42758.975937499999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9">
        <f t="shared" si="109"/>
        <v>80.647999999999996</v>
      </c>
      <c r="Q1752" t="s">
        <v>8342</v>
      </c>
      <c r="R1752" t="s">
        <v>8343</v>
      </c>
      <c r="S1752" s="13">
        <f t="shared" si="110"/>
        <v>42454.836851851855</v>
      </c>
      <c r="T1752" s="13">
        <f t="shared" si="111"/>
        <v>42454.836851851855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9">
        <f t="shared" si="109"/>
        <v>168.68852459016392</v>
      </c>
      <c r="Q1753" t="s">
        <v>8342</v>
      </c>
      <c r="R1753" t="s">
        <v>8343</v>
      </c>
      <c r="S1753" s="13">
        <f t="shared" si="110"/>
        <v>42052.7815162037</v>
      </c>
      <c r="T1753" s="13">
        <f t="shared" si="111"/>
        <v>42052.7815162037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9">
        <f t="shared" si="109"/>
        <v>34.68888888888889</v>
      </c>
      <c r="Q1754" t="s">
        <v>8342</v>
      </c>
      <c r="R1754" t="s">
        <v>8343</v>
      </c>
      <c r="S1754" s="13">
        <f t="shared" si="110"/>
        <v>42627.253263888888</v>
      </c>
      <c r="T1754" s="13">
        <f t="shared" si="111"/>
        <v>42627.253263888888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9">
        <f t="shared" si="109"/>
        <v>462.85714285714283</v>
      </c>
      <c r="Q1755" t="s">
        <v>8342</v>
      </c>
      <c r="R1755" t="s">
        <v>8343</v>
      </c>
      <c r="S1755" s="13">
        <f t="shared" si="110"/>
        <v>42420.74962962963</v>
      </c>
      <c r="T1755" s="13">
        <f t="shared" si="111"/>
        <v>42420.74962962963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9">
        <f t="shared" si="109"/>
        <v>104.38888888888889</v>
      </c>
      <c r="Q1756" t="s">
        <v>8342</v>
      </c>
      <c r="R1756" t="s">
        <v>8343</v>
      </c>
      <c r="S1756" s="13">
        <f t="shared" si="110"/>
        <v>42067.876770833333</v>
      </c>
      <c r="T1756" s="13">
        <f t="shared" si="111"/>
        <v>42067.876770833333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9">
        <f t="shared" si="109"/>
        <v>7.5</v>
      </c>
      <c r="Q1757" t="s">
        <v>8342</v>
      </c>
      <c r="R1757" t="s">
        <v>8343</v>
      </c>
      <c r="S1757" s="13">
        <f t="shared" si="110"/>
        <v>42252.788900462961</v>
      </c>
      <c r="T1757" s="13">
        <f t="shared" si="111"/>
        <v>42252.788900462961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9">
        <f t="shared" si="109"/>
        <v>47.13</v>
      </c>
      <c r="Q1758" t="s">
        <v>8342</v>
      </c>
      <c r="R1758" t="s">
        <v>8343</v>
      </c>
      <c r="S1758" s="13">
        <f t="shared" si="110"/>
        <v>42571.167465277773</v>
      </c>
      <c r="T1758" s="13">
        <f t="shared" si="111"/>
        <v>42571.167465277773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9">
        <f t="shared" si="109"/>
        <v>414.28571428571428</v>
      </c>
      <c r="Q1759" t="s">
        <v>8342</v>
      </c>
      <c r="R1759" t="s">
        <v>8343</v>
      </c>
      <c r="S1759" s="13">
        <f t="shared" si="110"/>
        <v>42733.827349537038</v>
      </c>
      <c r="T1759" s="13">
        <f t="shared" si="111"/>
        <v>42733.827349537038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9">
        <f t="shared" si="109"/>
        <v>42.481481481481481</v>
      </c>
      <c r="Q1760" t="s">
        <v>8342</v>
      </c>
      <c r="R1760" t="s">
        <v>8343</v>
      </c>
      <c r="S1760" s="13">
        <f t="shared" si="110"/>
        <v>42505.955925925926</v>
      </c>
      <c r="T1760" s="13">
        <f t="shared" si="111"/>
        <v>42505.955925925926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9">
        <f t="shared" si="109"/>
        <v>108.77551020408163</v>
      </c>
      <c r="Q1761" t="s">
        <v>8342</v>
      </c>
      <c r="R1761" t="s">
        <v>8343</v>
      </c>
      <c r="S1761" s="13">
        <f t="shared" si="110"/>
        <v>42068.829039351855</v>
      </c>
      <c r="T1761" s="13">
        <f t="shared" si="111"/>
        <v>42068.829039351855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9">
        <f t="shared" si="109"/>
        <v>81.098039215686271</v>
      </c>
      <c r="Q1762" t="s">
        <v>8342</v>
      </c>
      <c r="R1762" t="s">
        <v>8343</v>
      </c>
      <c r="S1762" s="13">
        <f t="shared" si="110"/>
        <v>42405.67260416667</v>
      </c>
      <c r="T1762" s="13">
        <f t="shared" si="111"/>
        <v>42405.67260416667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9">
        <f t="shared" si="109"/>
        <v>51.666666666666664</v>
      </c>
      <c r="Q1763" t="s">
        <v>8342</v>
      </c>
      <c r="R1763" t="s">
        <v>8343</v>
      </c>
      <c r="S1763" s="13">
        <f t="shared" si="110"/>
        <v>42209.567824074074</v>
      </c>
      <c r="T1763" s="13">
        <f t="shared" si="111"/>
        <v>42209.567824074074</v>
      </c>
    </row>
    <row r="1764" spans="1:20" ht="20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9">
        <f t="shared" si="109"/>
        <v>35.4</v>
      </c>
      <c r="Q1764" t="s">
        <v>8342</v>
      </c>
      <c r="R1764" t="s">
        <v>8343</v>
      </c>
      <c r="S1764" s="13">
        <f t="shared" si="110"/>
        <v>42410.982002314813</v>
      </c>
      <c r="T1764" s="13">
        <f t="shared" si="111"/>
        <v>42410.982002314813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9">
        <f t="shared" si="109"/>
        <v>103.63559322033899</v>
      </c>
      <c r="Q1765" t="s">
        <v>8342</v>
      </c>
      <c r="R1765" t="s">
        <v>8343</v>
      </c>
      <c r="S1765" s="13">
        <f t="shared" si="110"/>
        <v>42636.868518518517</v>
      </c>
      <c r="T1765" s="13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9">
        <f t="shared" si="109"/>
        <v>55.282051282051285</v>
      </c>
      <c r="Q1766" t="s">
        <v>8342</v>
      </c>
      <c r="R1766" t="s">
        <v>8343</v>
      </c>
      <c r="S1766" s="13">
        <f t="shared" si="110"/>
        <v>41825.485868055555</v>
      </c>
      <c r="T1766" s="13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9">
        <f t="shared" si="109"/>
        <v>72.16970873786407</v>
      </c>
      <c r="Q1767" t="s">
        <v>8342</v>
      </c>
      <c r="R1767" t="s">
        <v>8343</v>
      </c>
      <c r="S1767" s="13">
        <f t="shared" si="110"/>
        <v>41834.980462962965</v>
      </c>
      <c r="T1767" s="13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8342</v>
      </c>
      <c r="R1768" t="s">
        <v>8343</v>
      </c>
      <c r="S1768" s="13">
        <f t="shared" si="110"/>
        <v>41855.859814814816</v>
      </c>
      <c r="T1768" s="13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9">
        <f t="shared" si="109"/>
        <v>58.615384615384613</v>
      </c>
      <c r="Q1769" t="s">
        <v>8342</v>
      </c>
      <c r="R1769" t="s">
        <v>8343</v>
      </c>
      <c r="S1769" s="13">
        <f t="shared" si="110"/>
        <v>41824.658379629633</v>
      </c>
      <c r="T1769" s="13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9">
        <f t="shared" si="109"/>
        <v>12.466666666666667</v>
      </c>
      <c r="Q1770" t="s">
        <v>8342</v>
      </c>
      <c r="R1770" t="s">
        <v>8343</v>
      </c>
      <c r="S1770" s="13">
        <f t="shared" si="110"/>
        <v>41849.560694444444</v>
      </c>
      <c r="T1770" s="13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9">
        <f t="shared" si="109"/>
        <v>49.136363636363633</v>
      </c>
      <c r="Q1771" t="s">
        <v>8342</v>
      </c>
      <c r="R1771" t="s">
        <v>8343</v>
      </c>
      <c r="S1771" s="13">
        <f t="shared" si="110"/>
        <v>41987.818969907406</v>
      </c>
      <c r="T1771" s="13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9">
        <f t="shared" si="109"/>
        <v>150.5</v>
      </c>
      <c r="Q1772" t="s">
        <v>8342</v>
      </c>
      <c r="R1772" t="s">
        <v>8343</v>
      </c>
      <c r="S1772" s="13">
        <f t="shared" si="110"/>
        <v>41891.780023148152</v>
      </c>
      <c r="T1772" s="13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9">
        <f t="shared" si="109"/>
        <v>35.799999999999997</v>
      </c>
      <c r="Q1773" t="s">
        <v>8342</v>
      </c>
      <c r="R1773" t="s">
        <v>8343</v>
      </c>
      <c r="S1773" s="13">
        <f t="shared" si="110"/>
        <v>41905.979629629634</v>
      </c>
      <c r="T1773" s="13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9">
        <f t="shared" si="109"/>
        <v>45.157894736842103</v>
      </c>
      <c r="Q1774" t="s">
        <v>8342</v>
      </c>
      <c r="R1774" t="s">
        <v>8343</v>
      </c>
      <c r="S1774" s="13">
        <f t="shared" si="110"/>
        <v>41766.718009259261</v>
      </c>
      <c r="T1774" s="13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9">
        <f t="shared" si="109"/>
        <v>98.78947368421052</v>
      </c>
      <c r="Q1775" t="s">
        <v>8342</v>
      </c>
      <c r="R1775" t="s">
        <v>8343</v>
      </c>
      <c r="S1775" s="13">
        <f t="shared" si="110"/>
        <v>41978.760393518518</v>
      </c>
      <c r="T1775" s="13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9">
        <f t="shared" si="109"/>
        <v>88.307692307692307</v>
      </c>
      <c r="Q1776" t="s">
        <v>8342</v>
      </c>
      <c r="R1776" t="s">
        <v>8343</v>
      </c>
      <c r="S1776" s="13">
        <f t="shared" si="110"/>
        <v>41930.218657407408</v>
      </c>
      <c r="T1776" s="13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9">
        <f t="shared" si="109"/>
        <v>170.62903225806451</v>
      </c>
      <c r="Q1777" t="s">
        <v>8342</v>
      </c>
      <c r="R1777" t="s">
        <v>8343</v>
      </c>
      <c r="S1777" s="13">
        <f t="shared" si="110"/>
        <v>41891.976388888892</v>
      </c>
      <c r="T1777" s="13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9">
        <f t="shared" si="109"/>
        <v>83.75</v>
      </c>
      <c r="Q1778" t="s">
        <v>8342</v>
      </c>
      <c r="R1778" t="s">
        <v>8343</v>
      </c>
      <c r="S1778" s="13">
        <f t="shared" si="110"/>
        <v>41905.95684027778</v>
      </c>
      <c r="T1778" s="13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9">
        <f t="shared" si="109"/>
        <v>65.099999999999994</v>
      </c>
      <c r="Q1779" t="s">
        <v>8342</v>
      </c>
      <c r="R1779" t="s">
        <v>8343</v>
      </c>
      <c r="S1779" s="13">
        <f t="shared" si="110"/>
        <v>42025.357094907406</v>
      </c>
      <c r="T1779" s="13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9">
        <f t="shared" si="109"/>
        <v>66.333333333333329</v>
      </c>
      <c r="Q1780" t="s">
        <v>8342</v>
      </c>
      <c r="R1780" t="s">
        <v>8343</v>
      </c>
      <c r="S1780" s="13">
        <f t="shared" si="110"/>
        <v>42045.86336805555</v>
      </c>
      <c r="T1780" s="13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9">
        <f t="shared" si="109"/>
        <v>104.89473684210526</v>
      </c>
      <c r="Q1781" t="s">
        <v>8342</v>
      </c>
      <c r="R1781" t="s">
        <v>8343</v>
      </c>
      <c r="S1781" s="13">
        <f t="shared" si="110"/>
        <v>42585.691898148143</v>
      </c>
      <c r="T1781" s="13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9">
        <f t="shared" si="109"/>
        <v>78.440789473684205</v>
      </c>
      <c r="Q1782" t="s">
        <v>8342</v>
      </c>
      <c r="R1782" t="s">
        <v>8343</v>
      </c>
      <c r="S1782" s="13">
        <f t="shared" si="110"/>
        <v>42493.600810185191</v>
      </c>
      <c r="T1782" s="13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9">
        <f t="shared" si="109"/>
        <v>59.041666666666664</v>
      </c>
      <c r="Q1783" t="s">
        <v>8342</v>
      </c>
      <c r="R1783" t="s">
        <v>8343</v>
      </c>
      <c r="S1783" s="13">
        <f t="shared" si="110"/>
        <v>42597.617418981477</v>
      </c>
      <c r="T1783" s="13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9">
        <f t="shared" si="109"/>
        <v>71.34210526315789</v>
      </c>
      <c r="Q1784" t="s">
        <v>8342</v>
      </c>
      <c r="R1784" t="s">
        <v>8343</v>
      </c>
      <c r="S1784" s="13">
        <f t="shared" si="110"/>
        <v>42388.575104166666</v>
      </c>
      <c r="T1784" s="13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9">
        <f t="shared" si="109"/>
        <v>51.227027027027027</v>
      </c>
      <c r="Q1785" t="s">
        <v>8342</v>
      </c>
      <c r="R1785" t="s">
        <v>8343</v>
      </c>
      <c r="S1785" s="13">
        <f t="shared" si="110"/>
        <v>42115.949976851851</v>
      </c>
      <c r="T1785" s="13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9">
        <f t="shared" si="109"/>
        <v>60.242424242424242</v>
      </c>
      <c r="Q1786" t="s">
        <v>8342</v>
      </c>
      <c r="R1786" t="s">
        <v>8343</v>
      </c>
      <c r="S1786" s="13">
        <f t="shared" si="110"/>
        <v>42003.655555555553</v>
      </c>
      <c r="T1786" s="13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9">
        <f t="shared" si="109"/>
        <v>44.935185185185183</v>
      </c>
      <c r="Q1787" t="s">
        <v>8342</v>
      </c>
      <c r="R1787" t="s">
        <v>8343</v>
      </c>
      <c r="S1787" s="13">
        <f t="shared" si="110"/>
        <v>41897.134895833333</v>
      </c>
      <c r="T1787" s="13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9">
        <f t="shared" si="109"/>
        <v>31.206896551724139</v>
      </c>
      <c r="Q1788" t="s">
        <v>8342</v>
      </c>
      <c r="R1788" t="s">
        <v>8343</v>
      </c>
      <c r="S1788" s="13">
        <f t="shared" si="110"/>
        <v>41958.550659722227</v>
      </c>
      <c r="T1788" s="13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9">
        <f t="shared" si="109"/>
        <v>63.875</v>
      </c>
      <c r="Q1789" t="s">
        <v>8342</v>
      </c>
      <c r="R1789" t="s">
        <v>8343</v>
      </c>
      <c r="S1789" s="13">
        <f t="shared" si="110"/>
        <v>42068.65552083333</v>
      </c>
      <c r="T1789" s="13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9">
        <f t="shared" si="109"/>
        <v>19</v>
      </c>
      <c r="Q1790" t="s">
        <v>8342</v>
      </c>
      <c r="R1790" t="s">
        <v>8343</v>
      </c>
      <c r="S1790" s="13">
        <f t="shared" si="110"/>
        <v>41913.94840277778</v>
      </c>
      <c r="T1790" s="13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9">
        <f t="shared" si="109"/>
        <v>10</v>
      </c>
      <c r="Q1791" t="s">
        <v>8342</v>
      </c>
      <c r="R1791" t="s">
        <v>8343</v>
      </c>
      <c r="S1791" s="13">
        <f t="shared" si="110"/>
        <v>41956.250034722223</v>
      </c>
      <c r="T1791" s="13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9">
        <f t="shared" si="109"/>
        <v>109.06666666666666</v>
      </c>
      <c r="Q1792" t="s">
        <v>8342</v>
      </c>
      <c r="R1792" t="s">
        <v>8343</v>
      </c>
      <c r="S1792" s="13">
        <f t="shared" si="110"/>
        <v>42010.674513888895</v>
      </c>
      <c r="T1792" s="13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9">
        <f t="shared" si="109"/>
        <v>26.75</v>
      </c>
      <c r="Q1793" t="s">
        <v>8342</v>
      </c>
      <c r="R1793" t="s">
        <v>8343</v>
      </c>
      <c r="S1793" s="13">
        <f t="shared" si="110"/>
        <v>41973.740335648152</v>
      </c>
      <c r="T1793" s="13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9">
        <f t="shared" si="109"/>
        <v>109.93525179856115</v>
      </c>
      <c r="Q1794" t="s">
        <v>8342</v>
      </c>
      <c r="R1794" t="s">
        <v>8343</v>
      </c>
      <c r="S1794" s="13">
        <f t="shared" si="110"/>
        <v>42189.031041666662</v>
      </c>
      <c r="T1794" s="13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</f>
        <v>1.3333333333333334E-2</v>
      </c>
      <c r="P1795" s="9">
        <f t="shared" ref="P1795:P1858" si="113">E1795/L1795</f>
        <v>20</v>
      </c>
      <c r="Q1795" t="s">
        <v>8342</v>
      </c>
      <c r="R1795" t="s">
        <v>8343</v>
      </c>
      <c r="S1795" s="13">
        <f t="shared" ref="S1795:S1858" si="114">(((J1795/60)/60)/24)+DATE(1970,1,1)</f>
        <v>41940.89166666667</v>
      </c>
      <c r="T1795" s="13">
        <f t="shared" ref="T1795:T1858" si="115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9">
        <f t="shared" si="113"/>
        <v>55.388888888888886</v>
      </c>
      <c r="Q1796" t="s">
        <v>8342</v>
      </c>
      <c r="R1796" t="s">
        <v>8343</v>
      </c>
      <c r="S1796" s="13">
        <f t="shared" si="114"/>
        <v>42011.551180555558</v>
      </c>
      <c r="T1796" s="13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9">
        <f t="shared" si="113"/>
        <v>133.90123456790124</v>
      </c>
      <c r="Q1797" t="s">
        <v>8342</v>
      </c>
      <c r="R1797" t="s">
        <v>8343</v>
      </c>
      <c r="S1797" s="13">
        <f t="shared" si="114"/>
        <v>42628.288668981477</v>
      </c>
      <c r="T1797" s="13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9">
        <f t="shared" si="113"/>
        <v>48.720930232558139</v>
      </c>
      <c r="Q1798" t="s">
        <v>8342</v>
      </c>
      <c r="R1798" t="s">
        <v>8343</v>
      </c>
      <c r="S1798" s="13">
        <f t="shared" si="114"/>
        <v>42515.439421296294</v>
      </c>
      <c r="T1798" s="13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9">
        <f t="shared" si="113"/>
        <v>48.25</v>
      </c>
      <c r="Q1799" t="s">
        <v>8342</v>
      </c>
      <c r="R1799" t="s">
        <v>8343</v>
      </c>
      <c r="S1799" s="13">
        <f t="shared" si="114"/>
        <v>42689.56931712963</v>
      </c>
      <c r="T1799" s="13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9">
        <f t="shared" si="113"/>
        <v>58.972972972972975</v>
      </c>
      <c r="Q1800" t="s">
        <v>8342</v>
      </c>
      <c r="R1800" t="s">
        <v>8343</v>
      </c>
      <c r="S1800" s="13">
        <f t="shared" si="114"/>
        <v>42344.32677083333</v>
      </c>
      <c r="T1800" s="13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9">
        <f t="shared" si="113"/>
        <v>11.638333333333334</v>
      </c>
      <c r="Q1801" t="s">
        <v>8342</v>
      </c>
      <c r="R1801" t="s">
        <v>8343</v>
      </c>
      <c r="S1801" s="13">
        <f t="shared" si="114"/>
        <v>41934.842685185184</v>
      </c>
      <c r="T1801" s="13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9">
        <f t="shared" si="113"/>
        <v>83.716814159292042</v>
      </c>
      <c r="Q1802" t="s">
        <v>8342</v>
      </c>
      <c r="R1802" t="s">
        <v>8343</v>
      </c>
      <c r="S1802" s="13">
        <f t="shared" si="114"/>
        <v>42623.606134259258</v>
      </c>
      <c r="T1802" s="13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9">
        <f t="shared" si="113"/>
        <v>63.648648648648646</v>
      </c>
      <c r="Q1803" t="s">
        <v>8342</v>
      </c>
      <c r="R1803" t="s">
        <v>8343</v>
      </c>
      <c r="S1803" s="13">
        <f t="shared" si="114"/>
        <v>42321.660509259258</v>
      </c>
      <c r="T1803" s="13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9">
        <f t="shared" si="113"/>
        <v>94.277777777777771</v>
      </c>
      <c r="Q1804" t="s">
        <v>8342</v>
      </c>
      <c r="R1804" t="s">
        <v>8343</v>
      </c>
      <c r="S1804" s="13">
        <f t="shared" si="114"/>
        <v>42159.47256944445</v>
      </c>
      <c r="T1804" s="13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9">
        <f t="shared" si="113"/>
        <v>71.86666666666666</v>
      </c>
      <c r="Q1805" t="s">
        <v>8342</v>
      </c>
      <c r="R1805" t="s">
        <v>8343</v>
      </c>
      <c r="S1805" s="13">
        <f t="shared" si="114"/>
        <v>42018.071550925932</v>
      </c>
      <c r="T1805" s="13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9">
        <f t="shared" si="113"/>
        <v>104.84615384615384</v>
      </c>
      <c r="Q1806" t="s">
        <v>8342</v>
      </c>
      <c r="R1806" t="s">
        <v>8343</v>
      </c>
      <c r="S1806" s="13">
        <f t="shared" si="114"/>
        <v>42282.678287037037</v>
      </c>
      <c r="T1806" s="13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9">
        <f t="shared" si="113"/>
        <v>67.139344262295083</v>
      </c>
      <c r="Q1807" t="s">
        <v>8342</v>
      </c>
      <c r="R1807" t="s">
        <v>8343</v>
      </c>
      <c r="S1807" s="13">
        <f t="shared" si="114"/>
        <v>42247.803912037038</v>
      </c>
      <c r="T1807" s="13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9">
        <f t="shared" si="113"/>
        <v>73.875</v>
      </c>
      <c r="Q1808" t="s">
        <v>8342</v>
      </c>
      <c r="R1808" t="s">
        <v>8343</v>
      </c>
      <c r="S1808" s="13">
        <f t="shared" si="114"/>
        <v>41877.638298611113</v>
      </c>
      <c r="T1808" s="13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9">
        <f t="shared" si="113"/>
        <v>69.125</v>
      </c>
      <c r="Q1809" t="s">
        <v>8342</v>
      </c>
      <c r="R1809" t="s">
        <v>8343</v>
      </c>
      <c r="S1809" s="13">
        <f t="shared" si="114"/>
        <v>41880.068437499998</v>
      </c>
      <c r="T1809" s="13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9">
        <f t="shared" si="113"/>
        <v>120.77083333333333</v>
      </c>
      <c r="Q1810" t="s">
        <v>8342</v>
      </c>
      <c r="R1810" t="s">
        <v>8343</v>
      </c>
      <c r="S1810" s="13">
        <f t="shared" si="114"/>
        <v>42742.680902777778</v>
      </c>
      <c r="T1810" s="13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9">
        <f t="shared" si="113"/>
        <v>42.222222222222221</v>
      </c>
      <c r="Q1811" t="s">
        <v>8342</v>
      </c>
      <c r="R1811" t="s">
        <v>8343</v>
      </c>
      <c r="S1811" s="13">
        <f t="shared" si="114"/>
        <v>42029.907858796301</v>
      </c>
      <c r="T1811" s="13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9">
        <f t="shared" si="113"/>
        <v>7.5</v>
      </c>
      <c r="Q1812" t="s">
        <v>8342</v>
      </c>
      <c r="R1812" t="s">
        <v>8343</v>
      </c>
      <c r="S1812" s="13">
        <f t="shared" si="114"/>
        <v>41860.91002314815</v>
      </c>
      <c r="T1812" s="13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9">
        <f t="shared" si="113"/>
        <v>1.5384615384615385</v>
      </c>
      <c r="Q1813" t="s">
        <v>8342</v>
      </c>
      <c r="R1813" t="s">
        <v>8343</v>
      </c>
      <c r="S1813" s="13">
        <f t="shared" si="114"/>
        <v>41876.433680555558</v>
      </c>
      <c r="T1813" s="13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9">
        <f t="shared" si="113"/>
        <v>37.608695652173914</v>
      </c>
      <c r="Q1814" t="s">
        <v>8342</v>
      </c>
      <c r="R1814" t="s">
        <v>8343</v>
      </c>
      <c r="S1814" s="13">
        <f t="shared" si="114"/>
        <v>42524.318703703699</v>
      </c>
      <c r="T1814" s="13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8342</v>
      </c>
      <c r="R1815" t="s">
        <v>8343</v>
      </c>
      <c r="S1815" s="13">
        <f t="shared" si="114"/>
        <v>41829.889027777775</v>
      </c>
      <c r="T1815" s="13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9">
        <f t="shared" si="113"/>
        <v>42.157142857142858</v>
      </c>
      <c r="Q1816" t="s">
        <v>8342</v>
      </c>
      <c r="R1816" t="s">
        <v>8343</v>
      </c>
      <c r="S1816" s="13">
        <f t="shared" si="114"/>
        <v>42033.314074074078</v>
      </c>
      <c r="T1816" s="13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8342</v>
      </c>
      <c r="R1817" t="s">
        <v>8343</v>
      </c>
      <c r="S1817" s="13">
        <f t="shared" si="114"/>
        <v>42172.906678240746</v>
      </c>
      <c r="T1817" s="13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9">
        <f t="shared" si="113"/>
        <v>84.833333333333329</v>
      </c>
      <c r="Q1818" t="s">
        <v>8342</v>
      </c>
      <c r="R1818" t="s">
        <v>8343</v>
      </c>
      <c r="S1818" s="13">
        <f t="shared" si="114"/>
        <v>42548.876192129625</v>
      </c>
      <c r="T1818" s="13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9">
        <f t="shared" si="113"/>
        <v>94.19</v>
      </c>
      <c r="Q1819" t="s">
        <v>8342</v>
      </c>
      <c r="R1819" t="s">
        <v>8343</v>
      </c>
      <c r="S1819" s="13">
        <f t="shared" si="114"/>
        <v>42705.662118055552</v>
      </c>
      <c r="T1819" s="13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8342</v>
      </c>
      <c r="R1820" t="s">
        <v>8343</v>
      </c>
      <c r="S1820" s="13">
        <f t="shared" si="114"/>
        <v>42067.234375</v>
      </c>
      <c r="T1820" s="13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9">
        <f t="shared" si="113"/>
        <v>6.25</v>
      </c>
      <c r="Q1821" t="s">
        <v>8342</v>
      </c>
      <c r="R1821" t="s">
        <v>8343</v>
      </c>
      <c r="S1821" s="13">
        <f t="shared" si="114"/>
        <v>41820.752268518518</v>
      </c>
      <c r="T1821" s="13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9">
        <f t="shared" si="113"/>
        <v>213.375</v>
      </c>
      <c r="Q1822" t="s">
        <v>8342</v>
      </c>
      <c r="R1822" t="s">
        <v>8343</v>
      </c>
      <c r="S1822" s="13">
        <f t="shared" si="114"/>
        <v>42065.084375000006</v>
      </c>
      <c r="T1822" s="13">
        <f t="shared" si="115"/>
        <v>42065.084375000006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9">
        <f t="shared" si="113"/>
        <v>59.162280701754383</v>
      </c>
      <c r="Q1823" t="s">
        <v>8329</v>
      </c>
      <c r="R1823" t="s">
        <v>8330</v>
      </c>
      <c r="S1823" s="13">
        <f t="shared" si="114"/>
        <v>40926.319062499999</v>
      </c>
      <c r="T1823" s="13">
        <f t="shared" si="115"/>
        <v>40926.319062499999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9">
        <f t="shared" si="113"/>
        <v>27.272727272727273</v>
      </c>
      <c r="Q1824" t="s">
        <v>8329</v>
      </c>
      <c r="R1824" t="s">
        <v>8330</v>
      </c>
      <c r="S1824" s="13">
        <f t="shared" si="114"/>
        <v>41634.797013888885</v>
      </c>
      <c r="T1824" s="13">
        <f t="shared" si="115"/>
        <v>41634.797013888885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9">
        <f t="shared" si="113"/>
        <v>24.575757575757574</v>
      </c>
      <c r="Q1825" t="s">
        <v>8329</v>
      </c>
      <c r="R1825" t="s">
        <v>8330</v>
      </c>
      <c r="S1825" s="13">
        <f t="shared" si="114"/>
        <v>41176.684907407405</v>
      </c>
      <c r="T1825" s="13">
        <f t="shared" si="115"/>
        <v>41176.684907407405</v>
      </c>
    </row>
    <row r="1826" spans="1:20" ht="20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9">
        <f t="shared" si="113"/>
        <v>75.05</v>
      </c>
      <c r="Q1826" t="s">
        <v>8329</v>
      </c>
      <c r="R1826" t="s">
        <v>8330</v>
      </c>
      <c r="S1826" s="13">
        <f t="shared" si="114"/>
        <v>41626.916284722225</v>
      </c>
      <c r="T1826" s="13">
        <f t="shared" si="115"/>
        <v>41626.916284722225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9">
        <f t="shared" si="113"/>
        <v>42.02</v>
      </c>
      <c r="Q1827" t="s">
        <v>8329</v>
      </c>
      <c r="R1827" t="s">
        <v>8330</v>
      </c>
      <c r="S1827" s="13">
        <f t="shared" si="114"/>
        <v>41443.83452546296</v>
      </c>
      <c r="T1827" s="13">
        <f t="shared" si="115"/>
        <v>41443.83452546296</v>
      </c>
    </row>
    <row r="1828" spans="1:20" ht="20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9">
        <f t="shared" si="113"/>
        <v>53.157894736842103</v>
      </c>
      <c r="Q1828" t="s">
        <v>8329</v>
      </c>
      <c r="R1828" t="s">
        <v>8330</v>
      </c>
      <c r="S1828" s="13">
        <f t="shared" si="114"/>
        <v>41657.923807870371</v>
      </c>
      <c r="T1828" s="13">
        <f t="shared" si="115"/>
        <v>41657.923807870371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9">
        <f t="shared" si="113"/>
        <v>83.885416666666671</v>
      </c>
      <c r="Q1829" t="s">
        <v>8329</v>
      </c>
      <c r="R1829" t="s">
        <v>8330</v>
      </c>
      <c r="S1829" s="13">
        <f t="shared" si="114"/>
        <v>40555.325937499998</v>
      </c>
      <c r="T1829" s="13">
        <f t="shared" si="115"/>
        <v>40555.325937499998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9">
        <f t="shared" si="113"/>
        <v>417.33333333333331</v>
      </c>
      <c r="Q1830" t="s">
        <v>8329</v>
      </c>
      <c r="R1830" t="s">
        <v>8330</v>
      </c>
      <c r="S1830" s="13">
        <f t="shared" si="114"/>
        <v>41736.899652777778</v>
      </c>
      <c r="T1830" s="13">
        <f t="shared" si="115"/>
        <v>41736.899652777778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9">
        <f t="shared" si="113"/>
        <v>75.765151515151516</v>
      </c>
      <c r="Q1831" t="s">
        <v>8329</v>
      </c>
      <c r="R1831" t="s">
        <v>8330</v>
      </c>
      <c r="S1831" s="13">
        <f t="shared" si="114"/>
        <v>40516.087627314817</v>
      </c>
      <c r="T1831" s="13">
        <f t="shared" si="115"/>
        <v>40516.087627314817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9">
        <f t="shared" si="113"/>
        <v>67.389380530973455</v>
      </c>
      <c r="Q1832" t="s">
        <v>8329</v>
      </c>
      <c r="R1832" t="s">
        <v>8330</v>
      </c>
      <c r="S1832" s="13">
        <f t="shared" si="114"/>
        <v>41664.684108796297</v>
      </c>
      <c r="T1832" s="13">
        <f t="shared" si="115"/>
        <v>41664.684108796297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9">
        <f t="shared" si="113"/>
        <v>73.571428571428569</v>
      </c>
      <c r="Q1833" t="s">
        <v>8329</v>
      </c>
      <c r="R1833" t="s">
        <v>8330</v>
      </c>
      <c r="S1833" s="13">
        <f t="shared" si="114"/>
        <v>41026.996099537035</v>
      </c>
      <c r="T1833" s="13">
        <f t="shared" si="115"/>
        <v>41026.996099537035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9">
        <f t="shared" si="113"/>
        <v>25</v>
      </c>
      <c r="Q1834" t="s">
        <v>8329</v>
      </c>
      <c r="R1834" t="s">
        <v>8330</v>
      </c>
      <c r="S1834" s="13">
        <f t="shared" si="114"/>
        <v>40576.539664351854</v>
      </c>
      <c r="T1834" s="13">
        <f t="shared" si="115"/>
        <v>40576.539664351854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9">
        <f t="shared" si="113"/>
        <v>42</v>
      </c>
      <c r="Q1835" t="s">
        <v>8329</v>
      </c>
      <c r="R1835" t="s">
        <v>8330</v>
      </c>
      <c r="S1835" s="13">
        <f t="shared" si="114"/>
        <v>41303.044016203705</v>
      </c>
      <c r="T1835" s="13">
        <f t="shared" si="115"/>
        <v>41303.044016203705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9">
        <f t="shared" si="113"/>
        <v>131.16666666666666</v>
      </c>
      <c r="Q1836" t="s">
        <v>8329</v>
      </c>
      <c r="R1836" t="s">
        <v>8330</v>
      </c>
      <c r="S1836" s="13">
        <f t="shared" si="114"/>
        <v>41988.964062500003</v>
      </c>
      <c r="T1836" s="13">
        <f t="shared" si="115"/>
        <v>41988.964062500003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9">
        <f t="shared" si="113"/>
        <v>47.272727272727273</v>
      </c>
      <c r="Q1837" t="s">
        <v>8329</v>
      </c>
      <c r="R1837" t="s">
        <v>8330</v>
      </c>
      <c r="S1837" s="13">
        <f t="shared" si="114"/>
        <v>42430.702210648145</v>
      </c>
      <c r="T1837" s="13">
        <f t="shared" si="115"/>
        <v>42430.702210648145</v>
      </c>
    </row>
    <row r="1838" spans="1:20" ht="20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9">
        <f t="shared" si="113"/>
        <v>182.12727272727273</v>
      </c>
      <c r="Q1838" t="s">
        <v>8329</v>
      </c>
      <c r="R1838" t="s">
        <v>8330</v>
      </c>
      <c r="S1838" s="13">
        <f t="shared" si="114"/>
        <v>41305.809363425928</v>
      </c>
      <c r="T1838" s="13">
        <f t="shared" si="115"/>
        <v>41305.809363425928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9">
        <f t="shared" si="113"/>
        <v>61.366666666666667</v>
      </c>
      <c r="Q1839" t="s">
        <v>8329</v>
      </c>
      <c r="R1839" t="s">
        <v>8330</v>
      </c>
      <c r="S1839" s="13">
        <f t="shared" si="114"/>
        <v>40926.047858796301</v>
      </c>
      <c r="T1839" s="13">
        <f t="shared" si="115"/>
        <v>40926.047858796301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9">
        <f t="shared" si="113"/>
        <v>35.767499999999998</v>
      </c>
      <c r="Q1840" t="s">
        <v>8329</v>
      </c>
      <c r="R1840" t="s">
        <v>8330</v>
      </c>
      <c r="S1840" s="13">
        <f t="shared" si="114"/>
        <v>40788.786539351851</v>
      </c>
      <c r="T1840" s="13">
        <f t="shared" si="115"/>
        <v>40788.786539351851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9">
        <f t="shared" si="113"/>
        <v>45.62222222222222</v>
      </c>
      <c r="Q1841" t="s">
        <v>8329</v>
      </c>
      <c r="R1841" t="s">
        <v>8330</v>
      </c>
      <c r="S1841" s="13">
        <f t="shared" si="114"/>
        <v>42614.722013888888</v>
      </c>
      <c r="T1841" s="13">
        <f t="shared" si="115"/>
        <v>42614.722013888888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9">
        <f t="shared" si="113"/>
        <v>75.384615384615387</v>
      </c>
      <c r="Q1842" t="s">
        <v>8329</v>
      </c>
      <c r="R1842" t="s">
        <v>8330</v>
      </c>
      <c r="S1842" s="13">
        <f t="shared" si="114"/>
        <v>41382.096180555556</v>
      </c>
      <c r="T1842" s="13">
        <f t="shared" si="115"/>
        <v>41382.096180555556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9">
        <f t="shared" si="113"/>
        <v>50.875</v>
      </c>
      <c r="Q1843" t="s">
        <v>8329</v>
      </c>
      <c r="R1843" t="s">
        <v>8330</v>
      </c>
      <c r="S1843" s="13">
        <f t="shared" si="114"/>
        <v>41745.84542824074</v>
      </c>
      <c r="T1843" s="13">
        <f t="shared" si="115"/>
        <v>41745.84542824074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9">
        <f t="shared" si="113"/>
        <v>119.28571428571429</v>
      </c>
      <c r="Q1844" t="s">
        <v>8329</v>
      </c>
      <c r="R1844" t="s">
        <v>8330</v>
      </c>
      <c r="S1844" s="13">
        <f t="shared" si="114"/>
        <v>42031.631724537037</v>
      </c>
      <c r="T1844" s="13">
        <f t="shared" si="115"/>
        <v>42031.631724537037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9">
        <f t="shared" si="113"/>
        <v>92.541865671641801</v>
      </c>
      <c r="Q1845" t="s">
        <v>8329</v>
      </c>
      <c r="R1845" t="s">
        <v>8330</v>
      </c>
      <c r="S1845" s="13">
        <f t="shared" si="114"/>
        <v>40564.994837962964</v>
      </c>
      <c r="T1845" s="13">
        <f t="shared" si="115"/>
        <v>40564.994837962964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9">
        <f t="shared" si="113"/>
        <v>76.05</v>
      </c>
      <c r="Q1846" t="s">
        <v>8329</v>
      </c>
      <c r="R1846" t="s">
        <v>8330</v>
      </c>
      <c r="S1846" s="13">
        <f t="shared" si="114"/>
        <v>40666.973541666666</v>
      </c>
      <c r="T1846" s="13">
        <f t="shared" si="115"/>
        <v>40666.973541666666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9">
        <f t="shared" si="113"/>
        <v>52.631578947368418</v>
      </c>
      <c r="Q1847" t="s">
        <v>8329</v>
      </c>
      <c r="R1847" t="s">
        <v>8330</v>
      </c>
      <c r="S1847" s="13">
        <f t="shared" si="114"/>
        <v>42523.333310185189</v>
      </c>
      <c r="T1847" s="13">
        <f t="shared" si="115"/>
        <v>42523.333310185189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9">
        <f t="shared" si="113"/>
        <v>98.990430622009569</v>
      </c>
      <c r="Q1848" t="s">
        <v>8329</v>
      </c>
      <c r="R1848" t="s">
        <v>8330</v>
      </c>
      <c r="S1848" s="13">
        <f t="shared" si="114"/>
        <v>41228.650196759263</v>
      </c>
      <c r="T1848" s="13">
        <f t="shared" si="115"/>
        <v>41228.650196759263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9">
        <f t="shared" si="113"/>
        <v>79.526315789473685</v>
      </c>
      <c r="Q1849" t="s">
        <v>8329</v>
      </c>
      <c r="R1849" t="s">
        <v>8330</v>
      </c>
      <c r="S1849" s="13">
        <f t="shared" si="114"/>
        <v>42094.236481481479</v>
      </c>
      <c r="T1849" s="13">
        <f t="shared" si="115"/>
        <v>42094.236481481479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9">
        <f t="shared" si="113"/>
        <v>134.20833333333334</v>
      </c>
      <c r="Q1850" t="s">
        <v>8329</v>
      </c>
      <c r="R1850" t="s">
        <v>8330</v>
      </c>
      <c r="S1850" s="13">
        <f t="shared" si="114"/>
        <v>40691.788055555553</v>
      </c>
      <c r="T1850" s="13">
        <f t="shared" si="115"/>
        <v>40691.788055555553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9">
        <f t="shared" si="113"/>
        <v>37.625</v>
      </c>
      <c r="Q1851" t="s">
        <v>8329</v>
      </c>
      <c r="R1851" t="s">
        <v>8330</v>
      </c>
      <c r="S1851" s="13">
        <f t="shared" si="114"/>
        <v>41169.845590277779</v>
      </c>
      <c r="T1851" s="13">
        <f t="shared" si="115"/>
        <v>41169.845590277779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9">
        <f t="shared" si="113"/>
        <v>51.044692737430168</v>
      </c>
      <c r="Q1852" t="s">
        <v>8329</v>
      </c>
      <c r="R1852" t="s">
        <v>8330</v>
      </c>
      <c r="S1852" s="13">
        <f t="shared" si="114"/>
        <v>41800.959490740745</v>
      </c>
      <c r="T1852" s="13">
        <f t="shared" si="115"/>
        <v>41800.959490740745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9">
        <f t="shared" si="113"/>
        <v>50.03846153846154</v>
      </c>
      <c r="Q1853" t="s">
        <v>8329</v>
      </c>
      <c r="R1853" t="s">
        <v>8330</v>
      </c>
      <c r="S1853" s="13">
        <f t="shared" si="114"/>
        <v>41827.906689814816</v>
      </c>
      <c r="T1853" s="13">
        <f t="shared" si="115"/>
        <v>41827.906689814816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9">
        <f t="shared" si="113"/>
        <v>133.93129770992365</v>
      </c>
      <c r="Q1854" t="s">
        <v>8329</v>
      </c>
      <c r="R1854" t="s">
        <v>8330</v>
      </c>
      <c r="S1854" s="13">
        <f t="shared" si="114"/>
        <v>42081.77143518519</v>
      </c>
      <c r="T1854" s="13">
        <f t="shared" si="115"/>
        <v>42081.77143518519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9">
        <f t="shared" si="113"/>
        <v>58.214285714285715</v>
      </c>
      <c r="Q1855" t="s">
        <v>8329</v>
      </c>
      <c r="R1855" t="s">
        <v>8330</v>
      </c>
      <c r="S1855" s="13">
        <f t="shared" si="114"/>
        <v>41177.060381944444</v>
      </c>
      <c r="T1855" s="13">
        <f t="shared" si="115"/>
        <v>41177.060381944444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9">
        <f t="shared" si="113"/>
        <v>88.037643678160919</v>
      </c>
      <c r="Q1856" t="s">
        <v>8329</v>
      </c>
      <c r="R1856" t="s">
        <v>8330</v>
      </c>
      <c r="S1856" s="13">
        <f t="shared" si="114"/>
        <v>41388.021261574075</v>
      </c>
      <c r="T1856" s="13">
        <f t="shared" si="115"/>
        <v>41388.021261574075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9">
        <f t="shared" si="113"/>
        <v>70.576753926701571</v>
      </c>
      <c r="Q1857" t="s">
        <v>8329</v>
      </c>
      <c r="R1857" t="s">
        <v>8330</v>
      </c>
      <c r="S1857" s="13">
        <f t="shared" si="114"/>
        <v>41600.538657407407</v>
      </c>
      <c r="T1857" s="13">
        <f t="shared" si="115"/>
        <v>41600.538657407407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9">
        <f t="shared" si="113"/>
        <v>53.289473684210527</v>
      </c>
      <c r="Q1858" t="s">
        <v>8329</v>
      </c>
      <c r="R1858" t="s">
        <v>8330</v>
      </c>
      <c r="S1858" s="13">
        <f t="shared" si="114"/>
        <v>41817.854999999996</v>
      </c>
      <c r="T1858" s="13">
        <f t="shared" si="115"/>
        <v>41817.854999999996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</f>
        <v>1</v>
      </c>
      <c r="P1859" s="9">
        <f t="shared" ref="P1859:P1922" si="117">E1859/L1859</f>
        <v>136.36363636363637</v>
      </c>
      <c r="Q1859" t="s">
        <v>8329</v>
      </c>
      <c r="R1859" t="s">
        <v>8330</v>
      </c>
      <c r="S1859" s="13">
        <f t="shared" ref="S1859:S1922" si="118">(((J1859/60)/60)/24)+DATE(1970,1,1)</f>
        <v>41864.76866898148</v>
      </c>
      <c r="T1859" s="13">
        <f t="shared" ref="T1859:T1922" si="119">(((J1859/60)/60)/24)+DATE(1970,1,1)</f>
        <v>41864.76866898148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9">
        <f t="shared" si="117"/>
        <v>40.547315436241611</v>
      </c>
      <c r="Q1860" t="s">
        <v>8329</v>
      </c>
      <c r="R1860" t="s">
        <v>8330</v>
      </c>
      <c r="S1860" s="13">
        <f t="shared" si="118"/>
        <v>40833.200474537036</v>
      </c>
      <c r="T1860" s="13">
        <f t="shared" si="119"/>
        <v>40833.200474537036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9">
        <f t="shared" si="117"/>
        <v>70.625</v>
      </c>
      <c r="Q1861" t="s">
        <v>8329</v>
      </c>
      <c r="R1861" t="s">
        <v>8330</v>
      </c>
      <c r="S1861" s="13">
        <f t="shared" si="118"/>
        <v>40778.770011574074</v>
      </c>
      <c r="T1861" s="13">
        <f t="shared" si="119"/>
        <v>40778.770011574074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9">
        <f t="shared" si="117"/>
        <v>52.684210526315788</v>
      </c>
      <c r="Q1862" t="s">
        <v>8329</v>
      </c>
      <c r="R1862" t="s">
        <v>8330</v>
      </c>
      <c r="S1862" s="13">
        <f t="shared" si="118"/>
        <v>41655.709305555552</v>
      </c>
      <c r="T1862" s="13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8337</v>
      </c>
      <c r="R1863" t="s">
        <v>8339</v>
      </c>
      <c r="S1863" s="13">
        <f t="shared" si="118"/>
        <v>42000.300243055557</v>
      </c>
      <c r="T1863" s="13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9">
        <f t="shared" si="117"/>
        <v>90.9375</v>
      </c>
      <c r="Q1864" t="s">
        <v>8337</v>
      </c>
      <c r="R1864" t="s">
        <v>8339</v>
      </c>
      <c r="S1864" s="13">
        <f t="shared" si="118"/>
        <v>42755.492754629624</v>
      </c>
      <c r="T1864" s="13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9">
        <f t="shared" si="117"/>
        <v>5</v>
      </c>
      <c r="Q1865" t="s">
        <v>8337</v>
      </c>
      <c r="R1865" t="s">
        <v>8339</v>
      </c>
      <c r="S1865" s="13">
        <f t="shared" si="118"/>
        <v>41772.797280092593</v>
      </c>
      <c r="T1865" s="13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9">
        <f t="shared" si="117"/>
        <v>58.083333333333336</v>
      </c>
      <c r="Q1866" t="s">
        <v>8337</v>
      </c>
      <c r="R1866" t="s">
        <v>8339</v>
      </c>
      <c r="S1866" s="13">
        <f t="shared" si="118"/>
        <v>41733.716435185182</v>
      </c>
      <c r="T1866" s="13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9">
        <f t="shared" si="117"/>
        <v>2</v>
      </c>
      <c r="Q1867" t="s">
        <v>8337</v>
      </c>
      <c r="R1867" t="s">
        <v>8339</v>
      </c>
      <c r="S1867" s="13">
        <f t="shared" si="118"/>
        <v>42645.367442129631</v>
      </c>
      <c r="T1867" s="13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9">
        <f t="shared" si="117"/>
        <v>62.5</v>
      </c>
      <c r="Q1868" t="s">
        <v>8337</v>
      </c>
      <c r="R1868" t="s">
        <v>8339</v>
      </c>
      <c r="S1868" s="13">
        <f t="shared" si="118"/>
        <v>42742.246493055558</v>
      </c>
      <c r="T1868" s="13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9">
        <f t="shared" si="117"/>
        <v>10</v>
      </c>
      <c r="Q1869" t="s">
        <v>8337</v>
      </c>
      <c r="R1869" t="s">
        <v>8339</v>
      </c>
      <c r="S1869" s="13">
        <f t="shared" si="118"/>
        <v>42649.924907407403</v>
      </c>
      <c r="T1869" s="13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9">
        <f t="shared" si="117"/>
        <v>71.588235294117652</v>
      </c>
      <c r="Q1870" t="s">
        <v>8337</v>
      </c>
      <c r="R1870" t="s">
        <v>8339</v>
      </c>
      <c r="S1870" s="13">
        <f t="shared" si="118"/>
        <v>42328.779224537036</v>
      </c>
      <c r="T1870" s="13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8337</v>
      </c>
      <c r="R1871" t="s">
        <v>8339</v>
      </c>
      <c r="S1871" s="13">
        <f t="shared" si="118"/>
        <v>42709.002881944441</v>
      </c>
      <c r="T1871" s="13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9">
        <f t="shared" si="117"/>
        <v>32.81818181818182</v>
      </c>
      <c r="Q1872" t="s">
        <v>8337</v>
      </c>
      <c r="R1872" t="s">
        <v>8339</v>
      </c>
      <c r="S1872" s="13">
        <f t="shared" si="118"/>
        <v>42371.355729166666</v>
      </c>
      <c r="T1872" s="13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9">
        <f t="shared" si="117"/>
        <v>49.11578947368421</v>
      </c>
      <c r="Q1873" t="s">
        <v>8337</v>
      </c>
      <c r="R1873" t="s">
        <v>8339</v>
      </c>
      <c r="S1873" s="13">
        <f t="shared" si="118"/>
        <v>41923.783576388887</v>
      </c>
      <c r="T1873" s="13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9">
        <f t="shared" si="117"/>
        <v>16.307692307692307</v>
      </c>
      <c r="Q1874" t="s">
        <v>8337</v>
      </c>
      <c r="R1874" t="s">
        <v>8339</v>
      </c>
      <c r="S1874" s="13">
        <f t="shared" si="118"/>
        <v>42155.129652777774</v>
      </c>
      <c r="T1874" s="13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9">
        <f t="shared" si="117"/>
        <v>18</v>
      </c>
      <c r="Q1875" t="s">
        <v>8337</v>
      </c>
      <c r="R1875" t="s">
        <v>8339</v>
      </c>
      <c r="S1875" s="13">
        <f t="shared" si="118"/>
        <v>42164.615856481483</v>
      </c>
      <c r="T1875" s="13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9">
        <f t="shared" si="117"/>
        <v>13</v>
      </c>
      <c r="Q1876" t="s">
        <v>8337</v>
      </c>
      <c r="R1876" t="s">
        <v>8339</v>
      </c>
      <c r="S1876" s="13">
        <f t="shared" si="118"/>
        <v>42529.969131944439</v>
      </c>
      <c r="T1876" s="13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9">
        <f t="shared" si="117"/>
        <v>17</v>
      </c>
      <c r="Q1877" t="s">
        <v>8337</v>
      </c>
      <c r="R1877" t="s">
        <v>8339</v>
      </c>
      <c r="S1877" s="13">
        <f t="shared" si="118"/>
        <v>42528.899398148147</v>
      </c>
      <c r="T1877" s="13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8337</v>
      </c>
      <c r="R1878" t="s">
        <v>8339</v>
      </c>
      <c r="S1878" s="13">
        <f t="shared" si="118"/>
        <v>41776.284780092588</v>
      </c>
      <c r="T1878" s="13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8337</v>
      </c>
      <c r="R1879" t="s">
        <v>8339</v>
      </c>
      <c r="S1879" s="13">
        <f t="shared" si="118"/>
        <v>42035.029224537036</v>
      </c>
      <c r="T1879" s="13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8337</v>
      </c>
      <c r="R1880" t="s">
        <v>8339</v>
      </c>
      <c r="S1880" s="13">
        <f t="shared" si="118"/>
        <v>41773.008738425924</v>
      </c>
      <c r="T1880" s="13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9">
        <f t="shared" si="117"/>
        <v>3</v>
      </c>
      <c r="Q1881" t="s">
        <v>8337</v>
      </c>
      <c r="R1881" t="s">
        <v>8339</v>
      </c>
      <c r="S1881" s="13">
        <f t="shared" si="118"/>
        <v>42413.649641203709</v>
      </c>
      <c r="T1881" s="13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9">
        <f t="shared" si="117"/>
        <v>41.833333333333336</v>
      </c>
      <c r="Q1882" t="s">
        <v>8337</v>
      </c>
      <c r="R1882" t="s">
        <v>8339</v>
      </c>
      <c r="S1882" s="13">
        <f t="shared" si="118"/>
        <v>42430.566898148143</v>
      </c>
      <c r="T1882" s="13">
        <f t="shared" si="119"/>
        <v>42430.566898148143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9">
        <f t="shared" si="117"/>
        <v>49.338428571428572</v>
      </c>
      <c r="Q1883" t="s">
        <v>8329</v>
      </c>
      <c r="R1883" t="s">
        <v>8333</v>
      </c>
      <c r="S1883" s="13">
        <f t="shared" si="118"/>
        <v>42043.152650462958</v>
      </c>
      <c r="T1883" s="13">
        <f t="shared" si="119"/>
        <v>42043.152650462958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9">
        <f t="shared" si="117"/>
        <v>41.728395061728392</v>
      </c>
      <c r="Q1884" t="s">
        <v>8329</v>
      </c>
      <c r="R1884" t="s">
        <v>8333</v>
      </c>
      <c r="S1884" s="13">
        <f t="shared" si="118"/>
        <v>41067.949212962965</v>
      </c>
      <c r="T1884" s="13">
        <f t="shared" si="119"/>
        <v>41067.949212962965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9">
        <f t="shared" si="117"/>
        <v>32.71875</v>
      </c>
      <c r="Q1885" t="s">
        <v>8329</v>
      </c>
      <c r="R1885" t="s">
        <v>8333</v>
      </c>
      <c r="S1885" s="13">
        <f t="shared" si="118"/>
        <v>40977.948009259257</v>
      </c>
      <c r="T1885" s="13">
        <f t="shared" si="119"/>
        <v>40977.948009259257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9">
        <f t="shared" si="117"/>
        <v>51.96153846153846</v>
      </c>
      <c r="Q1886" t="s">
        <v>8329</v>
      </c>
      <c r="R1886" t="s">
        <v>8333</v>
      </c>
      <c r="S1886" s="13">
        <f t="shared" si="118"/>
        <v>41205.198321759257</v>
      </c>
      <c r="T1886" s="13">
        <f t="shared" si="119"/>
        <v>41205.198321759257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9">
        <f t="shared" si="117"/>
        <v>50.685714285714283</v>
      </c>
      <c r="Q1887" t="s">
        <v>8329</v>
      </c>
      <c r="R1887" t="s">
        <v>8333</v>
      </c>
      <c r="S1887" s="13">
        <f t="shared" si="118"/>
        <v>41099.093865740739</v>
      </c>
      <c r="T1887" s="13">
        <f t="shared" si="119"/>
        <v>41099.093865740739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9">
        <f t="shared" si="117"/>
        <v>42.241379310344826</v>
      </c>
      <c r="Q1888" t="s">
        <v>8329</v>
      </c>
      <c r="R1888" t="s">
        <v>8333</v>
      </c>
      <c r="S1888" s="13">
        <f t="shared" si="118"/>
        <v>41925.906689814816</v>
      </c>
      <c r="T1888" s="13">
        <f t="shared" si="119"/>
        <v>41925.906689814816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9">
        <f t="shared" si="117"/>
        <v>416.875</v>
      </c>
      <c r="Q1889" t="s">
        <v>8329</v>
      </c>
      <c r="R1889" t="s">
        <v>8333</v>
      </c>
      <c r="S1889" s="13">
        <f t="shared" si="118"/>
        <v>42323.800138888888</v>
      </c>
      <c r="T1889" s="13">
        <f t="shared" si="119"/>
        <v>42323.800138888888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9">
        <f t="shared" si="117"/>
        <v>46.651685393258425</v>
      </c>
      <c r="Q1890" t="s">
        <v>8329</v>
      </c>
      <c r="R1890" t="s">
        <v>8333</v>
      </c>
      <c r="S1890" s="13">
        <f t="shared" si="118"/>
        <v>40299.239953703705</v>
      </c>
      <c r="T1890" s="13">
        <f t="shared" si="119"/>
        <v>40299.239953703705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9">
        <f t="shared" si="117"/>
        <v>48.454545454545453</v>
      </c>
      <c r="Q1891" t="s">
        <v>8329</v>
      </c>
      <c r="R1891" t="s">
        <v>8333</v>
      </c>
      <c r="S1891" s="13">
        <f t="shared" si="118"/>
        <v>41299.793356481481</v>
      </c>
      <c r="T1891" s="13">
        <f t="shared" si="119"/>
        <v>41299.793356481481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9">
        <f t="shared" si="117"/>
        <v>70.5289837398374</v>
      </c>
      <c r="Q1892" t="s">
        <v>8329</v>
      </c>
      <c r="R1892" t="s">
        <v>8333</v>
      </c>
      <c r="S1892" s="13">
        <f t="shared" si="118"/>
        <v>41228.786203703705</v>
      </c>
      <c r="T1892" s="13">
        <f t="shared" si="119"/>
        <v>41228.786203703705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9">
        <f t="shared" si="117"/>
        <v>87.958333333333329</v>
      </c>
      <c r="Q1893" t="s">
        <v>8329</v>
      </c>
      <c r="R1893" t="s">
        <v>8333</v>
      </c>
      <c r="S1893" s="13">
        <f t="shared" si="118"/>
        <v>40335.798078703701</v>
      </c>
      <c r="T1893" s="13">
        <f t="shared" si="119"/>
        <v>40335.798078703701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9">
        <f t="shared" si="117"/>
        <v>26.26923076923077</v>
      </c>
      <c r="Q1894" t="s">
        <v>8329</v>
      </c>
      <c r="R1894" t="s">
        <v>8333</v>
      </c>
      <c r="S1894" s="13">
        <f t="shared" si="118"/>
        <v>40671.637511574074</v>
      </c>
      <c r="T1894" s="13">
        <f t="shared" si="119"/>
        <v>40671.637511574074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9">
        <f t="shared" si="117"/>
        <v>57.777777777777779</v>
      </c>
      <c r="Q1895" t="s">
        <v>8329</v>
      </c>
      <c r="R1895" t="s">
        <v>8333</v>
      </c>
      <c r="S1895" s="13">
        <f t="shared" si="118"/>
        <v>40632.94195601852</v>
      </c>
      <c r="T1895" s="13">
        <f t="shared" si="119"/>
        <v>40632.94195601852</v>
      </c>
    </row>
    <row r="1896" spans="1:20" ht="20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9">
        <f t="shared" si="117"/>
        <v>57.25</v>
      </c>
      <c r="Q1896" t="s">
        <v>8329</v>
      </c>
      <c r="R1896" t="s">
        <v>8333</v>
      </c>
      <c r="S1896" s="13">
        <f t="shared" si="118"/>
        <v>40920.904895833337</v>
      </c>
      <c r="T1896" s="13">
        <f t="shared" si="119"/>
        <v>40920.904895833337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9">
        <f t="shared" si="117"/>
        <v>196.34042553191489</v>
      </c>
      <c r="Q1897" t="s">
        <v>8329</v>
      </c>
      <c r="R1897" t="s">
        <v>8333</v>
      </c>
      <c r="S1897" s="13">
        <f t="shared" si="118"/>
        <v>42267.746782407412</v>
      </c>
      <c r="T1897" s="13">
        <f t="shared" si="119"/>
        <v>42267.746782407412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9">
        <f t="shared" si="117"/>
        <v>43</v>
      </c>
      <c r="Q1898" t="s">
        <v>8329</v>
      </c>
      <c r="R1898" t="s">
        <v>8333</v>
      </c>
      <c r="S1898" s="13">
        <f t="shared" si="118"/>
        <v>40981.710243055553</v>
      </c>
      <c r="T1898" s="13">
        <f t="shared" si="119"/>
        <v>40981.710243055553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9">
        <f t="shared" si="117"/>
        <v>35.551912568306008</v>
      </c>
      <c r="Q1899" t="s">
        <v>8329</v>
      </c>
      <c r="R1899" t="s">
        <v>8333</v>
      </c>
      <c r="S1899" s="13">
        <f t="shared" si="118"/>
        <v>41680.583402777782</v>
      </c>
      <c r="T1899" s="13">
        <f t="shared" si="119"/>
        <v>41680.583402777782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9">
        <f t="shared" si="117"/>
        <v>68.80952380952381</v>
      </c>
      <c r="Q1900" t="s">
        <v>8329</v>
      </c>
      <c r="R1900" t="s">
        <v>8333</v>
      </c>
      <c r="S1900" s="13">
        <f t="shared" si="118"/>
        <v>42366.192974537036</v>
      </c>
      <c r="T1900" s="13">
        <f t="shared" si="119"/>
        <v>42366.192974537036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9">
        <f t="shared" si="117"/>
        <v>28.571428571428573</v>
      </c>
      <c r="Q1901" t="s">
        <v>8329</v>
      </c>
      <c r="R1901" t="s">
        <v>8333</v>
      </c>
      <c r="S1901" s="13">
        <f t="shared" si="118"/>
        <v>42058.941736111112</v>
      </c>
      <c r="T1901" s="13">
        <f t="shared" si="119"/>
        <v>42058.941736111112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9">
        <f t="shared" si="117"/>
        <v>50.631666666666668</v>
      </c>
      <c r="Q1902" t="s">
        <v>8329</v>
      </c>
      <c r="R1902" t="s">
        <v>8333</v>
      </c>
      <c r="S1902" s="13">
        <f t="shared" si="118"/>
        <v>41160.871886574074</v>
      </c>
      <c r="T1902" s="13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9">
        <f t="shared" si="117"/>
        <v>106.8</v>
      </c>
      <c r="Q1903" t="s">
        <v>8323</v>
      </c>
      <c r="R1903" t="s">
        <v>8352</v>
      </c>
      <c r="S1903" s="13">
        <f t="shared" si="118"/>
        <v>42116.54315972222</v>
      </c>
      <c r="T1903" s="13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9">
        <f t="shared" si="117"/>
        <v>4</v>
      </c>
      <c r="Q1904" t="s">
        <v>8323</v>
      </c>
      <c r="R1904" t="s">
        <v>8352</v>
      </c>
      <c r="S1904" s="13">
        <f t="shared" si="118"/>
        <v>42037.789895833332</v>
      </c>
      <c r="T1904" s="13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9">
        <f t="shared" si="117"/>
        <v>34.097560975609753</v>
      </c>
      <c r="Q1905" t="s">
        <v>8323</v>
      </c>
      <c r="R1905" t="s">
        <v>8352</v>
      </c>
      <c r="S1905" s="13">
        <f t="shared" si="118"/>
        <v>42702.770729166667</v>
      </c>
      <c r="T1905" s="13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9">
        <f t="shared" si="117"/>
        <v>25</v>
      </c>
      <c r="Q1906" t="s">
        <v>8323</v>
      </c>
      <c r="R1906" t="s">
        <v>8352</v>
      </c>
      <c r="S1906" s="13">
        <f t="shared" si="118"/>
        <v>42326.685428240744</v>
      </c>
      <c r="T1906" s="13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9">
        <f t="shared" si="117"/>
        <v>10.5</v>
      </c>
      <c r="Q1907" t="s">
        <v>8323</v>
      </c>
      <c r="R1907" t="s">
        <v>8352</v>
      </c>
      <c r="S1907" s="13">
        <f t="shared" si="118"/>
        <v>41859.925856481481</v>
      </c>
      <c r="T1907" s="13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9">
        <f t="shared" si="117"/>
        <v>215.95959595959596</v>
      </c>
      <c r="Q1908" t="s">
        <v>8323</v>
      </c>
      <c r="R1908" t="s">
        <v>8352</v>
      </c>
      <c r="S1908" s="13">
        <f t="shared" si="118"/>
        <v>42514.671099537038</v>
      </c>
      <c r="T1908" s="13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9">
        <f t="shared" si="117"/>
        <v>21.25</v>
      </c>
      <c r="Q1909" t="s">
        <v>8323</v>
      </c>
      <c r="R1909" t="s">
        <v>8352</v>
      </c>
      <c r="S1909" s="13">
        <f t="shared" si="118"/>
        <v>41767.587094907409</v>
      </c>
      <c r="T1909" s="13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9">
        <f t="shared" si="117"/>
        <v>108.25</v>
      </c>
      <c r="Q1910" t="s">
        <v>8323</v>
      </c>
      <c r="R1910" t="s">
        <v>8352</v>
      </c>
      <c r="S1910" s="13">
        <f t="shared" si="118"/>
        <v>42703.917824074073</v>
      </c>
      <c r="T1910" s="13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9">
        <f t="shared" si="117"/>
        <v>129.97368421052633</v>
      </c>
      <c r="Q1911" t="s">
        <v>8323</v>
      </c>
      <c r="R1911" t="s">
        <v>8352</v>
      </c>
      <c r="S1911" s="13">
        <f t="shared" si="118"/>
        <v>41905.429155092592</v>
      </c>
      <c r="T1911" s="13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9">
        <f t="shared" si="117"/>
        <v>117.49473684210527</v>
      </c>
      <c r="Q1912" t="s">
        <v>8323</v>
      </c>
      <c r="R1912" t="s">
        <v>8352</v>
      </c>
      <c r="S1912" s="13">
        <f t="shared" si="118"/>
        <v>42264.963159722218</v>
      </c>
      <c r="T1912" s="13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9">
        <f t="shared" si="117"/>
        <v>10</v>
      </c>
      <c r="Q1913" t="s">
        <v>8323</v>
      </c>
      <c r="R1913" t="s">
        <v>8352</v>
      </c>
      <c r="S1913" s="13">
        <f t="shared" si="118"/>
        <v>41830.033958333333</v>
      </c>
      <c r="T1913" s="13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9">
        <f t="shared" si="117"/>
        <v>70.595238095238102</v>
      </c>
      <c r="Q1914" t="s">
        <v>8323</v>
      </c>
      <c r="R1914" t="s">
        <v>8352</v>
      </c>
      <c r="S1914" s="13">
        <f t="shared" si="118"/>
        <v>42129.226388888885</v>
      </c>
      <c r="T1914" s="13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9">
        <f t="shared" si="117"/>
        <v>24.5</v>
      </c>
      <c r="Q1915" t="s">
        <v>8323</v>
      </c>
      <c r="R1915" t="s">
        <v>8352</v>
      </c>
      <c r="S1915" s="13">
        <f t="shared" si="118"/>
        <v>41890.511319444442</v>
      </c>
      <c r="T1915" s="13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9">
        <f t="shared" si="117"/>
        <v>30</v>
      </c>
      <c r="Q1916" t="s">
        <v>8323</v>
      </c>
      <c r="R1916" t="s">
        <v>8352</v>
      </c>
      <c r="S1916" s="13">
        <f t="shared" si="118"/>
        <v>41929.174456018518</v>
      </c>
      <c r="T1916" s="13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9">
        <f t="shared" si="117"/>
        <v>2</v>
      </c>
      <c r="Q1917" t="s">
        <v>8323</v>
      </c>
      <c r="R1917" t="s">
        <v>8352</v>
      </c>
      <c r="S1917" s="13">
        <f t="shared" si="118"/>
        <v>41864.04886574074</v>
      </c>
      <c r="T1917" s="13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9">
        <f t="shared" si="117"/>
        <v>17</v>
      </c>
      <c r="Q1918" t="s">
        <v>8323</v>
      </c>
      <c r="R1918" t="s">
        <v>8352</v>
      </c>
      <c r="S1918" s="13">
        <f t="shared" si="118"/>
        <v>42656.717303240745</v>
      </c>
      <c r="T1918" s="13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9">
        <f t="shared" si="117"/>
        <v>2928.9285714285716</v>
      </c>
      <c r="Q1919" t="s">
        <v>8323</v>
      </c>
      <c r="R1919" t="s">
        <v>8352</v>
      </c>
      <c r="S1919" s="13">
        <f t="shared" si="118"/>
        <v>42746.270057870366</v>
      </c>
      <c r="T1919" s="13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9">
        <f t="shared" si="117"/>
        <v>28.888888888888889</v>
      </c>
      <c r="Q1920" t="s">
        <v>8323</v>
      </c>
      <c r="R1920" t="s">
        <v>8352</v>
      </c>
      <c r="S1920" s="13">
        <f t="shared" si="118"/>
        <v>41828.789942129632</v>
      </c>
      <c r="T1920" s="13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9">
        <f t="shared" si="117"/>
        <v>29.625</v>
      </c>
      <c r="Q1921" t="s">
        <v>8323</v>
      </c>
      <c r="R1921" t="s">
        <v>8352</v>
      </c>
      <c r="S1921" s="13">
        <f t="shared" si="118"/>
        <v>42113.875567129624</v>
      </c>
      <c r="T1921" s="13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9">
        <f t="shared" si="117"/>
        <v>40.980952380952381</v>
      </c>
      <c r="Q1922" t="s">
        <v>8323</v>
      </c>
      <c r="R1922" t="s">
        <v>8352</v>
      </c>
      <c r="S1922" s="13">
        <f t="shared" si="118"/>
        <v>42270.875706018516</v>
      </c>
      <c r="T1922" s="13">
        <f t="shared" si="119"/>
        <v>42270.875706018516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</f>
        <v>1.3680000000000001</v>
      </c>
      <c r="P1923" s="9">
        <f t="shared" ref="P1923:P1986" si="121">E1923/L1923</f>
        <v>54</v>
      </c>
      <c r="Q1923" t="s">
        <v>8329</v>
      </c>
      <c r="R1923" t="s">
        <v>8333</v>
      </c>
      <c r="S1923" s="13">
        <f t="shared" ref="S1923:S1986" si="122">(((J1923/60)/60)/24)+DATE(1970,1,1)</f>
        <v>41074.221562500003</v>
      </c>
      <c r="T1923" s="13">
        <f t="shared" ref="T1923:T1986" si="123">(((J1923/60)/60)/24)+DATE(1970,1,1)</f>
        <v>41074.221562500003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9">
        <f t="shared" si="121"/>
        <v>36.109375</v>
      </c>
      <c r="Q1924" t="s">
        <v>8329</v>
      </c>
      <c r="R1924" t="s">
        <v>8333</v>
      </c>
      <c r="S1924" s="13">
        <f t="shared" si="122"/>
        <v>41590.255868055552</v>
      </c>
      <c r="T1924" s="13">
        <f t="shared" si="123"/>
        <v>41590.255868055552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9">
        <f t="shared" si="121"/>
        <v>23.153846153846153</v>
      </c>
      <c r="Q1925" t="s">
        <v>8329</v>
      </c>
      <c r="R1925" t="s">
        <v>8333</v>
      </c>
      <c r="S1925" s="13">
        <f t="shared" si="122"/>
        <v>40772.848749999997</v>
      </c>
      <c r="T1925" s="13">
        <f t="shared" si="123"/>
        <v>40772.848749999997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9">
        <f t="shared" si="121"/>
        <v>104</v>
      </c>
      <c r="Q1926" t="s">
        <v>8329</v>
      </c>
      <c r="R1926" t="s">
        <v>8333</v>
      </c>
      <c r="S1926" s="13">
        <f t="shared" si="122"/>
        <v>41626.761053240742</v>
      </c>
      <c r="T1926" s="13">
        <f t="shared" si="123"/>
        <v>41626.761053240742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9">
        <f t="shared" si="121"/>
        <v>31.826923076923077</v>
      </c>
      <c r="Q1927" t="s">
        <v>8329</v>
      </c>
      <c r="R1927" t="s">
        <v>8333</v>
      </c>
      <c r="S1927" s="13">
        <f t="shared" si="122"/>
        <v>41535.90148148148</v>
      </c>
      <c r="T1927" s="13">
        <f t="shared" si="123"/>
        <v>41535.90148148148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9">
        <f t="shared" si="121"/>
        <v>27.3896261682243</v>
      </c>
      <c r="Q1928" t="s">
        <v>8329</v>
      </c>
      <c r="R1928" t="s">
        <v>8333</v>
      </c>
      <c r="S1928" s="13">
        <f t="shared" si="122"/>
        <v>40456.954351851848</v>
      </c>
      <c r="T1928" s="13">
        <f t="shared" si="123"/>
        <v>40456.954351851848</v>
      </c>
    </row>
    <row r="1929" spans="1:20" ht="20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9">
        <f t="shared" si="121"/>
        <v>56.363636363636367</v>
      </c>
      <c r="Q1929" t="s">
        <v>8329</v>
      </c>
      <c r="R1929" t="s">
        <v>8333</v>
      </c>
      <c r="S1929" s="13">
        <f t="shared" si="122"/>
        <v>40960.861562500002</v>
      </c>
      <c r="T1929" s="13">
        <f t="shared" si="123"/>
        <v>40960.861562500002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9">
        <f t="shared" si="121"/>
        <v>77.352941176470594</v>
      </c>
      <c r="Q1930" t="s">
        <v>8329</v>
      </c>
      <c r="R1930" t="s">
        <v>8333</v>
      </c>
      <c r="S1930" s="13">
        <f t="shared" si="122"/>
        <v>41371.648078703707</v>
      </c>
      <c r="T1930" s="13">
        <f t="shared" si="123"/>
        <v>41371.648078703707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9">
        <f t="shared" si="121"/>
        <v>42.8</v>
      </c>
      <c r="Q1931" t="s">
        <v>8329</v>
      </c>
      <c r="R1931" t="s">
        <v>8333</v>
      </c>
      <c r="S1931" s="13">
        <f t="shared" si="122"/>
        <v>40687.021597222221</v>
      </c>
      <c r="T1931" s="13">
        <f t="shared" si="123"/>
        <v>40687.021597222221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9">
        <f t="shared" si="121"/>
        <v>48.846153846153847</v>
      </c>
      <c r="Q1932" t="s">
        <v>8329</v>
      </c>
      <c r="R1932" t="s">
        <v>8333</v>
      </c>
      <c r="S1932" s="13">
        <f t="shared" si="122"/>
        <v>41402.558819444443</v>
      </c>
      <c r="T1932" s="13">
        <f t="shared" si="123"/>
        <v>41402.558819444443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9">
        <f t="shared" si="121"/>
        <v>48.240400000000001</v>
      </c>
      <c r="Q1933" t="s">
        <v>8329</v>
      </c>
      <c r="R1933" t="s">
        <v>8333</v>
      </c>
      <c r="S1933" s="13">
        <f t="shared" si="122"/>
        <v>41037.892465277779</v>
      </c>
      <c r="T1933" s="13">
        <f t="shared" si="123"/>
        <v>41037.892465277779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9">
        <f t="shared" si="121"/>
        <v>70.212500000000006</v>
      </c>
      <c r="Q1934" t="s">
        <v>8329</v>
      </c>
      <c r="R1934" t="s">
        <v>8333</v>
      </c>
      <c r="S1934" s="13">
        <f t="shared" si="122"/>
        <v>40911.809872685182</v>
      </c>
      <c r="T1934" s="13">
        <f t="shared" si="123"/>
        <v>40911.809872685182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9">
        <f t="shared" si="121"/>
        <v>94.054545454545448</v>
      </c>
      <c r="Q1935" t="s">
        <v>8329</v>
      </c>
      <c r="R1935" t="s">
        <v>8333</v>
      </c>
      <c r="S1935" s="13">
        <f t="shared" si="122"/>
        <v>41879.130868055552</v>
      </c>
      <c r="T1935" s="13">
        <f t="shared" si="123"/>
        <v>41879.130868055552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9">
        <f t="shared" si="121"/>
        <v>80.272727272727266</v>
      </c>
      <c r="Q1936" t="s">
        <v>8329</v>
      </c>
      <c r="R1936" t="s">
        <v>8333</v>
      </c>
      <c r="S1936" s="13">
        <f t="shared" si="122"/>
        <v>40865.867141203707</v>
      </c>
      <c r="T1936" s="13">
        <f t="shared" si="123"/>
        <v>40865.867141203707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9">
        <f t="shared" si="121"/>
        <v>54.2</v>
      </c>
      <c r="Q1937" t="s">
        <v>8329</v>
      </c>
      <c r="R1937" t="s">
        <v>8333</v>
      </c>
      <c r="S1937" s="13">
        <f t="shared" si="122"/>
        <v>41773.932534722226</v>
      </c>
      <c r="T1937" s="13">
        <f t="shared" si="123"/>
        <v>41773.932534722226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9">
        <f t="shared" si="121"/>
        <v>60.26903448275862</v>
      </c>
      <c r="Q1938" t="s">
        <v>8329</v>
      </c>
      <c r="R1938" t="s">
        <v>8333</v>
      </c>
      <c r="S1938" s="13">
        <f t="shared" si="122"/>
        <v>40852.889699074076</v>
      </c>
      <c r="T1938" s="13">
        <f t="shared" si="123"/>
        <v>40852.889699074076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9">
        <f t="shared" si="121"/>
        <v>38.740344827586206</v>
      </c>
      <c r="Q1939" t="s">
        <v>8329</v>
      </c>
      <c r="R1939" t="s">
        <v>8333</v>
      </c>
      <c r="S1939" s="13">
        <f t="shared" si="122"/>
        <v>41059.118993055556</v>
      </c>
      <c r="T1939" s="13">
        <f t="shared" si="123"/>
        <v>41059.118993055556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9">
        <f t="shared" si="121"/>
        <v>152.54385964912279</v>
      </c>
      <c r="Q1940" t="s">
        <v>8329</v>
      </c>
      <c r="R1940" t="s">
        <v>8333</v>
      </c>
      <c r="S1940" s="13">
        <f t="shared" si="122"/>
        <v>41426.259618055556</v>
      </c>
      <c r="T1940" s="13">
        <f t="shared" si="123"/>
        <v>41426.259618055556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9">
        <f t="shared" si="121"/>
        <v>115.3125</v>
      </c>
      <c r="Q1941" t="s">
        <v>8329</v>
      </c>
      <c r="R1941" t="s">
        <v>8333</v>
      </c>
      <c r="S1941" s="13">
        <f t="shared" si="122"/>
        <v>41313.985046296293</v>
      </c>
      <c r="T1941" s="13">
        <f t="shared" si="123"/>
        <v>41313.985046296293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9">
        <f t="shared" si="121"/>
        <v>35.838709677419352</v>
      </c>
      <c r="Q1942" t="s">
        <v>8329</v>
      </c>
      <c r="R1942" t="s">
        <v>8333</v>
      </c>
      <c r="S1942" s="13">
        <f t="shared" si="122"/>
        <v>40670.507326388892</v>
      </c>
      <c r="T1942" s="13">
        <f t="shared" si="123"/>
        <v>40670.507326388892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9">
        <f t="shared" si="121"/>
        <v>64.570118779438872</v>
      </c>
      <c r="Q1943" t="s">
        <v>8323</v>
      </c>
      <c r="R1943" t="s">
        <v>8353</v>
      </c>
      <c r="S1943" s="13">
        <f t="shared" si="122"/>
        <v>41744.290868055556</v>
      </c>
      <c r="T1943" s="13">
        <f t="shared" si="123"/>
        <v>41744.290868055556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9">
        <f t="shared" si="121"/>
        <v>87.436000000000007</v>
      </c>
      <c r="Q1944" t="s">
        <v>8323</v>
      </c>
      <c r="R1944" t="s">
        <v>8353</v>
      </c>
      <c r="S1944" s="13">
        <f t="shared" si="122"/>
        <v>40638.828009259261</v>
      </c>
      <c r="T1944" s="13">
        <f t="shared" si="123"/>
        <v>40638.828009259261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9">
        <f t="shared" si="121"/>
        <v>68.815577078288939</v>
      </c>
      <c r="Q1945" t="s">
        <v>8323</v>
      </c>
      <c r="R1945" t="s">
        <v>8353</v>
      </c>
      <c r="S1945" s="13">
        <f t="shared" si="122"/>
        <v>42548.269861111112</v>
      </c>
      <c r="T1945" s="13">
        <f t="shared" si="123"/>
        <v>42548.269861111112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9">
        <f t="shared" si="121"/>
        <v>176.200223588597</v>
      </c>
      <c r="Q1946" t="s">
        <v>8323</v>
      </c>
      <c r="R1946" t="s">
        <v>8353</v>
      </c>
      <c r="S1946" s="13">
        <f t="shared" si="122"/>
        <v>41730.584374999999</v>
      </c>
      <c r="T1946" s="13">
        <f t="shared" si="123"/>
        <v>41730.584374999999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9">
        <f t="shared" si="121"/>
        <v>511.79117647058825</v>
      </c>
      <c r="Q1947" t="s">
        <v>8323</v>
      </c>
      <c r="R1947" t="s">
        <v>8353</v>
      </c>
      <c r="S1947" s="13">
        <f t="shared" si="122"/>
        <v>42157.251828703709</v>
      </c>
      <c r="T1947" s="13">
        <f t="shared" si="123"/>
        <v>42157.251828703709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9">
        <f t="shared" si="121"/>
        <v>160.44285714285715</v>
      </c>
      <c r="Q1948" t="s">
        <v>8323</v>
      </c>
      <c r="R1948" t="s">
        <v>8353</v>
      </c>
      <c r="S1948" s="13">
        <f t="shared" si="122"/>
        <v>41689.150011574071</v>
      </c>
      <c r="T1948" s="13">
        <f t="shared" si="123"/>
        <v>41689.150011574071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9">
        <f t="shared" si="121"/>
        <v>35.003043478260871</v>
      </c>
      <c r="Q1949" t="s">
        <v>8323</v>
      </c>
      <c r="R1949" t="s">
        <v>8353</v>
      </c>
      <c r="S1949" s="13">
        <f t="shared" si="122"/>
        <v>40102.918055555558</v>
      </c>
      <c r="T1949" s="13">
        <f t="shared" si="123"/>
        <v>40102.918055555558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9">
        <f t="shared" si="121"/>
        <v>188.50671378091872</v>
      </c>
      <c r="Q1950" t="s">
        <v>8323</v>
      </c>
      <c r="R1950" t="s">
        <v>8353</v>
      </c>
      <c r="S1950" s="13">
        <f t="shared" si="122"/>
        <v>42473.604270833333</v>
      </c>
      <c r="T1950" s="13">
        <f t="shared" si="123"/>
        <v>42473.604270833333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9">
        <f t="shared" si="121"/>
        <v>56.204984093319197</v>
      </c>
      <c r="Q1951" t="s">
        <v>8323</v>
      </c>
      <c r="R1951" t="s">
        <v>8353</v>
      </c>
      <c r="S1951" s="13">
        <f t="shared" si="122"/>
        <v>41800.423043981478</v>
      </c>
      <c r="T1951" s="13">
        <f t="shared" si="123"/>
        <v>41800.423043981478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9">
        <f t="shared" si="121"/>
        <v>51.3054157782516</v>
      </c>
      <c r="Q1952" t="s">
        <v>8323</v>
      </c>
      <c r="R1952" t="s">
        <v>8353</v>
      </c>
      <c r="S1952" s="13">
        <f t="shared" si="122"/>
        <v>40624.181400462963</v>
      </c>
      <c r="T1952" s="13">
        <f t="shared" si="123"/>
        <v>40624.181400462963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9">
        <f t="shared" si="121"/>
        <v>127.36450839328538</v>
      </c>
      <c r="Q1953" t="s">
        <v>8323</v>
      </c>
      <c r="R1953" t="s">
        <v>8353</v>
      </c>
      <c r="S1953" s="13">
        <f t="shared" si="122"/>
        <v>42651.420567129629</v>
      </c>
      <c r="T1953" s="13">
        <f t="shared" si="123"/>
        <v>42651.420567129629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9">
        <f t="shared" si="121"/>
        <v>101.85532258064516</v>
      </c>
      <c r="Q1954" t="s">
        <v>8323</v>
      </c>
      <c r="R1954" t="s">
        <v>8353</v>
      </c>
      <c r="S1954" s="13">
        <f t="shared" si="122"/>
        <v>41526.60665509259</v>
      </c>
      <c r="T1954" s="13">
        <f t="shared" si="123"/>
        <v>41526.60665509259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9">
        <f t="shared" si="121"/>
        <v>230.55782312925169</v>
      </c>
      <c r="Q1955" t="s">
        <v>8323</v>
      </c>
      <c r="R1955" t="s">
        <v>8353</v>
      </c>
      <c r="S1955" s="13">
        <f t="shared" si="122"/>
        <v>40941.199826388889</v>
      </c>
      <c r="T1955" s="13">
        <f t="shared" si="123"/>
        <v>40941.199826388889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9">
        <f t="shared" si="121"/>
        <v>842.10602409638557</v>
      </c>
      <c r="Q1956" t="s">
        <v>8323</v>
      </c>
      <c r="R1956" t="s">
        <v>8353</v>
      </c>
      <c r="S1956" s="13">
        <f t="shared" si="122"/>
        <v>42394.580740740741</v>
      </c>
      <c r="T1956" s="13">
        <f t="shared" si="123"/>
        <v>42394.580740740741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9">
        <f t="shared" si="121"/>
        <v>577.27593103448271</v>
      </c>
      <c r="Q1957" t="s">
        <v>8323</v>
      </c>
      <c r="R1957" t="s">
        <v>8353</v>
      </c>
      <c r="S1957" s="13">
        <f t="shared" si="122"/>
        <v>41020.271770833337</v>
      </c>
      <c r="T1957" s="13">
        <f t="shared" si="123"/>
        <v>41020.271770833337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9">
        <f t="shared" si="121"/>
        <v>483.34246575342468</v>
      </c>
      <c r="Q1958" t="s">
        <v>8323</v>
      </c>
      <c r="R1958" t="s">
        <v>8353</v>
      </c>
      <c r="S1958" s="13">
        <f t="shared" si="122"/>
        <v>42067.923668981486</v>
      </c>
      <c r="T1958" s="13">
        <f t="shared" si="123"/>
        <v>42067.923668981486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9">
        <f t="shared" si="121"/>
        <v>76.138500000000008</v>
      </c>
      <c r="Q1959" t="s">
        <v>8323</v>
      </c>
      <c r="R1959" t="s">
        <v>8353</v>
      </c>
      <c r="S1959" s="13">
        <f t="shared" si="122"/>
        <v>41179.098530092589</v>
      </c>
      <c r="T1959" s="13">
        <f t="shared" si="123"/>
        <v>41179.098530092589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9">
        <f t="shared" si="121"/>
        <v>74.107684365781708</v>
      </c>
      <c r="Q1960" t="s">
        <v>8323</v>
      </c>
      <c r="R1960" t="s">
        <v>8353</v>
      </c>
      <c r="S1960" s="13">
        <f t="shared" si="122"/>
        <v>41326.987974537034</v>
      </c>
      <c r="T1960" s="13">
        <f t="shared" si="123"/>
        <v>41326.987974537034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9">
        <f t="shared" si="121"/>
        <v>36.965660377358489</v>
      </c>
      <c r="Q1961" t="s">
        <v>8323</v>
      </c>
      <c r="R1961" t="s">
        <v>8353</v>
      </c>
      <c r="S1961" s="13">
        <f t="shared" si="122"/>
        <v>41871.845601851855</v>
      </c>
      <c r="T1961" s="13">
        <f t="shared" si="123"/>
        <v>41871.845601851855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9">
        <f t="shared" si="121"/>
        <v>2500.969696969697</v>
      </c>
      <c r="Q1962" t="s">
        <v>8323</v>
      </c>
      <c r="R1962" t="s">
        <v>8353</v>
      </c>
      <c r="S1962" s="13">
        <f t="shared" si="122"/>
        <v>41964.362743055557</v>
      </c>
      <c r="T1962" s="13">
        <f t="shared" si="123"/>
        <v>41964.362743055557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9">
        <f t="shared" si="121"/>
        <v>67.690214329454989</v>
      </c>
      <c r="Q1963" t="s">
        <v>8323</v>
      </c>
      <c r="R1963" t="s">
        <v>8353</v>
      </c>
      <c r="S1963" s="13">
        <f t="shared" si="122"/>
        <v>41148.194641203707</v>
      </c>
      <c r="T1963" s="13">
        <f t="shared" si="123"/>
        <v>41148.194641203707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9">
        <f t="shared" si="121"/>
        <v>63.04738562091503</v>
      </c>
      <c r="Q1964" t="s">
        <v>8323</v>
      </c>
      <c r="R1964" t="s">
        <v>8353</v>
      </c>
      <c r="S1964" s="13">
        <f t="shared" si="122"/>
        <v>41742.780509259261</v>
      </c>
      <c r="T1964" s="13">
        <f t="shared" si="123"/>
        <v>41742.780509259261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9">
        <f t="shared" si="121"/>
        <v>117.6</v>
      </c>
      <c r="Q1965" t="s">
        <v>8323</v>
      </c>
      <c r="R1965" t="s">
        <v>8353</v>
      </c>
      <c r="S1965" s="13">
        <f t="shared" si="122"/>
        <v>41863.429791666669</v>
      </c>
      <c r="T1965" s="13">
        <f t="shared" si="123"/>
        <v>41863.429791666669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9">
        <f t="shared" si="121"/>
        <v>180.75185011709601</v>
      </c>
      <c r="Q1966" t="s">
        <v>8323</v>
      </c>
      <c r="R1966" t="s">
        <v>8353</v>
      </c>
      <c r="S1966" s="13">
        <f t="shared" si="122"/>
        <v>42452.272824074069</v>
      </c>
      <c r="T1966" s="13">
        <f t="shared" si="123"/>
        <v>42452.272824074069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9">
        <f t="shared" si="121"/>
        <v>127.32038834951456</v>
      </c>
      <c r="Q1967" t="s">
        <v>8323</v>
      </c>
      <c r="R1967" t="s">
        <v>8353</v>
      </c>
      <c r="S1967" s="13">
        <f t="shared" si="122"/>
        <v>40898.089236111111</v>
      </c>
      <c r="T1967" s="13">
        <f t="shared" si="123"/>
        <v>40898.089236111111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9">
        <f t="shared" si="121"/>
        <v>136.6444745538665</v>
      </c>
      <c r="Q1968" t="s">
        <v>8323</v>
      </c>
      <c r="R1968" t="s">
        <v>8353</v>
      </c>
      <c r="S1968" s="13">
        <f t="shared" si="122"/>
        <v>41835.540486111109</v>
      </c>
      <c r="T1968" s="13">
        <f t="shared" si="123"/>
        <v>41835.540486111109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9">
        <f t="shared" si="121"/>
        <v>182.78024691358024</v>
      </c>
      <c r="Q1969" t="s">
        <v>8323</v>
      </c>
      <c r="R1969" t="s">
        <v>8353</v>
      </c>
      <c r="S1969" s="13">
        <f t="shared" si="122"/>
        <v>41730.663530092592</v>
      </c>
      <c r="T1969" s="13">
        <f t="shared" si="123"/>
        <v>41730.663530092592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9">
        <f t="shared" si="121"/>
        <v>279.37843137254902</v>
      </c>
      <c r="Q1970" t="s">
        <v>8323</v>
      </c>
      <c r="R1970" t="s">
        <v>8353</v>
      </c>
      <c r="S1970" s="13">
        <f t="shared" si="122"/>
        <v>42676.586979166663</v>
      </c>
      <c r="T1970" s="13">
        <f t="shared" si="123"/>
        <v>42676.586979166663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9">
        <f t="shared" si="121"/>
        <v>61.375728669846318</v>
      </c>
      <c r="Q1971" t="s">
        <v>8323</v>
      </c>
      <c r="R1971" t="s">
        <v>8353</v>
      </c>
      <c r="S1971" s="13">
        <f t="shared" si="122"/>
        <v>42557.792453703703</v>
      </c>
      <c r="T1971" s="13">
        <f t="shared" si="123"/>
        <v>42557.792453703703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9">
        <f t="shared" si="121"/>
        <v>80.727532097004286</v>
      </c>
      <c r="Q1972" t="s">
        <v>8323</v>
      </c>
      <c r="R1972" t="s">
        <v>8353</v>
      </c>
      <c r="S1972" s="13">
        <f t="shared" si="122"/>
        <v>41324.193298611113</v>
      </c>
      <c r="T1972" s="13">
        <f t="shared" si="123"/>
        <v>41324.193298611113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9">
        <f t="shared" si="121"/>
        <v>272.35590732591254</v>
      </c>
      <c r="Q1973" t="s">
        <v>8323</v>
      </c>
      <c r="R1973" t="s">
        <v>8353</v>
      </c>
      <c r="S1973" s="13">
        <f t="shared" si="122"/>
        <v>41561.500706018516</v>
      </c>
      <c r="T1973" s="13">
        <f t="shared" si="123"/>
        <v>41561.500706018516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9">
        <f t="shared" si="121"/>
        <v>70.848739495798313</v>
      </c>
      <c r="Q1974" t="s">
        <v>8323</v>
      </c>
      <c r="R1974" t="s">
        <v>8353</v>
      </c>
      <c r="S1974" s="13">
        <f t="shared" si="122"/>
        <v>41201.012083333335</v>
      </c>
      <c r="T1974" s="13">
        <f t="shared" si="123"/>
        <v>41201.012083333335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9">
        <f t="shared" si="121"/>
        <v>247.94003412969283</v>
      </c>
      <c r="Q1975" t="s">
        <v>8323</v>
      </c>
      <c r="R1975" t="s">
        <v>8353</v>
      </c>
      <c r="S1975" s="13">
        <f t="shared" si="122"/>
        <v>42549.722962962958</v>
      </c>
      <c r="T1975" s="13">
        <f t="shared" si="123"/>
        <v>42549.722962962958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9">
        <f t="shared" si="121"/>
        <v>186.81393034825871</v>
      </c>
      <c r="Q1976" t="s">
        <v>8323</v>
      </c>
      <c r="R1976" t="s">
        <v>8353</v>
      </c>
      <c r="S1976" s="13">
        <f t="shared" si="122"/>
        <v>41445.334131944444</v>
      </c>
      <c r="T1976" s="13">
        <f t="shared" si="123"/>
        <v>41445.334131944444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9">
        <f t="shared" si="121"/>
        <v>131.98948616600788</v>
      </c>
      <c r="Q1977" t="s">
        <v>8323</v>
      </c>
      <c r="R1977" t="s">
        <v>8353</v>
      </c>
      <c r="S1977" s="13">
        <f t="shared" si="122"/>
        <v>41313.755219907405</v>
      </c>
      <c r="T1977" s="13">
        <f t="shared" si="123"/>
        <v>41313.755219907405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9">
        <f t="shared" si="121"/>
        <v>29.310782241014799</v>
      </c>
      <c r="Q1978" t="s">
        <v>8323</v>
      </c>
      <c r="R1978" t="s">
        <v>8353</v>
      </c>
      <c r="S1978" s="13">
        <f t="shared" si="122"/>
        <v>41438.899594907409</v>
      </c>
      <c r="T1978" s="13">
        <f t="shared" si="123"/>
        <v>41438.899594907409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9">
        <f t="shared" si="121"/>
        <v>245.02436053593178</v>
      </c>
      <c r="Q1979" t="s">
        <v>8323</v>
      </c>
      <c r="R1979" t="s">
        <v>8353</v>
      </c>
      <c r="S1979" s="13">
        <f t="shared" si="122"/>
        <v>42311.216898148152</v>
      </c>
      <c r="T1979" s="13">
        <f t="shared" si="123"/>
        <v>42311.216898148152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9">
        <f t="shared" si="121"/>
        <v>1323.2540463917526</v>
      </c>
      <c r="Q1980" t="s">
        <v>8323</v>
      </c>
      <c r="R1980" t="s">
        <v>8353</v>
      </c>
      <c r="S1980" s="13">
        <f t="shared" si="122"/>
        <v>41039.225601851853</v>
      </c>
      <c r="T1980" s="13">
        <f t="shared" si="123"/>
        <v>41039.225601851853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9">
        <f t="shared" si="121"/>
        <v>282.65966789667897</v>
      </c>
      <c r="Q1981" t="s">
        <v>8323</v>
      </c>
      <c r="R1981" t="s">
        <v>8353</v>
      </c>
      <c r="S1981" s="13">
        <f t="shared" si="122"/>
        <v>42290.460023148145</v>
      </c>
      <c r="T1981" s="13">
        <f t="shared" si="123"/>
        <v>42290.460023148145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9">
        <f t="shared" si="121"/>
        <v>91.214401028277635</v>
      </c>
      <c r="Q1982" t="s">
        <v>8323</v>
      </c>
      <c r="R1982" t="s">
        <v>8353</v>
      </c>
      <c r="S1982" s="13">
        <f t="shared" si="122"/>
        <v>42423.542384259257</v>
      </c>
      <c r="T1982" s="13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9">
        <f t="shared" si="121"/>
        <v>31.75</v>
      </c>
      <c r="Q1983" t="s">
        <v>8342</v>
      </c>
      <c r="R1983" t="s">
        <v>8354</v>
      </c>
      <c r="S1983" s="13">
        <f t="shared" si="122"/>
        <v>41799.725289351853</v>
      </c>
      <c r="T1983" s="13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8342</v>
      </c>
      <c r="R1984" t="s">
        <v>8354</v>
      </c>
      <c r="S1984" s="13">
        <f t="shared" si="122"/>
        <v>42678.586655092593</v>
      </c>
      <c r="T1984" s="13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9">
        <f t="shared" si="121"/>
        <v>88.6875</v>
      </c>
      <c r="Q1985" t="s">
        <v>8342</v>
      </c>
      <c r="R1985" t="s">
        <v>8354</v>
      </c>
      <c r="S1985" s="13">
        <f t="shared" si="122"/>
        <v>42593.011782407411</v>
      </c>
      <c r="T1985" s="13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9">
        <f t="shared" si="121"/>
        <v>453.14285714285717</v>
      </c>
      <c r="Q1986" t="s">
        <v>8342</v>
      </c>
      <c r="R1986" t="s">
        <v>8354</v>
      </c>
      <c r="S1986" s="13">
        <f t="shared" si="122"/>
        <v>41913.790289351848</v>
      </c>
      <c r="T1986" s="13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</f>
        <v>3.1875000000000001E-2</v>
      </c>
      <c r="P1987" s="9">
        <f t="shared" ref="P1987:P2050" si="125">E1987/L1987</f>
        <v>12.75</v>
      </c>
      <c r="Q1987" t="s">
        <v>8342</v>
      </c>
      <c r="R1987" t="s">
        <v>8354</v>
      </c>
      <c r="S1987" s="13">
        <f t="shared" ref="S1987:S2050" si="126">(((J1987/60)/60)/24)+DATE(1970,1,1)</f>
        <v>42555.698738425926</v>
      </c>
      <c r="T1987" s="13">
        <f t="shared" ref="T1987:T2050" si="127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9">
        <f t="shared" si="125"/>
        <v>1</v>
      </c>
      <c r="Q1988" t="s">
        <v>8342</v>
      </c>
      <c r="R1988" t="s">
        <v>8354</v>
      </c>
      <c r="S1988" s="13">
        <f t="shared" si="126"/>
        <v>42413.433831018512</v>
      </c>
      <c r="T1988" s="13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9">
        <f t="shared" si="125"/>
        <v>83.428571428571431</v>
      </c>
      <c r="Q1989" t="s">
        <v>8342</v>
      </c>
      <c r="R1989" t="s">
        <v>8354</v>
      </c>
      <c r="S1989" s="13">
        <f t="shared" si="126"/>
        <v>42034.639768518522</v>
      </c>
      <c r="T1989" s="13">
        <f t="shared" si="127"/>
        <v>42034.639768518522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9">
        <f t="shared" si="125"/>
        <v>25</v>
      </c>
      <c r="Q1990" t="s">
        <v>8342</v>
      </c>
      <c r="R1990" t="s">
        <v>8354</v>
      </c>
      <c r="S1990" s="13">
        <f t="shared" si="126"/>
        <v>42206.763217592597</v>
      </c>
      <c r="T1990" s="13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9">
        <f t="shared" si="125"/>
        <v>50</v>
      </c>
      <c r="Q1991" t="s">
        <v>8342</v>
      </c>
      <c r="R1991" t="s">
        <v>8354</v>
      </c>
      <c r="S1991" s="13">
        <f t="shared" si="126"/>
        <v>42685.680648148147</v>
      </c>
      <c r="T1991" s="13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9">
        <f t="shared" si="125"/>
        <v>101.8</v>
      </c>
      <c r="Q1992" t="s">
        <v>8342</v>
      </c>
      <c r="R1992" t="s">
        <v>8354</v>
      </c>
      <c r="S1992" s="13">
        <f t="shared" si="126"/>
        <v>42398.195972222224</v>
      </c>
      <c r="T1992" s="13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9">
        <f t="shared" si="125"/>
        <v>46.666666666666664</v>
      </c>
      <c r="Q1993" t="s">
        <v>8342</v>
      </c>
      <c r="R1993" t="s">
        <v>8354</v>
      </c>
      <c r="S1993" s="13">
        <f t="shared" si="126"/>
        <v>42167.89335648148</v>
      </c>
      <c r="T1993" s="13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9">
        <f t="shared" si="125"/>
        <v>1</v>
      </c>
      <c r="Q1994" t="s">
        <v>8342</v>
      </c>
      <c r="R1994" t="s">
        <v>8354</v>
      </c>
      <c r="S1994" s="13">
        <f t="shared" si="126"/>
        <v>42023.143414351856</v>
      </c>
      <c r="T1994" s="13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8342</v>
      </c>
      <c r="R1995" t="s">
        <v>8354</v>
      </c>
      <c r="S1995" s="13">
        <f t="shared" si="126"/>
        <v>42329.58839120371</v>
      </c>
      <c r="T1995" s="13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8342</v>
      </c>
      <c r="R1996" t="s">
        <v>8354</v>
      </c>
      <c r="S1996" s="13">
        <f t="shared" si="126"/>
        <v>42651.006273148145</v>
      </c>
      <c r="T1996" s="13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9">
        <f t="shared" si="125"/>
        <v>26</v>
      </c>
      <c r="Q1997" t="s">
        <v>8342</v>
      </c>
      <c r="R1997" t="s">
        <v>8354</v>
      </c>
      <c r="S1997" s="13">
        <f t="shared" si="126"/>
        <v>42181.902037037042</v>
      </c>
      <c r="T1997" s="13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8342</v>
      </c>
      <c r="R1998" t="s">
        <v>8354</v>
      </c>
      <c r="S1998" s="13">
        <f t="shared" si="126"/>
        <v>41800.819571759261</v>
      </c>
      <c r="T1998" s="13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8342</v>
      </c>
      <c r="R1999" t="s">
        <v>8354</v>
      </c>
      <c r="S1999" s="13">
        <f t="shared" si="126"/>
        <v>41847.930694444447</v>
      </c>
      <c r="T1999" s="13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9">
        <f t="shared" si="125"/>
        <v>218.33333333333334</v>
      </c>
      <c r="Q2000" t="s">
        <v>8342</v>
      </c>
      <c r="R2000" t="s">
        <v>8354</v>
      </c>
      <c r="S2000" s="13">
        <f t="shared" si="126"/>
        <v>41807.118495370371</v>
      </c>
      <c r="T2000" s="13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9">
        <f t="shared" si="125"/>
        <v>33.714285714285715</v>
      </c>
      <c r="Q2001" t="s">
        <v>8342</v>
      </c>
      <c r="R2001" t="s">
        <v>8354</v>
      </c>
      <c r="S2001" s="13">
        <f t="shared" si="126"/>
        <v>41926.482731481483</v>
      </c>
      <c r="T2001" s="13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9">
        <f t="shared" si="125"/>
        <v>25</v>
      </c>
      <c r="Q2002" t="s">
        <v>8342</v>
      </c>
      <c r="R2002" t="s">
        <v>8354</v>
      </c>
      <c r="S2002" s="13">
        <f t="shared" si="126"/>
        <v>42345.951539351852</v>
      </c>
      <c r="T2002" s="13">
        <f t="shared" si="127"/>
        <v>42345.951539351852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9">
        <f t="shared" si="125"/>
        <v>128.38790470372632</v>
      </c>
      <c r="Q2003" t="s">
        <v>8323</v>
      </c>
      <c r="R2003" t="s">
        <v>8353</v>
      </c>
      <c r="S2003" s="13">
        <f t="shared" si="126"/>
        <v>42136.209675925929</v>
      </c>
      <c r="T2003" s="13">
        <f t="shared" si="127"/>
        <v>42136.209675925929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9">
        <f t="shared" si="125"/>
        <v>78.834261818181815</v>
      </c>
      <c r="Q2004" t="s">
        <v>8323</v>
      </c>
      <c r="R2004" t="s">
        <v>8353</v>
      </c>
      <c r="S2004" s="13">
        <f t="shared" si="126"/>
        <v>42728.71230324074</v>
      </c>
      <c r="T2004" s="13">
        <f t="shared" si="127"/>
        <v>42728.71230324074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9">
        <f t="shared" si="125"/>
        <v>91.764705882352942</v>
      </c>
      <c r="Q2005" t="s">
        <v>8323</v>
      </c>
      <c r="R2005" t="s">
        <v>8353</v>
      </c>
      <c r="S2005" s="13">
        <f t="shared" si="126"/>
        <v>40347.125601851854</v>
      </c>
      <c r="T2005" s="13">
        <f t="shared" si="127"/>
        <v>40347.125601851854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9">
        <f t="shared" si="125"/>
        <v>331.10237288135596</v>
      </c>
      <c r="Q2006" t="s">
        <v>8323</v>
      </c>
      <c r="R2006" t="s">
        <v>8353</v>
      </c>
      <c r="S2006" s="13">
        <f t="shared" si="126"/>
        <v>41800.604895833334</v>
      </c>
      <c r="T2006" s="13">
        <f t="shared" si="127"/>
        <v>41800.604895833334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9">
        <f t="shared" si="125"/>
        <v>194.26193717277485</v>
      </c>
      <c r="Q2007" t="s">
        <v>8323</v>
      </c>
      <c r="R2007" t="s">
        <v>8353</v>
      </c>
      <c r="S2007" s="13">
        <f t="shared" si="126"/>
        <v>41535.812708333331</v>
      </c>
      <c r="T2007" s="13">
        <f t="shared" si="127"/>
        <v>41535.812708333331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9">
        <f t="shared" si="125"/>
        <v>408.97689768976898</v>
      </c>
      <c r="Q2008" t="s">
        <v>8323</v>
      </c>
      <c r="R2008" t="s">
        <v>8353</v>
      </c>
      <c r="S2008" s="13">
        <f t="shared" si="126"/>
        <v>41941.500520833331</v>
      </c>
      <c r="T2008" s="13">
        <f t="shared" si="127"/>
        <v>41941.500520833331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9">
        <f t="shared" si="125"/>
        <v>84.459270072992695</v>
      </c>
      <c r="Q2009" t="s">
        <v>8323</v>
      </c>
      <c r="R2009" t="s">
        <v>8353</v>
      </c>
      <c r="S2009" s="13">
        <f t="shared" si="126"/>
        <v>40347.837800925925</v>
      </c>
      <c r="T2009" s="13">
        <f t="shared" si="127"/>
        <v>40347.837800925925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9">
        <f t="shared" si="125"/>
        <v>44.853658536585364</v>
      </c>
      <c r="Q2010" t="s">
        <v>8323</v>
      </c>
      <c r="R2010" t="s">
        <v>8353</v>
      </c>
      <c r="S2010" s="13">
        <f t="shared" si="126"/>
        <v>40761.604421296295</v>
      </c>
      <c r="T2010" s="13">
        <f t="shared" si="127"/>
        <v>40761.604421296295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9">
        <f t="shared" si="125"/>
        <v>383.3643216080402</v>
      </c>
      <c r="Q2011" t="s">
        <v>8323</v>
      </c>
      <c r="R2011" t="s">
        <v>8353</v>
      </c>
      <c r="S2011" s="13">
        <f t="shared" si="126"/>
        <v>42661.323414351849</v>
      </c>
      <c r="T2011" s="13">
        <f t="shared" si="127"/>
        <v>42661.323414351849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9">
        <f t="shared" si="125"/>
        <v>55.276856649395505</v>
      </c>
      <c r="Q2012" t="s">
        <v>8323</v>
      </c>
      <c r="R2012" t="s">
        <v>8353</v>
      </c>
      <c r="S2012" s="13">
        <f t="shared" si="126"/>
        <v>42570.996423611112</v>
      </c>
      <c r="T2012" s="13">
        <f t="shared" si="127"/>
        <v>42570.996423611112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9">
        <f t="shared" si="125"/>
        <v>422.02059732234807</v>
      </c>
      <c r="Q2013" t="s">
        <v>8323</v>
      </c>
      <c r="R2013" t="s">
        <v>8353</v>
      </c>
      <c r="S2013" s="13">
        <f t="shared" si="126"/>
        <v>42347.358483796299</v>
      </c>
      <c r="T2013" s="13">
        <f t="shared" si="127"/>
        <v>42347.358483796299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9">
        <f t="shared" si="125"/>
        <v>64.180327868852459</v>
      </c>
      <c r="Q2014" t="s">
        <v>8323</v>
      </c>
      <c r="R2014" t="s">
        <v>8353</v>
      </c>
      <c r="S2014" s="13">
        <f t="shared" si="126"/>
        <v>42010.822233796294</v>
      </c>
      <c r="T2014" s="13">
        <f t="shared" si="127"/>
        <v>42010.822233796294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9">
        <f t="shared" si="125"/>
        <v>173.57781674704077</v>
      </c>
      <c r="Q2015" t="s">
        <v>8323</v>
      </c>
      <c r="R2015" t="s">
        <v>8353</v>
      </c>
      <c r="S2015" s="13">
        <f t="shared" si="126"/>
        <v>42499.960810185185</v>
      </c>
      <c r="T2015" s="13">
        <f t="shared" si="127"/>
        <v>42499.960810185185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9">
        <f t="shared" si="125"/>
        <v>88.601680840609291</v>
      </c>
      <c r="Q2016" t="s">
        <v>8323</v>
      </c>
      <c r="R2016" t="s">
        <v>8353</v>
      </c>
      <c r="S2016" s="13">
        <f t="shared" si="126"/>
        <v>41324.214571759258</v>
      </c>
      <c r="T2016" s="13">
        <f t="shared" si="127"/>
        <v>41324.214571759258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9">
        <f t="shared" si="125"/>
        <v>50.222283950617282</v>
      </c>
      <c r="Q2017" t="s">
        <v>8323</v>
      </c>
      <c r="R2017" t="s">
        <v>8353</v>
      </c>
      <c r="S2017" s="13">
        <f t="shared" si="126"/>
        <v>40765.876886574071</v>
      </c>
      <c r="T2017" s="13">
        <f t="shared" si="127"/>
        <v>40765.876886574071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9">
        <f t="shared" si="125"/>
        <v>192.38876826722338</v>
      </c>
      <c r="Q2018" t="s">
        <v>8323</v>
      </c>
      <c r="R2018" t="s">
        <v>8353</v>
      </c>
      <c r="S2018" s="13">
        <f t="shared" si="126"/>
        <v>41312.88077546296</v>
      </c>
      <c r="T2018" s="13">
        <f t="shared" si="127"/>
        <v>41312.88077546296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9">
        <f t="shared" si="125"/>
        <v>73.416901408450698</v>
      </c>
      <c r="Q2019" t="s">
        <v>8323</v>
      </c>
      <c r="R2019" t="s">
        <v>8353</v>
      </c>
      <c r="S2019" s="13">
        <f t="shared" si="126"/>
        <v>40961.057349537034</v>
      </c>
      <c r="T2019" s="13">
        <f t="shared" si="127"/>
        <v>40961.057349537034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9">
        <f t="shared" si="125"/>
        <v>147.68495555555555</v>
      </c>
      <c r="Q2020" t="s">
        <v>8323</v>
      </c>
      <c r="R2020" t="s">
        <v>8353</v>
      </c>
      <c r="S2020" s="13">
        <f t="shared" si="126"/>
        <v>42199.365844907406</v>
      </c>
      <c r="T2020" s="13">
        <f t="shared" si="127"/>
        <v>42199.365844907406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9">
        <f t="shared" si="125"/>
        <v>108.96848314606741</v>
      </c>
      <c r="Q2021" t="s">
        <v>8323</v>
      </c>
      <c r="R2021" t="s">
        <v>8353</v>
      </c>
      <c r="S2021" s="13">
        <f t="shared" si="126"/>
        <v>42605.70857638889</v>
      </c>
      <c r="T2021" s="13">
        <f t="shared" si="127"/>
        <v>42605.70857638889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9">
        <f t="shared" si="125"/>
        <v>23.647540983606557</v>
      </c>
      <c r="Q2022" t="s">
        <v>8323</v>
      </c>
      <c r="R2022" t="s">
        <v>8353</v>
      </c>
      <c r="S2022" s="13">
        <f t="shared" si="126"/>
        <v>41737.097499999996</v>
      </c>
      <c r="T2022" s="13">
        <f t="shared" si="127"/>
        <v>41737.097499999996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9">
        <f t="shared" si="125"/>
        <v>147.94736842105263</v>
      </c>
      <c r="Q2023" t="s">
        <v>8323</v>
      </c>
      <c r="R2023" t="s">
        <v>8353</v>
      </c>
      <c r="S2023" s="13">
        <f t="shared" si="126"/>
        <v>41861.070567129631</v>
      </c>
      <c r="T2023" s="13">
        <f t="shared" si="127"/>
        <v>41861.070567129631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9">
        <f t="shared" si="125"/>
        <v>385.03692307692307</v>
      </c>
      <c r="Q2024" t="s">
        <v>8323</v>
      </c>
      <c r="R2024" t="s">
        <v>8353</v>
      </c>
      <c r="S2024" s="13">
        <f t="shared" si="126"/>
        <v>42502.569120370375</v>
      </c>
      <c r="T2024" s="13">
        <f t="shared" si="127"/>
        <v>42502.569120370375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9">
        <f t="shared" si="125"/>
        <v>457.39093484419266</v>
      </c>
      <c r="Q2025" t="s">
        <v>8323</v>
      </c>
      <c r="R2025" t="s">
        <v>8353</v>
      </c>
      <c r="S2025" s="13">
        <f t="shared" si="126"/>
        <v>42136.420752314814</v>
      </c>
      <c r="T2025" s="13">
        <f t="shared" si="127"/>
        <v>42136.420752314814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9">
        <f t="shared" si="125"/>
        <v>222.99047619047619</v>
      </c>
      <c r="Q2026" t="s">
        <v>8323</v>
      </c>
      <c r="R2026" t="s">
        <v>8353</v>
      </c>
      <c r="S2026" s="13">
        <f t="shared" si="126"/>
        <v>41099.966944444444</v>
      </c>
      <c r="T2026" s="13">
        <f t="shared" si="127"/>
        <v>41099.966944444444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9">
        <f t="shared" si="125"/>
        <v>220.74074074074073</v>
      </c>
      <c r="Q2027" t="s">
        <v>8323</v>
      </c>
      <c r="R2027" t="s">
        <v>8353</v>
      </c>
      <c r="S2027" s="13">
        <f t="shared" si="126"/>
        <v>42136.184560185182</v>
      </c>
      <c r="T2027" s="13">
        <f t="shared" si="127"/>
        <v>42136.184560185182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9">
        <f t="shared" si="125"/>
        <v>73.503898678414089</v>
      </c>
      <c r="Q2028" t="s">
        <v>8323</v>
      </c>
      <c r="R2028" t="s">
        <v>8353</v>
      </c>
      <c r="S2028" s="13">
        <f t="shared" si="126"/>
        <v>41704.735937500001</v>
      </c>
      <c r="T2028" s="13">
        <f t="shared" si="127"/>
        <v>41704.735937500001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9">
        <f t="shared" si="125"/>
        <v>223.09647495361781</v>
      </c>
      <c r="Q2029" t="s">
        <v>8323</v>
      </c>
      <c r="R2029" t="s">
        <v>8353</v>
      </c>
      <c r="S2029" s="13">
        <f t="shared" si="126"/>
        <v>42048.813877314817</v>
      </c>
      <c r="T2029" s="13">
        <f t="shared" si="127"/>
        <v>42048.813877314817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9">
        <f t="shared" si="125"/>
        <v>47.911392405063289</v>
      </c>
      <c r="Q2030" t="s">
        <v>8323</v>
      </c>
      <c r="R2030" t="s">
        <v>8353</v>
      </c>
      <c r="S2030" s="13">
        <f t="shared" si="126"/>
        <v>40215.919050925928</v>
      </c>
      <c r="T2030" s="13">
        <f t="shared" si="127"/>
        <v>40215.919050925928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9">
        <f t="shared" si="125"/>
        <v>96.063829787234042</v>
      </c>
      <c r="Q2031" t="s">
        <v>8323</v>
      </c>
      <c r="R2031" t="s">
        <v>8353</v>
      </c>
      <c r="S2031" s="13">
        <f t="shared" si="126"/>
        <v>41848.021770833337</v>
      </c>
      <c r="T2031" s="13">
        <f t="shared" si="127"/>
        <v>41848.021770833337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9">
        <f t="shared" si="125"/>
        <v>118.6144</v>
      </c>
      <c r="Q2032" t="s">
        <v>8323</v>
      </c>
      <c r="R2032" t="s">
        <v>8353</v>
      </c>
      <c r="S2032" s="13">
        <f t="shared" si="126"/>
        <v>41212.996481481481</v>
      </c>
      <c r="T2032" s="13">
        <f t="shared" si="127"/>
        <v>41212.996481481481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9">
        <f t="shared" si="125"/>
        <v>118.45472440944881</v>
      </c>
      <c r="Q2033" t="s">
        <v>8323</v>
      </c>
      <c r="R2033" t="s">
        <v>8353</v>
      </c>
      <c r="S2033" s="13">
        <f t="shared" si="126"/>
        <v>41975.329317129625</v>
      </c>
      <c r="T2033" s="13">
        <f t="shared" si="127"/>
        <v>41975.329317129625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9">
        <f t="shared" si="125"/>
        <v>143.21468926553672</v>
      </c>
      <c r="Q2034" t="s">
        <v>8323</v>
      </c>
      <c r="R2034" t="s">
        <v>8353</v>
      </c>
      <c r="S2034" s="13">
        <f t="shared" si="126"/>
        <v>42689.565671296295</v>
      </c>
      <c r="T2034" s="13">
        <f t="shared" si="127"/>
        <v>42689.565671296295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9">
        <f t="shared" si="125"/>
        <v>282.71518987341773</v>
      </c>
      <c r="Q2035" t="s">
        <v>8323</v>
      </c>
      <c r="R2035" t="s">
        <v>8353</v>
      </c>
      <c r="S2035" s="13">
        <f t="shared" si="126"/>
        <v>41725.082384259258</v>
      </c>
      <c r="T2035" s="13">
        <f t="shared" si="127"/>
        <v>41725.082384259258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9">
        <f t="shared" si="125"/>
        <v>593.93620078740162</v>
      </c>
      <c r="Q2036" t="s">
        <v>8323</v>
      </c>
      <c r="R2036" t="s">
        <v>8353</v>
      </c>
      <c r="S2036" s="13">
        <f t="shared" si="126"/>
        <v>42076.130011574074</v>
      </c>
      <c r="T2036" s="13">
        <f t="shared" si="127"/>
        <v>42076.130011574074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9">
        <f t="shared" si="125"/>
        <v>262.15704968944101</v>
      </c>
      <c r="Q2037" t="s">
        <v>8323</v>
      </c>
      <c r="R2037" t="s">
        <v>8353</v>
      </c>
      <c r="S2037" s="13">
        <f t="shared" si="126"/>
        <v>42311.625081018516</v>
      </c>
      <c r="T2037" s="13">
        <f t="shared" si="127"/>
        <v>42311.625081018516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9">
        <f t="shared" si="125"/>
        <v>46.580778301886795</v>
      </c>
      <c r="Q2038" t="s">
        <v>8323</v>
      </c>
      <c r="R2038" t="s">
        <v>8353</v>
      </c>
      <c r="S2038" s="13">
        <f t="shared" si="126"/>
        <v>41738.864803240744</v>
      </c>
      <c r="T2038" s="13">
        <f t="shared" si="127"/>
        <v>41738.864803240744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9">
        <f t="shared" si="125"/>
        <v>70.041118881118877</v>
      </c>
      <c r="Q2039" t="s">
        <v>8323</v>
      </c>
      <c r="R2039" t="s">
        <v>8353</v>
      </c>
      <c r="S2039" s="13">
        <f t="shared" si="126"/>
        <v>41578.210104166668</v>
      </c>
      <c r="T2039" s="13">
        <f t="shared" si="127"/>
        <v>41578.210104166668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9">
        <f t="shared" si="125"/>
        <v>164.90686274509804</v>
      </c>
      <c r="Q2040" t="s">
        <v>8323</v>
      </c>
      <c r="R2040" t="s">
        <v>8353</v>
      </c>
      <c r="S2040" s="13">
        <f t="shared" si="126"/>
        <v>41424.27107638889</v>
      </c>
      <c r="T2040" s="13">
        <f t="shared" si="127"/>
        <v>41424.27107638889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9">
        <f t="shared" si="125"/>
        <v>449.26385224274406</v>
      </c>
      <c r="Q2041" t="s">
        <v>8323</v>
      </c>
      <c r="R2041" t="s">
        <v>8353</v>
      </c>
      <c r="S2041" s="13">
        <f t="shared" si="126"/>
        <v>42675.438946759255</v>
      </c>
      <c r="T2041" s="13">
        <f t="shared" si="127"/>
        <v>42675.438946759255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9">
        <f t="shared" si="125"/>
        <v>27.472841328413285</v>
      </c>
      <c r="Q2042" t="s">
        <v>8323</v>
      </c>
      <c r="R2042" t="s">
        <v>8353</v>
      </c>
      <c r="S2042" s="13">
        <f t="shared" si="126"/>
        <v>41578.927118055559</v>
      </c>
      <c r="T2042" s="13">
        <f t="shared" si="127"/>
        <v>41578.927118055559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9">
        <f t="shared" si="125"/>
        <v>143.97499999999999</v>
      </c>
      <c r="Q2043" t="s">
        <v>8323</v>
      </c>
      <c r="R2043" t="s">
        <v>8353</v>
      </c>
      <c r="S2043" s="13">
        <f t="shared" si="126"/>
        <v>42654.525775462964</v>
      </c>
      <c r="T2043" s="13">
        <f t="shared" si="127"/>
        <v>42654.525775462964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9">
        <f t="shared" si="125"/>
        <v>88.23571428571428</v>
      </c>
      <c r="Q2044" t="s">
        <v>8323</v>
      </c>
      <c r="R2044" t="s">
        <v>8353</v>
      </c>
      <c r="S2044" s="13">
        <f t="shared" si="126"/>
        <v>42331.708032407405</v>
      </c>
      <c r="T2044" s="13">
        <f t="shared" si="127"/>
        <v>42331.708032407405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9">
        <f t="shared" si="125"/>
        <v>36.326424870466319</v>
      </c>
      <c r="Q2045" t="s">
        <v>8323</v>
      </c>
      <c r="R2045" t="s">
        <v>8353</v>
      </c>
      <c r="S2045" s="13">
        <f t="shared" si="126"/>
        <v>42661.176817129628</v>
      </c>
      <c r="T2045" s="13">
        <f t="shared" si="127"/>
        <v>42661.176817129628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9">
        <f t="shared" si="125"/>
        <v>90.177777777777777</v>
      </c>
      <c r="Q2046" t="s">
        <v>8323</v>
      </c>
      <c r="R2046" t="s">
        <v>8353</v>
      </c>
      <c r="S2046" s="13">
        <f t="shared" si="126"/>
        <v>42138.684189814812</v>
      </c>
      <c r="T2046" s="13">
        <f t="shared" si="127"/>
        <v>42138.684189814812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9">
        <f t="shared" si="125"/>
        <v>152.62361216730039</v>
      </c>
      <c r="Q2047" t="s">
        <v>8323</v>
      </c>
      <c r="R2047" t="s">
        <v>8353</v>
      </c>
      <c r="S2047" s="13">
        <f t="shared" si="126"/>
        <v>41069.088506944441</v>
      </c>
      <c r="T2047" s="13">
        <f t="shared" si="127"/>
        <v>41069.088506944441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9">
        <f t="shared" si="125"/>
        <v>55.806451612903224</v>
      </c>
      <c r="Q2048" t="s">
        <v>8323</v>
      </c>
      <c r="R2048" t="s">
        <v>8353</v>
      </c>
      <c r="S2048" s="13">
        <f t="shared" si="126"/>
        <v>41387.171805555554</v>
      </c>
      <c r="T2048" s="13">
        <f t="shared" si="127"/>
        <v>41387.171805555554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9">
        <f t="shared" si="125"/>
        <v>227.85327313769753</v>
      </c>
      <c r="Q2049" t="s">
        <v>8323</v>
      </c>
      <c r="R2049" t="s">
        <v>8353</v>
      </c>
      <c r="S2049" s="13">
        <f t="shared" si="126"/>
        <v>42081.903587962966</v>
      </c>
      <c r="T2049" s="13">
        <f t="shared" si="127"/>
        <v>42081.903587962966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9">
        <f t="shared" si="125"/>
        <v>91.82989803350327</v>
      </c>
      <c r="Q2050" t="s">
        <v>8323</v>
      </c>
      <c r="R2050" t="s">
        <v>8353</v>
      </c>
      <c r="S2050" s="13">
        <f t="shared" si="126"/>
        <v>41387.651516203703</v>
      </c>
      <c r="T2050" s="13">
        <f t="shared" si="127"/>
        <v>41387.651516203703</v>
      </c>
    </row>
    <row r="2051" spans="1:20" ht="20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</f>
        <v>1.2019070000000001</v>
      </c>
      <c r="P2051" s="9">
        <f t="shared" ref="P2051:P2114" si="129">E2051/L2051</f>
        <v>80.991037735849048</v>
      </c>
      <c r="Q2051" t="s">
        <v>8323</v>
      </c>
      <c r="R2051" t="s">
        <v>8353</v>
      </c>
      <c r="S2051" s="13">
        <f t="shared" ref="S2051:S2114" si="130">(((J2051/60)/60)/24)+DATE(1970,1,1)</f>
        <v>41575.527349537035</v>
      </c>
      <c r="T2051" s="13">
        <f t="shared" ref="T2051:T2114" si="131">(((J2051/60)/60)/24)+DATE(1970,1,1)</f>
        <v>41575.527349537035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9">
        <f t="shared" si="129"/>
        <v>278.39411764705881</v>
      </c>
      <c r="Q2052" t="s">
        <v>8323</v>
      </c>
      <c r="R2052" t="s">
        <v>8353</v>
      </c>
      <c r="S2052" s="13">
        <f t="shared" si="130"/>
        <v>42115.071504629625</v>
      </c>
      <c r="T2052" s="13">
        <f t="shared" si="131"/>
        <v>42115.071504629625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9">
        <f t="shared" si="129"/>
        <v>43.095041322314053</v>
      </c>
      <c r="Q2053" t="s">
        <v>8323</v>
      </c>
      <c r="R2053" t="s">
        <v>8353</v>
      </c>
      <c r="S2053" s="13">
        <f t="shared" si="130"/>
        <v>41604.022418981483</v>
      </c>
      <c r="T2053" s="13">
        <f t="shared" si="131"/>
        <v>41604.022418981483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9">
        <f t="shared" si="129"/>
        <v>326.29205175600737</v>
      </c>
      <c r="Q2054" t="s">
        <v>8323</v>
      </c>
      <c r="R2054" t="s">
        <v>8353</v>
      </c>
      <c r="S2054" s="13">
        <f t="shared" si="130"/>
        <v>42375.08394675926</v>
      </c>
      <c r="T2054" s="13">
        <f t="shared" si="131"/>
        <v>42375.08394675926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9">
        <f t="shared" si="129"/>
        <v>41.743801652892564</v>
      </c>
      <c r="Q2055" t="s">
        <v>8323</v>
      </c>
      <c r="R2055" t="s">
        <v>8353</v>
      </c>
      <c r="S2055" s="13">
        <f t="shared" si="130"/>
        <v>42303.617488425924</v>
      </c>
      <c r="T2055" s="13">
        <f t="shared" si="131"/>
        <v>42303.617488425924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9">
        <f t="shared" si="129"/>
        <v>64.020933977455712</v>
      </c>
      <c r="Q2056" t="s">
        <v>8323</v>
      </c>
      <c r="R2056" t="s">
        <v>8353</v>
      </c>
      <c r="S2056" s="13">
        <f t="shared" si="130"/>
        <v>41731.520949074074</v>
      </c>
      <c r="T2056" s="13">
        <f t="shared" si="131"/>
        <v>41731.520949074074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9">
        <f t="shared" si="129"/>
        <v>99.455445544554451</v>
      </c>
      <c r="Q2057" t="s">
        <v>8323</v>
      </c>
      <c r="R2057" t="s">
        <v>8353</v>
      </c>
      <c r="S2057" s="13">
        <f t="shared" si="130"/>
        <v>41946.674108796295</v>
      </c>
      <c r="T2057" s="13">
        <f t="shared" si="131"/>
        <v>41946.674108796295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9">
        <f t="shared" si="129"/>
        <v>138.49458483754512</v>
      </c>
      <c r="Q2058" t="s">
        <v>8323</v>
      </c>
      <c r="R2058" t="s">
        <v>8353</v>
      </c>
      <c r="S2058" s="13">
        <f t="shared" si="130"/>
        <v>41351.76090277778</v>
      </c>
      <c r="T2058" s="13">
        <f t="shared" si="131"/>
        <v>41351.76090277778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9">
        <f t="shared" si="129"/>
        <v>45.547792792792798</v>
      </c>
      <c r="Q2059" t="s">
        <v>8323</v>
      </c>
      <c r="R2059" t="s">
        <v>8353</v>
      </c>
      <c r="S2059" s="13">
        <f t="shared" si="130"/>
        <v>42396.494583333333</v>
      </c>
      <c r="T2059" s="13">
        <f t="shared" si="131"/>
        <v>42396.494583333333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9">
        <f t="shared" si="129"/>
        <v>10.507317073170732</v>
      </c>
      <c r="Q2060" t="s">
        <v>8323</v>
      </c>
      <c r="R2060" t="s">
        <v>8353</v>
      </c>
      <c r="S2060" s="13">
        <f t="shared" si="130"/>
        <v>42026.370717592596</v>
      </c>
      <c r="T2060" s="13">
        <f t="shared" si="131"/>
        <v>42026.370717592596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9">
        <f t="shared" si="129"/>
        <v>114.76533333333333</v>
      </c>
      <c r="Q2061" t="s">
        <v>8323</v>
      </c>
      <c r="R2061" t="s">
        <v>8353</v>
      </c>
      <c r="S2061" s="13">
        <f t="shared" si="130"/>
        <v>42361.602476851855</v>
      </c>
      <c r="T2061" s="13">
        <f t="shared" si="131"/>
        <v>42361.602476851855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9">
        <f t="shared" si="129"/>
        <v>35.997067448680355</v>
      </c>
      <c r="Q2062" t="s">
        <v>8323</v>
      </c>
      <c r="R2062" t="s">
        <v>8353</v>
      </c>
      <c r="S2062" s="13">
        <f t="shared" si="130"/>
        <v>41783.642939814818</v>
      </c>
      <c r="T2062" s="13">
        <f t="shared" si="131"/>
        <v>41783.642939814818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9">
        <f t="shared" si="129"/>
        <v>154.17142857142858</v>
      </c>
      <c r="Q2063" t="s">
        <v>8323</v>
      </c>
      <c r="R2063" t="s">
        <v>8353</v>
      </c>
      <c r="S2063" s="13">
        <f t="shared" si="130"/>
        <v>42705.764513888891</v>
      </c>
      <c r="T2063" s="13">
        <f t="shared" si="131"/>
        <v>42705.764513888891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9">
        <f t="shared" si="129"/>
        <v>566.38916256157631</v>
      </c>
      <c r="Q2064" t="s">
        <v>8323</v>
      </c>
      <c r="R2064" t="s">
        <v>8353</v>
      </c>
      <c r="S2064" s="13">
        <f t="shared" si="130"/>
        <v>42423.3830787037</v>
      </c>
      <c r="T2064" s="13">
        <f t="shared" si="131"/>
        <v>42423.3830787037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9">
        <f t="shared" si="129"/>
        <v>120.85714285714286</v>
      </c>
      <c r="Q2065" t="s">
        <v>8323</v>
      </c>
      <c r="R2065" t="s">
        <v>8353</v>
      </c>
      <c r="S2065" s="13">
        <f t="shared" si="130"/>
        <v>42472.73265046296</v>
      </c>
      <c r="T2065" s="13">
        <f t="shared" si="131"/>
        <v>42472.73265046296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9">
        <f t="shared" si="129"/>
        <v>86.163845492085343</v>
      </c>
      <c r="Q2066" t="s">
        <v>8323</v>
      </c>
      <c r="R2066" t="s">
        <v>8353</v>
      </c>
      <c r="S2066" s="13">
        <f t="shared" si="130"/>
        <v>41389.364849537036</v>
      </c>
      <c r="T2066" s="13">
        <f t="shared" si="131"/>
        <v>41389.364849537036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9">
        <f t="shared" si="129"/>
        <v>51.212114395886893</v>
      </c>
      <c r="Q2067" t="s">
        <v>8323</v>
      </c>
      <c r="R2067" t="s">
        <v>8353</v>
      </c>
      <c r="S2067" s="13">
        <f t="shared" si="130"/>
        <v>41603.333668981482</v>
      </c>
      <c r="T2067" s="13">
        <f t="shared" si="131"/>
        <v>41603.333668981482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9">
        <f t="shared" si="129"/>
        <v>67.261538461538464</v>
      </c>
      <c r="Q2068" t="s">
        <v>8323</v>
      </c>
      <c r="R2068" t="s">
        <v>8353</v>
      </c>
      <c r="S2068" s="13">
        <f t="shared" si="130"/>
        <v>41844.771793981483</v>
      </c>
      <c r="T2068" s="13">
        <f t="shared" si="131"/>
        <v>41844.771793981483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9">
        <f t="shared" si="129"/>
        <v>62.8</v>
      </c>
      <c r="Q2069" t="s">
        <v>8323</v>
      </c>
      <c r="R2069" t="s">
        <v>8353</v>
      </c>
      <c r="S2069" s="13">
        <f t="shared" si="130"/>
        <v>42115.853888888887</v>
      </c>
      <c r="T2069" s="13">
        <f t="shared" si="131"/>
        <v>42115.853888888887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9">
        <f t="shared" si="129"/>
        <v>346.13118421052633</v>
      </c>
      <c r="Q2070" t="s">
        <v>8323</v>
      </c>
      <c r="R2070" t="s">
        <v>8353</v>
      </c>
      <c r="S2070" s="13">
        <f t="shared" si="130"/>
        <v>42633.841608796298</v>
      </c>
      <c r="T2070" s="13">
        <f t="shared" si="131"/>
        <v>42633.841608796298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9">
        <f t="shared" si="129"/>
        <v>244.11912547528519</v>
      </c>
      <c r="Q2071" t="s">
        <v>8323</v>
      </c>
      <c r="R2071" t="s">
        <v>8353</v>
      </c>
      <c r="S2071" s="13">
        <f t="shared" si="130"/>
        <v>42340.972118055557</v>
      </c>
      <c r="T2071" s="13">
        <f t="shared" si="131"/>
        <v>42340.972118055557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9">
        <f t="shared" si="129"/>
        <v>259.25424836601309</v>
      </c>
      <c r="Q2072" t="s">
        <v>8323</v>
      </c>
      <c r="R2072" t="s">
        <v>8353</v>
      </c>
      <c r="S2072" s="13">
        <f t="shared" si="130"/>
        <v>42519.6565162037</v>
      </c>
      <c r="T2072" s="13">
        <f t="shared" si="131"/>
        <v>42519.6565162037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9">
        <f t="shared" si="129"/>
        <v>201.96402877697841</v>
      </c>
      <c r="Q2073" t="s">
        <v>8323</v>
      </c>
      <c r="R2073" t="s">
        <v>8353</v>
      </c>
      <c r="S2073" s="13">
        <f t="shared" si="130"/>
        <v>42600.278749999998</v>
      </c>
      <c r="T2073" s="13">
        <f t="shared" si="131"/>
        <v>42600.278749999998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9">
        <f t="shared" si="129"/>
        <v>226.20857142857142</v>
      </c>
      <c r="Q2074" t="s">
        <v>8323</v>
      </c>
      <c r="R2074" t="s">
        <v>8353</v>
      </c>
      <c r="S2074" s="13">
        <f t="shared" si="130"/>
        <v>42467.581388888888</v>
      </c>
      <c r="T2074" s="13">
        <f t="shared" si="131"/>
        <v>42467.581388888888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9">
        <f t="shared" si="129"/>
        <v>324.69</v>
      </c>
      <c r="Q2075" t="s">
        <v>8323</v>
      </c>
      <c r="R2075" t="s">
        <v>8353</v>
      </c>
      <c r="S2075" s="13">
        <f t="shared" si="130"/>
        <v>42087.668032407411</v>
      </c>
      <c r="T2075" s="13">
        <f t="shared" si="131"/>
        <v>42087.668032407411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9">
        <f t="shared" si="129"/>
        <v>205</v>
      </c>
      <c r="Q2076" t="s">
        <v>8323</v>
      </c>
      <c r="R2076" t="s">
        <v>8353</v>
      </c>
      <c r="S2076" s="13">
        <f t="shared" si="130"/>
        <v>42466.826180555552</v>
      </c>
      <c r="T2076" s="13">
        <f t="shared" si="131"/>
        <v>42466.826180555552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9">
        <f t="shared" si="129"/>
        <v>20.465926829268295</v>
      </c>
      <c r="Q2077" t="s">
        <v>8323</v>
      </c>
      <c r="R2077" t="s">
        <v>8353</v>
      </c>
      <c r="S2077" s="13">
        <f t="shared" si="130"/>
        <v>41450.681574074071</v>
      </c>
      <c r="T2077" s="13">
        <f t="shared" si="131"/>
        <v>41450.681574074071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9">
        <f t="shared" si="129"/>
        <v>116.35303146309367</v>
      </c>
      <c r="Q2078" t="s">
        <v>8323</v>
      </c>
      <c r="R2078" t="s">
        <v>8353</v>
      </c>
      <c r="S2078" s="13">
        <f t="shared" si="130"/>
        <v>41803.880659722221</v>
      </c>
      <c r="T2078" s="13">
        <f t="shared" si="131"/>
        <v>41803.880659722221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9">
        <f t="shared" si="129"/>
        <v>307.20212765957444</v>
      </c>
      <c r="Q2079" t="s">
        <v>8323</v>
      </c>
      <c r="R2079" t="s">
        <v>8353</v>
      </c>
      <c r="S2079" s="13">
        <f t="shared" si="130"/>
        <v>42103.042546296296</v>
      </c>
      <c r="T2079" s="13">
        <f t="shared" si="131"/>
        <v>42103.042546296296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9">
        <f t="shared" si="129"/>
        <v>546.6875</v>
      </c>
      <c r="Q2080" t="s">
        <v>8323</v>
      </c>
      <c r="R2080" t="s">
        <v>8353</v>
      </c>
      <c r="S2080" s="13">
        <f t="shared" si="130"/>
        <v>42692.771493055552</v>
      </c>
      <c r="T2080" s="13">
        <f t="shared" si="131"/>
        <v>42692.771493055552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9">
        <f t="shared" si="129"/>
        <v>47.474464579901152</v>
      </c>
      <c r="Q2081" t="s">
        <v>8323</v>
      </c>
      <c r="R2081" t="s">
        <v>8353</v>
      </c>
      <c r="S2081" s="13">
        <f t="shared" si="130"/>
        <v>42150.71056712963</v>
      </c>
      <c r="T2081" s="13">
        <f t="shared" si="131"/>
        <v>42150.71056712963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9">
        <f t="shared" si="129"/>
        <v>101.56</v>
      </c>
      <c r="Q2082" t="s">
        <v>8323</v>
      </c>
      <c r="R2082" t="s">
        <v>8353</v>
      </c>
      <c r="S2082" s="13">
        <f t="shared" si="130"/>
        <v>42289.957175925927</v>
      </c>
      <c r="T2082" s="13">
        <f t="shared" si="131"/>
        <v>42289.957175925927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9">
        <f t="shared" si="129"/>
        <v>72.909090909090907</v>
      </c>
      <c r="Q2083" t="s">
        <v>8329</v>
      </c>
      <c r="R2083" t="s">
        <v>8333</v>
      </c>
      <c r="S2083" s="13">
        <f t="shared" si="130"/>
        <v>41004.156886574077</v>
      </c>
      <c r="T2083" s="13">
        <f t="shared" si="131"/>
        <v>41004.156886574077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9">
        <f t="shared" si="129"/>
        <v>43.710526315789473</v>
      </c>
      <c r="Q2084" t="s">
        <v>8329</v>
      </c>
      <c r="R2084" t="s">
        <v>8333</v>
      </c>
      <c r="S2084" s="13">
        <f t="shared" si="130"/>
        <v>40811.120324074072</v>
      </c>
      <c r="T2084" s="13">
        <f t="shared" si="131"/>
        <v>40811.120324074072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9">
        <f t="shared" si="129"/>
        <v>34</v>
      </c>
      <c r="Q2085" t="s">
        <v>8329</v>
      </c>
      <c r="R2085" t="s">
        <v>8333</v>
      </c>
      <c r="S2085" s="13">
        <f t="shared" si="130"/>
        <v>41034.72216435185</v>
      </c>
      <c r="T2085" s="13">
        <f t="shared" si="131"/>
        <v>41034.72216435185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9">
        <f t="shared" si="129"/>
        <v>70.652173913043484</v>
      </c>
      <c r="Q2086" t="s">
        <v>8329</v>
      </c>
      <c r="R2086" t="s">
        <v>8333</v>
      </c>
      <c r="S2086" s="13">
        <f t="shared" si="130"/>
        <v>41731.833124999997</v>
      </c>
      <c r="T2086" s="13">
        <f t="shared" si="131"/>
        <v>41731.833124999997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9">
        <f t="shared" si="129"/>
        <v>89.301204819277103</v>
      </c>
      <c r="Q2087" t="s">
        <v>8329</v>
      </c>
      <c r="R2087" t="s">
        <v>8333</v>
      </c>
      <c r="S2087" s="13">
        <f t="shared" si="130"/>
        <v>41075.835497685184</v>
      </c>
      <c r="T2087" s="13">
        <f t="shared" si="131"/>
        <v>41075.835497685184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9">
        <f t="shared" si="129"/>
        <v>115.08571428571429</v>
      </c>
      <c r="Q2088" t="s">
        <v>8329</v>
      </c>
      <c r="R2088" t="s">
        <v>8333</v>
      </c>
      <c r="S2088" s="13">
        <f t="shared" si="130"/>
        <v>40860.67050925926</v>
      </c>
      <c r="T2088" s="13">
        <f t="shared" si="131"/>
        <v>40860.67050925926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9">
        <f t="shared" si="129"/>
        <v>62.12</v>
      </c>
      <c r="Q2089" t="s">
        <v>8329</v>
      </c>
      <c r="R2089" t="s">
        <v>8333</v>
      </c>
      <c r="S2089" s="13">
        <f t="shared" si="130"/>
        <v>40764.204375000001</v>
      </c>
      <c r="T2089" s="13">
        <f t="shared" si="131"/>
        <v>40764.204375000001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9">
        <f t="shared" si="129"/>
        <v>46.204266666666669</v>
      </c>
      <c r="Q2090" t="s">
        <v>8329</v>
      </c>
      <c r="R2090" t="s">
        <v>8333</v>
      </c>
      <c r="S2090" s="13">
        <f t="shared" si="130"/>
        <v>40395.714722222219</v>
      </c>
      <c r="T2090" s="13">
        <f t="shared" si="131"/>
        <v>40395.714722222219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9">
        <f t="shared" si="129"/>
        <v>48.54854838709678</v>
      </c>
      <c r="Q2091" t="s">
        <v>8329</v>
      </c>
      <c r="R2091" t="s">
        <v>8333</v>
      </c>
      <c r="S2091" s="13">
        <f t="shared" si="130"/>
        <v>41453.076319444444</v>
      </c>
      <c r="T2091" s="13">
        <f t="shared" si="131"/>
        <v>41453.076319444444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9">
        <f t="shared" si="129"/>
        <v>57.520187499999999</v>
      </c>
      <c r="Q2092" t="s">
        <v>8329</v>
      </c>
      <c r="R2092" t="s">
        <v>8333</v>
      </c>
      <c r="S2092" s="13">
        <f t="shared" si="130"/>
        <v>41299.381423611114</v>
      </c>
      <c r="T2092" s="13">
        <f t="shared" si="131"/>
        <v>41299.381423611114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9">
        <f t="shared" si="129"/>
        <v>88.147154471544724</v>
      </c>
      <c r="Q2093" t="s">
        <v>8329</v>
      </c>
      <c r="R2093" t="s">
        <v>8333</v>
      </c>
      <c r="S2093" s="13">
        <f t="shared" si="130"/>
        <v>40555.322662037033</v>
      </c>
      <c r="T2093" s="13">
        <f t="shared" si="131"/>
        <v>40555.322662037033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9">
        <f t="shared" si="129"/>
        <v>110.49090909090908</v>
      </c>
      <c r="Q2094" t="s">
        <v>8329</v>
      </c>
      <c r="R2094" t="s">
        <v>8333</v>
      </c>
      <c r="S2094" s="13">
        <f t="shared" si="130"/>
        <v>40763.707546296297</v>
      </c>
      <c r="T2094" s="13">
        <f t="shared" si="131"/>
        <v>40763.707546296297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9">
        <f t="shared" si="129"/>
        <v>66.826086956521735</v>
      </c>
      <c r="Q2095" t="s">
        <v>8329</v>
      </c>
      <c r="R2095" t="s">
        <v>8333</v>
      </c>
      <c r="S2095" s="13">
        <f t="shared" si="130"/>
        <v>41205.854537037041</v>
      </c>
      <c r="T2095" s="13">
        <f t="shared" si="131"/>
        <v>41205.854537037041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9">
        <f t="shared" si="129"/>
        <v>58.597222222222221</v>
      </c>
      <c r="Q2096" t="s">
        <v>8329</v>
      </c>
      <c r="R2096" t="s">
        <v>8333</v>
      </c>
      <c r="S2096" s="13">
        <f t="shared" si="130"/>
        <v>40939.02002314815</v>
      </c>
      <c r="T2096" s="13">
        <f t="shared" si="131"/>
        <v>40939.02002314815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9">
        <f t="shared" si="129"/>
        <v>113.63636363636364</v>
      </c>
      <c r="Q2097" t="s">
        <v>8329</v>
      </c>
      <c r="R2097" t="s">
        <v>8333</v>
      </c>
      <c r="S2097" s="13">
        <f t="shared" si="130"/>
        <v>40758.733483796292</v>
      </c>
      <c r="T2097" s="13">
        <f t="shared" si="131"/>
        <v>40758.733483796292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9">
        <f t="shared" si="129"/>
        <v>43.571428571428569</v>
      </c>
      <c r="Q2098" t="s">
        <v>8329</v>
      </c>
      <c r="R2098" t="s">
        <v>8333</v>
      </c>
      <c r="S2098" s="13">
        <f t="shared" si="130"/>
        <v>41192.758506944447</v>
      </c>
      <c r="T2098" s="13">
        <f t="shared" si="131"/>
        <v>41192.758506944447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9">
        <f t="shared" si="129"/>
        <v>78.94736842105263</v>
      </c>
      <c r="Q2099" t="s">
        <v>8329</v>
      </c>
      <c r="R2099" t="s">
        <v>8333</v>
      </c>
      <c r="S2099" s="13">
        <f t="shared" si="130"/>
        <v>40818.58489583333</v>
      </c>
      <c r="T2099" s="13">
        <f t="shared" si="131"/>
        <v>40818.58489583333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9">
        <f t="shared" si="129"/>
        <v>188.125</v>
      </c>
      <c r="Q2100" t="s">
        <v>8329</v>
      </c>
      <c r="R2100" t="s">
        <v>8333</v>
      </c>
      <c r="S2100" s="13">
        <f t="shared" si="130"/>
        <v>40946.11383101852</v>
      </c>
      <c r="T2100" s="13">
        <f t="shared" si="131"/>
        <v>40946.11383101852</v>
      </c>
    </row>
    <row r="2101" spans="1:20" ht="20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9">
        <f t="shared" si="129"/>
        <v>63.031746031746032</v>
      </c>
      <c r="Q2101" t="s">
        <v>8329</v>
      </c>
      <c r="R2101" t="s">
        <v>8333</v>
      </c>
      <c r="S2101" s="13">
        <f t="shared" si="130"/>
        <v>42173.746342592596</v>
      </c>
      <c r="T2101" s="13">
        <f t="shared" si="131"/>
        <v>42173.746342592596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9">
        <f t="shared" si="129"/>
        <v>30.37037037037037</v>
      </c>
      <c r="Q2102" t="s">
        <v>8329</v>
      </c>
      <c r="R2102" t="s">
        <v>8333</v>
      </c>
      <c r="S2102" s="13">
        <f t="shared" si="130"/>
        <v>41074.834965277776</v>
      </c>
      <c r="T2102" s="13">
        <f t="shared" si="131"/>
        <v>41074.834965277776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9">
        <f t="shared" si="129"/>
        <v>51.477272727272727</v>
      </c>
      <c r="Q2103" t="s">
        <v>8329</v>
      </c>
      <c r="R2103" t="s">
        <v>8333</v>
      </c>
      <c r="S2103" s="13">
        <f t="shared" si="130"/>
        <v>40892.149467592593</v>
      </c>
      <c r="T2103" s="13">
        <f t="shared" si="131"/>
        <v>40892.149467592593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9">
        <f t="shared" si="129"/>
        <v>35.789473684210527</v>
      </c>
      <c r="Q2104" t="s">
        <v>8329</v>
      </c>
      <c r="R2104" t="s">
        <v>8333</v>
      </c>
      <c r="S2104" s="13">
        <f t="shared" si="130"/>
        <v>40638.868611111109</v>
      </c>
      <c r="T2104" s="13">
        <f t="shared" si="131"/>
        <v>40638.868611111109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9">
        <f t="shared" si="129"/>
        <v>98.817391304347822</v>
      </c>
      <c r="Q2105" t="s">
        <v>8329</v>
      </c>
      <c r="R2105" t="s">
        <v>8333</v>
      </c>
      <c r="S2105" s="13">
        <f t="shared" si="130"/>
        <v>41192.754942129628</v>
      </c>
      <c r="T2105" s="13">
        <f t="shared" si="131"/>
        <v>41192.754942129628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9">
        <f t="shared" si="129"/>
        <v>28</v>
      </c>
      <c r="Q2106" t="s">
        <v>8329</v>
      </c>
      <c r="R2106" t="s">
        <v>8333</v>
      </c>
      <c r="S2106" s="13">
        <f t="shared" si="130"/>
        <v>41394.074467592596</v>
      </c>
      <c r="T2106" s="13">
        <f t="shared" si="131"/>
        <v>41394.074467592596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9">
        <f t="shared" si="129"/>
        <v>51.313131313131315</v>
      </c>
      <c r="Q2107" t="s">
        <v>8329</v>
      </c>
      <c r="R2107" t="s">
        <v>8333</v>
      </c>
      <c r="S2107" s="13">
        <f t="shared" si="130"/>
        <v>41951.788807870369</v>
      </c>
      <c r="T2107" s="13">
        <f t="shared" si="131"/>
        <v>41951.788807870369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9">
        <f t="shared" si="129"/>
        <v>53.522727272727273</v>
      </c>
      <c r="Q2108" t="s">
        <v>8329</v>
      </c>
      <c r="R2108" t="s">
        <v>8333</v>
      </c>
      <c r="S2108" s="13">
        <f t="shared" si="130"/>
        <v>41270.21497685185</v>
      </c>
      <c r="T2108" s="13">
        <f t="shared" si="131"/>
        <v>41270.21497685185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9">
        <f t="shared" si="129"/>
        <v>37.149310344827583</v>
      </c>
      <c r="Q2109" t="s">
        <v>8329</v>
      </c>
      <c r="R2109" t="s">
        <v>8333</v>
      </c>
      <c r="S2109" s="13">
        <f t="shared" si="130"/>
        <v>41934.71056712963</v>
      </c>
      <c r="T2109" s="13">
        <f t="shared" si="131"/>
        <v>41934.71056712963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9">
        <f t="shared" si="129"/>
        <v>89.895287958115176</v>
      </c>
      <c r="Q2110" t="s">
        <v>8329</v>
      </c>
      <c r="R2110" t="s">
        <v>8333</v>
      </c>
      <c r="S2110" s="13">
        <f t="shared" si="130"/>
        <v>41135.175694444442</v>
      </c>
      <c r="T2110" s="13">
        <f t="shared" si="131"/>
        <v>41135.175694444442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9">
        <f t="shared" si="129"/>
        <v>106.52500000000001</v>
      </c>
      <c r="Q2111" t="s">
        <v>8329</v>
      </c>
      <c r="R2111" t="s">
        <v>8333</v>
      </c>
      <c r="S2111" s="13">
        <f t="shared" si="130"/>
        <v>42160.708530092597</v>
      </c>
      <c r="T2111" s="13">
        <f t="shared" si="131"/>
        <v>42160.708530092597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9">
        <f t="shared" si="129"/>
        <v>52.815789473684212</v>
      </c>
      <c r="Q2112" t="s">
        <v>8329</v>
      </c>
      <c r="R2112" t="s">
        <v>8333</v>
      </c>
      <c r="S2112" s="13">
        <f t="shared" si="130"/>
        <v>41759.670937499999</v>
      </c>
      <c r="T2112" s="13">
        <f t="shared" si="131"/>
        <v>41759.670937499999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9">
        <f t="shared" si="129"/>
        <v>54.615384615384613</v>
      </c>
      <c r="Q2113" t="s">
        <v>8329</v>
      </c>
      <c r="R2113" t="s">
        <v>8333</v>
      </c>
      <c r="S2113" s="13">
        <f t="shared" si="130"/>
        <v>40703.197048611109</v>
      </c>
      <c r="T2113" s="13">
        <f t="shared" si="131"/>
        <v>40703.197048611109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9">
        <f t="shared" si="129"/>
        <v>27.272727272727273</v>
      </c>
      <c r="Q2114" t="s">
        <v>8329</v>
      </c>
      <c r="R2114" t="s">
        <v>8333</v>
      </c>
      <c r="S2114" s="13">
        <f t="shared" si="130"/>
        <v>41365.928159722222</v>
      </c>
      <c r="T2114" s="13">
        <f t="shared" si="131"/>
        <v>41365.928159722222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</f>
        <v>1.0485714285714285</v>
      </c>
      <c r="P2115" s="9">
        <f t="shared" ref="P2115:P2178" si="133">E2115/L2115</f>
        <v>68.598130841121488</v>
      </c>
      <c r="Q2115" t="s">
        <v>8329</v>
      </c>
      <c r="R2115" t="s">
        <v>8333</v>
      </c>
      <c r="S2115" s="13">
        <f t="shared" ref="S2115:S2178" si="134">(((J2115/60)/60)/24)+DATE(1970,1,1)</f>
        <v>41870.86546296296</v>
      </c>
      <c r="T2115" s="13">
        <f t="shared" ref="T2115:T2178" si="135">(((J2115/60)/60)/24)+DATE(1970,1,1)</f>
        <v>41870.86546296296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9">
        <f t="shared" si="133"/>
        <v>35.612244897959187</v>
      </c>
      <c r="Q2116" t="s">
        <v>8329</v>
      </c>
      <c r="R2116" t="s">
        <v>8333</v>
      </c>
      <c r="S2116" s="13">
        <f t="shared" si="134"/>
        <v>40458.815625000003</v>
      </c>
      <c r="T2116" s="13">
        <f t="shared" si="135"/>
        <v>40458.815625000003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9">
        <f t="shared" si="133"/>
        <v>94.027777777777771</v>
      </c>
      <c r="Q2117" t="s">
        <v>8329</v>
      </c>
      <c r="R2117" t="s">
        <v>8333</v>
      </c>
      <c r="S2117" s="13">
        <f t="shared" si="134"/>
        <v>40564.081030092595</v>
      </c>
      <c r="T2117" s="13">
        <f t="shared" si="135"/>
        <v>40564.081030092595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9">
        <f t="shared" si="133"/>
        <v>526.45652173913038</v>
      </c>
      <c r="Q2118" t="s">
        <v>8329</v>
      </c>
      <c r="R2118" t="s">
        <v>8333</v>
      </c>
      <c r="S2118" s="13">
        <f t="shared" si="134"/>
        <v>41136.777812500004</v>
      </c>
      <c r="T2118" s="13">
        <f t="shared" si="135"/>
        <v>41136.777812500004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9">
        <f t="shared" si="133"/>
        <v>50.657142857142858</v>
      </c>
      <c r="Q2119" t="s">
        <v>8329</v>
      </c>
      <c r="R2119" t="s">
        <v>8333</v>
      </c>
      <c r="S2119" s="13">
        <f t="shared" si="134"/>
        <v>42290.059594907405</v>
      </c>
      <c r="T2119" s="13">
        <f t="shared" si="135"/>
        <v>42290.059594907405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9">
        <f t="shared" si="133"/>
        <v>79.182941176470578</v>
      </c>
      <c r="Q2120" t="s">
        <v>8329</v>
      </c>
      <c r="R2120" t="s">
        <v>8333</v>
      </c>
      <c r="S2120" s="13">
        <f t="shared" si="134"/>
        <v>40718.839537037034</v>
      </c>
      <c r="T2120" s="13">
        <f t="shared" si="135"/>
        <v>40718.839537037034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9">
        <f t="shared" si="133"/>
        <v>91.590909090909093</v>
      </c>
      <c r="Q2121" t="s">
        <v>8329</v>
      </c>
      <c r="R2121" t="s">
        <v>8333</v>
      </c>
      <c r="S2121" s="13">
        <f t="shared" si="134"/>
        <v>41107.130150462966</v>
      </c>
      <c r="T2121" s="13">
        <f t="shared" si="135"/>
        <v>41107.130150462966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9">
        <f t="shared" si="133"/>
        <v>116.96275362318841</v>
      </c>
      <c r="Q2122" t="s">
        <v>8329</v>
      </c>
      <c r="R2122" t="s">
        <v>8333</v>
      </c>
      <c r="S2122" s="13">
        <f t="shared" si="134"/>
        <v>41591.964537037034</v>
      </c>
      <c r="T2122" s="13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9">
        <f t="shared" si="133"/>
        <v>28.4</v>
      </c>
      <c r="Q2123" t="s">
        <v>8337</v>
      </c>
      <c r="R2123" t="s">
        <v>8338</v>
      </c>
      <c r="S2123" s="13">
        <f t="shared" si="134"/>
        <v>42716.7424537037</v>
      </c>
      <c r="T2123" s="13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9">
        <f t="shared" si="133"/>
        <v>103.33333333333333</v>
      </c>
      <c r="Q2124" t="s">
        <v>8337</v>
      </c>
      <c r="R2124" t="s">
        <v>8338</v>
      </c>
      <c r="S2124" s="13">
        <f t="shared" si="134"/>
        <v>42712.300567129627</v>
      </c>
      <c r="T2124" s="13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9">
        <f t="shared" si="133"/>
        <v>10</v>
      </c>
      <c r="Q2125" t="s">
        <v>8337</v>
      </c>
      <c r="R2125" t="s">
        <v>8338</v>
      </c>
      <c r="S2125" s="13">
        <f t="shared" si="134"/>
        <v>40198.424849537041</v>
      </c>
      <c r="T2125" s="13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9">
        <f t="shared" si="133"/>
        <v>23</v>
      </c>
      <c r="Q2126" t="s">
        <v>8337</v>
      </c>
      <c r="R2126" t="s">
        <v>8338</v>
      </c>
      <c r="S2126" s="13">
        <f t="shared" si="134"/>
        <v>40464.028182870366</v>
      </c>
      <c r="T2126" s="13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9">
        <f t="shared" si="133"/>
        <v>31.555555555555557</v>
      </c>
      <c r="Q2127" t="s">
        <v>8337</v>
      </c>
      <c r="R2127" t="s">
        <v>8338</v>
      </c>
      <c r="S2127" s="13">
        <f t="shared" si="134"/>
        <v>42191.023530092592</v>
      </c>
      <c r="T2127" s="13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9">
        <f t="shared" si="133"/>
        <v>5</v>
      </c>
      <c r="Q2128" t="s">
        <v>8337</v>
      </c>
      <c r="R2128" t="s">
        <v>8338</v>
      </c>
      <c r="S2128" s="13">
        <f t="shared" si="134"/>
        <v>41951.973229166666</v>
      </c>
      <c r="T2128" s="13">
        <f t="shared" si="135"/>
        <v>41951.973229166666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9">
        <f t="shared" si="133"/>
        <v>34.220338983050844</v>
      </c>
      <c r="Q2129" t="s">
        <v>8337</v>
      </c>
      <c r="R2129" t="s">
        <v>8338</v>
      </c>
      <c r="S2129" s="13">
        <f t="shared" si="134"/>
        <v>42045.50535879629</v>
      </c>
      <c r="T2129" s="13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9">
        <f t="shared" si="133"/>
        <v>25</v>
      </c>
      <c r="Q2130" t="s">
        <v>8337</v>
      </c>
      <c r="R2130" t="s">
        <v>8338</v>
      </c>
      <c r="S2130" s="13">
        <f t="shared" si="134"/>
        <v>41843.772789351853</v>
      </c>
      <c r="T2130" s="13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9">
        <f t="shared" si="133"/>
        <v>19.666666666666668</v>
      </c>
      <c r="Q2131" t="s">
        <v>8337</v>
      </c>
      <c r="R2131" t="s">
        <v>8338</v>
      </c>
      <c r="S2131" s="13">
        <f t="shared" si="134"/>
        <v>42409.024305555555</v>
      </c>
      <c r="T2131" s="13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9">
        <f t="shared" si="133"/>
        <v>21.25</v>
      </c>
      <c r="Q2132" t="s">
        <v>8337</v>
      </c>
      <c r="R2132" t="s">
        <v>8338</v>
      </c>
      <c r="S2132" s="13">
        <f t="shared" si="134"/>
        <v>41832.086377314816</v>
      </c>
      <c r="T2132" s="13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9">
        <f t="shared" si="133"/>
        <v>8.3333333333333339</v>
      </c>
      <c r="Q2133" t="s">
        <v>8337</v>
      </c>
      <c r="R2133" t="s">
        <v>8338</v>
      </c>
      <c r="S2133" s="13">
        <f t="shared" si="134"/>
        <v>42167.207071759258</v>
      </c>
      <c r="T2133" s="13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9">
        <f t="shared" si="133"/>
        <v>21.34333333333333</v>
      </c>
      <c r="Q2134" t="s">
        <v>8337</v>
      </c>
      <c r="R2134" t="s">
        <v>8338</v>
      </c>
      <c r="S2134" s="13">
        <f t="shared" si="134"/>
        <v>41643.487175925926</v>
      </c>
      <c r="T2134" s="13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9">
        <f t="shared" si="133"/>
        <v>5.333333333333333</v>
      </c>
      <c r="Q2135" t="s">
        <v>8337</v>
      </c>
      <c r="R2135" t="s">
        <v>8338</v>
      </c>
      <c r="S2135" s="13">
        <f t="shared" si="134"/>
        <v>40619.097210648149</v>
      </c>
      <c r="T2135" s="13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9">
        <f t="shared" si="133"/>
        <v>34.666666666666664</v>
      </c>
      <c r="Q2136" t="s">
        <v>8337</v>
      </c>
      <c r="R2136" t="s">
        <v>8338</v>
      </c>
      <c r="S2136" s="13">
        <f t="shared" si="134"/>
        <v>41361.886469907404</v>
      </c>
      <c r="T2136" s="13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9">
        <f t="shared" si="133"/>
        <v>21.727272727272727</v>
      </c>
      <c r="Q2137" t="s">
        <v>8337</v>
      </c>
      <c r="R2137" t="s">
        <v>8338</v>
      </c>
      <c r="S2137" s="13">
        <f t="shared" si="134"/>
        <v>41156.963344907403</v>
      </c>
      <c r="T2137" s="13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9">
        <f t="shared" si="133"/>
        <v>11.922499999999999</v>
      </c>
      <c r="Q2138" t="s">
        <v>8337</v>
      </c>
      <c r="R2138" t="s">
        <v>8338</v>
      </c>
      <c r="S2138" s="13">
        <f t="shared" si="134"/>
        <v>41536.509097222224</v>
      </c>
      <c r="T2138" s="13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9">
        <f t="shared" si="133"/>
        <v>26.59737827715356</v>
      </c>
      <c r="Q2139" t="s">
        <v>8337</v>
      </c>
      <c r="R2139" t="s">
        <v>8338</v>
      </c>
      <c r="S2139" s="13">
        <f t="shared" si="134"/>
        <v>41948.771168981482</v>
      </c>
      <c r="T2139" s="13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9">
        <f t="shared" si="133"/>
        <v>10.666666666666666</v>
      </c>
      <c r="Q2140" t="s">
        <v>8337</v>
      </c>
      <c r="R2140" t="s">
        <v>8338</v>
      </c>
      <c r="S2140" s="13">
        <f t="shared" si="134"/>
        <v>41557.013182870374</v>
      </c>
      <c r="T2140" s="13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9">
        <f t="shared" si="133"/>
        <v>29.035714285714285</v>
      </c>
      <c r="Q2141" t="s">
        <v>8337</v>
      </c>
      <c r="R2141" t="s">
        <v>8338</v>
      </c>
      <c r="S2141" s="13">
        <f t="shared" si="134"/>
        <v>42647.750092592592</v>
      </c>
      <c r="T2141" s="13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9">
        <f t="shared" si="133"/>
        <v>50.909090909090907</v>
      </c>
      <c r="Q2142" t="s">
        <v>8337</v>
      </c>
      <c r="R2142" t="s">
        <v>8338</v>
      </c>
      <c r="S2142" s="13">
        <f t="shared" si="134"/>
        <v>41255.833611111113</v>
      </c>
      <c r="T2142" s="13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8337</v>
      </c>
      <c r="R2143" t="s">
        <v>8338</v>
      </c>
      <c r="S2143" s="13">
        <f t="shared" si="134"/>
        <v>41927.235636574071</v>
      </c>
      <c r="T2143" s="13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9">
        <f t="shared" si="133"/>
        <v>50.083333333333336</v>
      </c>
      <c r="Q2144" t="s">
        <v>8337</v>
      </c>
      <c r="R2144" t="s">
        <v>8338</v>
      </c>
      <c r="S2144" s="13">
        <f t="shared" si="134"/>
        <v>42340.701504629629</v>
      </c>
      <c r="T2144" s="13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9">
        <f t="shared" si="133"/>
        <v>45</v>
      </c>
      <c r="Q2145" t="s">
        <v>8337</v>
      </c>
      <c r="R2145" t="s">
        <v>8338</v>
      </c>
      <c r="S2145" s="13">
        <f t="shared" si="134"/>
        <v>40332.886712962965</v>
      </c>
      <c r="T2145" s="13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9">
        <f t="shared" si="133"/>
        <v>25.291666666666668</v>
      </c>
      <c r="Q2146" t="s">
        <v>8337</v>
      </c>
      <c r="R2146" t="s">
        <v>8338</v>
      </c>
      <c r="S2146" s="13">
        <f t="shared" si="134"/>
        <v>41499.546759259261</v>
      </c>
      <c r="T2146" s="13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9">
        <f t="shared" si="133"/>
        <v>51.292134831460672</v>
      </c>
      <c r="Q2147" t="s">
        <v>8337</v>
      </c>
      <c r="R2147" t="s">
        <v>8338</v>
      </c>
      <c r="S2147" s="13">
        <f t="shared" si="134"/>
        <v>41575.237430555557</v>
      </c>
      <c r="T2147" s="13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9">
        <f t="shared" si="133"/>
        <v>1</v>
      </c>
      <c r="Q2148" t="s">
        <v>8337</v>
      </c>
      <c r="R2148" t="s">
        <v>8338</v>
      </c>
      <c r="S2148" s="13">
        <f t="shared" si="134"/>
        <v>42397.679513888885</v>
      </c>
      <c r="T2148" s="13">
        <f t="shared" si="135"/>
        <v>42397.679513888885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9">
        <f t="shared" si="133"/>
        <v>49.381818181818183</v>
      </c>
      <c r="Q2149" t="s">
        <v>8337</v>
      </c>
      <c r="R2149" t="s">
        <v>8338</v>
      </c>
      <c r="S2149" s="13">
        <f t="shared" si="134"/>
        <v>41927.295694444445</v>
      </c>
      <c r="T2149" s="13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9">
        <f t="shared" si="133"/>
        <v>1</v>
      </c>
      <c r="Q2150" t="s">
        <v>8337</v>
      </c>
      <c r="R2150" t="s">
        <v>8338</v>
      </c>
      <c r="S2150" s="13">
        <f t="shared" si="134"/>
        <v>42066.733587962968</v>
      </c>
      <c r="T2150" s="13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8337</v>
      </c>
      <c r="R2151" t="s">
        <v>8338</v>
      </c>
      <c r="S2151" s="13">
        <f t="shared" si="134"/>
        <v>40355.024953703702</v>
      </c>
      <c r="T2151" s="13">
        <f t="shared" si="135"/>
        <v>40355.024953703702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9">
        <f t="shared" si="133"/>
        <v>101.25</v>
      </c>
      <c r="Q2152" t="s">
        <v>8337</v>
      </c>
      <c r="R2152" t="s">
        <v>8338</v>
      </c>
      <c r="S2152" s="13">
        <f t="shared" si="134"/>
        <v>42534.284710648149</v>
      </c>
      <c r="T2152" s="13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9">
        <f t="shared" si="133"/>
        <v>19.666666666666668</v>
      </c>
      <c r="Q2153" t="s">
        <v>8337</v>
      </c>
      <c r="R2153" t="s">
        <v>8338</v>
      </c>
      <c r="S2153" s="13">
        <f t="shared" si="134"/>
        <v>42520.847384259265</v>
      </c>
      <c r="T2153" s="13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9">
        <f t="shared" si="133"/>
        <v>12.5</v>
      </c>
      <c r="Q2154" t="s">
        <v>8337</v>
      </c>
      <c r="R2154" t="s">
        <v>8338</v>
      </c>
      <c r="S2154" s="13">
        <f t="shared" si="134"/>
        <v>41683.832280092596</v>
      </c>
      <c r="T2154" s="13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9">
        <f t="shared" si="133"/>
        <v>8.5</v>
      </c>
      <c r="Q2155" t="s">
        <v>8337</v>
      </c>
      <c r="R2155" t="s">
        <v>8338</v>
      </c>
      <c r="S2155" s="13">
        <f t="shared" si="134"/>
        <v>41974.911087962959</v>
      </c>
      <c r="T2155" s="13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9">
        <f t="shared" si="133"/>
        <v>1</v>
      </c>
      <c r="Q2156" t="s">
        <v>8337</v>
      </c>
      <c r="R2156" t="s">
        <v>8338</v>
      </c>
      <c r="S2156" s="13">
        <f t="shared" si="134"/>
        <v>41647.632256944446</v>
      </c>
      <c r="T2156" s="13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9">
        <f t="shared" si="133"/>
        <v>23</v>
      </c>
      <c r="Q2157" t="s">
        <v>8337</v>
      </c>
      <c r="R2157" t="s">
        <v>8338</v>
      </c>
      <c r="S2157" s="13">
        <f t="shared" si="134"/>
        <v>42430.747511574074</v>
      </c>
      <c r="T2157" s="13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9">
        <f t="shared" si="133"/>
        <v>17.987951807228917</v>
      </c>
      <c r="Q2158" t="s">
        <v>8337</v>
      </c>
      <c r="R2158" t="s">
        <v>8338</v>
      </c>
      <c r="S2158" s="13">
        <f t="shared" si="134"/>
        <v>41488.85423611111</v>
      </c>
      <c r="T2158" s="13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9">
        <f t="shared" si="133"/>
        <v>370.94736842105266</v>
      </c>
      <c r="Q2159" t="s">
        <v>8337</v>
      </c>
      <c r="R2159" t="s">
        <v>8338</v>
      </c>
      <c r="S2159" s="13">
        <f t="shared" si="134"/>
        <v>42694.98128472222</v>
      </c>
      <c r="T2159" s="13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9">
        <f t="shared" si="133"/>
        <v>63.569485530546629</v>
      </c>
      <c r="Q2160" t="s">
        <v>8337</v>
      </c>
      <c r="R2160" t="s">
        <v>8338</v>
      </c>
      <c r="S2160" s="13">
        <f t="shared" si="134"/>
        <v>41264.853865740741</v>
      </c>
      <c r="T2160" s="13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9">
        <f t="shared" si="133"/>
        <v>13</v>
      </c>
      <c r="Q2161" t="s">
        <v>8337</v>
      </c>
      <c r="R2161" t="s">
        <v>8338</v>
      </c>
      <c r="S2161" s="13">
        <f t="shared" si="134"/>
        <v>40710.731180555551</v>
      </c>
      <c r="T2161" s="13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9">
        <f t="shared" si="133"/>
        <v>5.3125</v>
      </c>
      <c r="Q2162" t="s">
        <v>8337</v>
      </c>
      <c r="R2162" t="s">
        <v>8338</v>
      </c>
      <c r="S2162" s="13">
        <f t="shared" si="134"/>
        <v>41018.711863425924</v>
      </c>
      <c r="T2162" s="13">
        <f t="shared" si="135"/>
        <v>41018.711863425924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9">
        <f t="shared" si="133"/>
        <v>35.615384615384613</v>
      </c>
      <c r="Q2163" t="s">
        <v>8329</v>
      </c>
      <c r="R2163" t="s">
        <v>8330</v>
      </c>
      <c r="S2163" s="13">
        <f t="shared" si="134"/>
        <v>42240.852534722217</v>
      </c>
      <c r="T2163" s="13">
        <f t="shared" si="135"/>
        <v>42240.852534722217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9">
        <f t="shared" si="133"/>
        <v>87.103448275862064</v>
      </c>
      <c r="Q2164" t="s">
        <v>8329</v>
      </c>
      <c r="R2164" t="s">
        <v>8330</v>
      </c>
      <c r="S2164" s="13">
        <f t="shared" si="134"/>
        <v>41813.766099537039</v>
      </c>
      <c r="T2164" s="13">
        <f t="shared" si="135"/>
        <v>41813.766099537039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9">
        <f t="shared" si="133"/>
        <v>75.11363636363636</v>
      </c>
      <c r="Q2165" t="s">
        <v>8329</v>
      </c>
      <c r="R2165" t="s">
        <v>8330</v>
      </c>
      <c r="S2165" s="13">
        <f t="shared" si="134"/>
        <v>42111.899537037039</v>
      </c>
      <c r="T2165" s="13">
        <f t="shared" si="135"/>
        <v>42111.899537037039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9">
        <f t="shared" si="133"/>
        <v>68.01204819277109</v>
      </c>
      <c r="Q2166" t="s">
        <v>8329</v>
      </c>
      <c r="R2166" t="s">
        <v>8330</v>
      </c>
      <c r="S2166" s="13">
        <f t="shared" si="134"/>
        <v>42515.71775462963</v>
      </c>
      <c r="T2166" s="13">
        <f t="shared" si="135"/>
        <v>42515.71775462963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9">
        <f t="shared" si="133"/>
        <v>29.623931623931625</v>
      </c>
      <c r="Q2167" t="s">
        <v>8329</v>
      </c>
      <c r="R2167" t="s">
        <v>8330</v>
      </c>
      <c r="S2167" s="13">
        <f t="shared" si="134"/>
        <v>42438.667071759264</v>
      </c>
      <c r="T2167" s="13">
        <f t="shared" si="135"/>
        <v>42438.667071759264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9">
        <f t="shared" si="133"/>
        <v>91.625</v>
      </c>
      <c r="Q2168" t="s">
        <v>8329</v>
      </c>
      <c r="R2168" t="s">
        <v>8330</v>
      </c>
      <c r="S2168" s="13">
        <f t="shared" si="134"/>
        <v>41933.838171296295</v>
      </c>
      <c r="T2168" s="13">
        <f t="shared" si="135"/>
        <v>41933.838171296295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9">
        <f t="shared" si="133"/>
        <v>22.5</v>
      </c>
      <c r="Q2169" t="s">
        <v>8329</v>
      </c>
      <c r="R2169" t="s">
        <v>8330</v>
      </c>
      <c r="S2169" s="13">
        <f t="shared" si="134"/>
        <v>41153.066400462965</v>
      </c>
      <c r="T2169" s="13">
        <f t="shared" si="135"/>
        <v>41153.066400462965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9">
        <f t="shared" si="133"/>
        <v>64.366735294117646</v>
      </c>
      <c r="Q2170" t="s">
        <v>8329</v>
      </c>
      <c r="R2170" t="s">
        <v>8330</v>
      </c>
      <c r="S2170" s="13">
        <f t="shared" si="134"/>
        <v>42745.600243055553</v>
      </c>
      <c r="T2170" s="13">
        <f t="shared" si="135"/>
        <v>42745.600243055553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9">
        <f t="shared" si="133"/>
        <v>21.857142857142858</v>
      </c>
      <c r="Q2171" t="s">
        <v>8329</v>
      </c>
      <c r="R2171" t="s">
        <v>8330</v>
      </c>
      <c r="S2171" s="13">
        <f t="shared" si="134"/>
        <v>42793.700821759259</v>
      </c>
      <c r="T2171" s="13">
        <f t="shared" si="135"/>
        <v>42793.700821759259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9">
        <f t="shared" si="133"/>
        <v>33.315789473684212</v>
      </c>
      <c r="Q2172" t="s">
        <v>8329</v>
      </c>
      <c r="R2172" t="s">
        <v>8330</v>
      </c>
      <c r="S2172" s="13">
        <f t="shared" si="134"/>
        <v>42198.750254629631</v>
      </c>
      <c r="T2172" s="13">
        <f t="shared" si="135"/>
        <v>42198.750254629631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9">
        <f t="shared" si="133"/>
        <v>90.276595744680847</v>
      </c>
      <c r="Q2173" t="s">
        <v>8329</v>
      </c>
      <c r="R2173" t="s">
        <v>8330</v>
      </c>
      <c r="S2173" s="13">
        <f t="shared" si="134"/>
        <v>42141.95711805555</v>
      </c>
      <c r="T2173" s="13">
        <f t="shared" si="135"/>
        <v>42141.95711805555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9">
        <f t="shared" si="133"/>
        <v>76.92307692307692</v>
      </c>
      <c r="Q2174" t="s">
        <v>8329</v>
      </c>
      <c r="R2174" t="s">
        <v>8330</v>
      </c>
      <c r="S2174" s="13">
        <f t="shared" si="134"/>
        <v>42082.580092592587</v>
      </c>
      <c r="T2174" s="13">
        <f t="shared" si="135"/>
        <v>42082.580092592587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9">
        <f t="shared" si="133"/>
        <v>59.233333333333334</v>
      </c>
      <c r="Q2175" t="s">
        <v>8329</v>
      </c>
      <c r="R2175" t="s">
        <v>8330</v>
      </c>
      <c r="S2175" s="13">
        <f t="shared" si="134"/>
        <v>41495.692627314813</v>
      </c>
      <c r="T2175" s="13">
        <f t="shared" si="135"/>
        <v>41495.692627314813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9">
        <f t="shared" si="133"/>
        <v>65.38095238095238</v>
      </c>
      <c r="Q2176" t="s">
        <v>8329</v>
      </c>
      <c r="R2176" t="s">
        <v>8330</v>
      </c>
      <c r="S2176" s="13">
        <f t="shared" si="134"/>
        <v>42465.542905092589</v>
      </c>
      <c r="T2176" s="13">
        <f t="shared" si="135"/>
        <v>42465.542905092589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9">
        <f t="shared" si="133"/>
        <v>67.307692307692307</v>
      </c>
      <c r="Q2177" t="s">
        <v>8329</v>
      </c>
      <c r="R2177" t="s">
        <v>8330</v>
      </c>
      <c r="S2177" s="13">
        <f t="shared" si="134"/>
        <v>42565.009097222224</v>
      </c>
      <c r="T2177" s="13">
        <f t="shared" si="135"/>
        <v>42565.009097222224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9">
        <f t="shared" si="133"/>
        <v>88.74647887323944</v>
      </c>
      <c r="Q2178" t="s">
        <v>8329</v>
      </c>
      <c r="R2178" t="s">
        <v>8330</v>
      </c>
      <c r="S2178" s="13">
        <f t="shared" si="134"/>
        <v>42096.633206018523</v>
      </c>
      <c r="T2178" s="13">
        <f t="shared" si="135"/>
        <v>42096.633206018523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</f>
        <v>1.0012000000000001</v>
      </c>
      <c r="P2179" s="9">
        <f t="shared" ref="P2179:P2242" si="137">E2179/L2179</f>
        <v>65.868421052631575</v>
      </c>
      <c r="Q2179" t="s">
        <v>8329</v>
      </c>
      <c r="R2179" t="s">
        <v>8330</v>
      </c>
      <c r="S2179" s="13">
        <f t="shared" ref="S2179:S2242" si="138">(((J2179/60)/60)/24)+DATE(1970,1,1)</f>
        <v>42502.250775462962</v>
      </c>
      <c r="T2179" s="13">
        <f t="shared" ref="T2179:T2242" si="139">(((J2179/60)/60)/24)+DATE(1970,1,1)</f>
        <v>42502.250775462962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9">
        <f t="shared" si="137"/>
        <v>40.349243306169967</v>
      </c>
      <c r="Q2180" t="s">
        <v>8329</v>
      </c>
      <c r="R2180" t="s">
        <v>8330</v>
      </c>
      <c r="S2180" s="13">
        <f t="shared" si="138"/>
        <v>42723.63653935185</v>
      </c>
      <c r="T2180" s="13">
        <f t="shared" si="139"/>
        <v>42723.63653935185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9">
        <f t="shared" si="137"/>
        <v>76.857142857142861</v>
      </c>
      <c r="Q2181" t="s">
        <v>8329</v>
      </c>
      <c r="R2181" t="s">
        <v>8330</v>
      </c>
      <c r="S2181" s="13">
        <f t="shared" si="138"/>
        <v>42075.171203703707</v>
      </c>
      <c r="T2181" s="13">
        <f t="shared" si="139"/>
        <v>42075.171203703707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9">
        <f t="shared" si="137"/>
        <v>68.707820512820518</v>
      </c>
      <c r="Q2182" t="s">
        <v>8329</v>
      </c>
      <c r="R2182" t="s">
        <v>8330</v>
      </c>
      <c r="S2182" s="13">
        <f t="shared" si="138"/>
        <v>42279.669768518521</v>
      </c>
      <c r="T2182" s="13">
        <f t="shared" si="139"/>
        <v>42279.669768518521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9">
        <f t="shared" si="137"/>
        <v>57.773584905660378</v>
      </c>
      <c r="Q2183" t="s">
        <v>8337</v>
      </c>
      <c r="R2183" t="s">
        <v>8355</v>
      </c>
      <c r="S2183" s="13">
        <f t="shared" si="138"/>
        <v>42773.005243055552</v>
      </c>
      <c r="T2183" s="13">
        <f t="shared" si="139"/>
        <v>42773.005243055552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9">
        <f t="shared" si="137"/>
        <v>44.171348314606739</v>
      </c>
      <c r="Q2184" t="s">
        <v>8337</v>
      </c>
      <c r="R2184" t="s">
        <v>8355</v>
      </c>
      <c r="S2184" s="13">
        <f t="shared" si="138"/>
        <v>41879.900752314818</v>
      </c>
      <c r="T2184" s="13">
        <f t="shared" si="139"/>
        <v>41879.900752314818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9">
        <f t="shared" si="137"/>
        <v>31.566308243727597</v>
      </c>
      <c r="Q2185" t="s">
        <v>8337</v>
      </c>
      <c r="R2185" t="s">
        <v>8355</v>
      </c>
      <c r="S2185" s="13">
        <f t="shared" si="138"/>
        <v>42745.365474537044</v>
      </c>
      <c r="T2185" s="13">
        <f t="shared" si="139"/>
        <v>42745.365474537044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9">
        <f t="shared" si="137"/>
        <v>107.04511278195488</v>
      </c>
      <c r="Q2186" t="s">
        <v>8337</v>
      </c>
      <c r="R2186" t="s">
        <v>8355</v>
      </c>
      <c r="S2186" s="13">
        <f t="shared" si="138"/>
        <v>42380.690289351856</v>
      </c>
      <c r="T2186" s="13">
        <f t="shared" si="139"/>
        <v>42380.690289351856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9">
        <f t="shared" si="137"/>
        <v>149.03451043338683</v>
      </c>
      <c r="Q2187" t="s">
        <v>8337</v>
      </c>
      <c r="R2187" t="s">
        <v>8355</v>
      </c>
      <c r="S2187" s="13">
        <f t="shared" si="138"/>
        <v>41319.349988425929</v>
      </c>
      <c r="T2187" s="13">
        <f t="shared" si="139"/>
        <v>41319.349988425929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9">
        <f t="shared" si="137"/>
        <v>55.956632653061227</v>
      </c>
      <c r="Q2188" t="s">
        <v>8337</v>
      </c>
      <c r="R2188" t="s">
        <v>8355</v>
      </c>
      <c r="S2188" s="13">
        <f t="shared" si="138"/>
        <v>42583.615081018521</v>
      </c>
      <c r="T2188" s="13">
        <f t="shared" si="139"/>
        <v>42583.615081018521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9">
        <f t="shared" si="137"/>
        <v>56.970381807973048</v>
      </c>
      <c r="Q2189" t="s">
        <v>8337</v>
      </c>
      <c r="R2189" t="s">
        <v>8355</v>
      </c>
      <c r="S2189" s="13">
        <f t="shared" si="138"/>
        <v>42068.209097222221</v>
      </c>
      <c r="T2189" s="13">
        <f t="shared" si="139"/>
        <v>42068.209097222221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9">
        <f t="shared" si="137"/>
        <v>44.056420233463037</v>
      </c>
      <c r="Q2190" t="s">
        <v>8337</v>
      </c>
      <c r="R2190" t="s">
        <v>8355</v>
      </c>
      <c r="S2190" s="13">
        <f t="shared" si="138"/>
        <v>42633.586122685185</v>
      </c>
      <c r="T2190" s="13">
        <f t="shared" si="139"/>
        <v>42633.586122685185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9">
        <f t="shared" si="137"/>
        <v>68.625</v>
      </c>
      <c r="Q2191" t="s">
        <v>8337</v>
      </c>
      <c r="R2191" t="s">
        <v>8355</v>
      </c>
      <c r="S2191" s="13">
        <f t="shared" si="138"/>
        <v>42467.788194444445</v>
      </c>
      <c r="T2191" s="13">
        <f t="shared" si="139"/>
        <v>42467.788194444445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9">
        <f t="shared" si="137"/>
        <v>65.318435754189949</v>
      </c>
      <c r="Q2192" t="s">
        <v>8337</v>
      </c>
      <c r="R2192" t="s">
        <v>8355</v>
      </c>
      <c r="S2192" s="13">
        <f t="shared" si="138"/>
        <v>42417.625046296293</v>
      </c>
      <c r="T2192" s="13">
        <f t="shared" si="139"/>
        <v>42417.625046296293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9">
        <f t="shared" si="137"/>
        <v>35.92</v>
      </c>
      <c r="Q2193" t="s">
        <v>8337</v>
      </c>
      <c r="R2193" t="s">
        <v>8355</v>
      </c>
      <c r="S2193" s="13">
        <f t="shared" si="138"/>
        <v>42768.833645833336</v>
      </c>
      <c r="T2193" s="13">
        <f t="shared" si="139"/>
        <v>42768.833645833336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9">
        <f t="shared" si="137"/>
        <v>40.070667078443485</v>
      </c>
      <c r="Q2194" t="s">
        <v>8337</v>
      </c>
      <c r="R2194" t="s">
        <v>8355</v>
      </c>
      <c r="S2194" s="13">
        <f t="shared" si="138"/>
        <v>42691.8512037037</v>
      </c>
      <c r="T2194" s="13">
        <f t="shared" si="139"/>
        <v>42691.8512037037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9">
        <f t="shared" si="137"/>
        <v>75.647714604236342</v>
      </c>
      <c r="Q2195" t="s">
        <v>8337</v>
      </c>
      <c r="R2195" t="s">
        <v>8355</v>
      </c>
      <c r="S2195" s="13">
        <f t="shared" si="138"/>
        <v>42664.405925925923</v>
      </c>
      <c r="T2195" s="13">
        <f t="shared" si="139"/>
        <v>42664.405925925923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9">
        <f t="shared" si="137"/>
        <v>61.203872437357631</v>
      </c>
      <c r="Q2196" t="s">
        <v>8337</v>
      </c>
      <c r="R2196" t="s">
        <v>8355</v>
      </c>
      <c r="S2196" s="13">
        <f t="shared" si="138"/>
        <v>42425.757986111115</v>
      </c>
      <c r="T2196" s="13">
        <f t="shared" si="139"/>
        <v>42425.757986111115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9">
        <f t="shared" si="137"/>
        <v>48.130434782608695</v>
      </c>
      <c r="Q2197" t="s">
        <v>8337</v>
      </c>
      <c r="R2197" t="s">
        <v>8355</v>
      </c>
      <c r="S2197" s="13">
        <f t="shared" si="138"/>
        <v>42197.771990740745</v>
      </c>
      <c r="T2197" s="13">
        <f t="shared" si="139"/>
        <v>42197.771990740745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9">
        <f t="shared" si="137"/>
        <v>68.106837606837601</v>
      </c>
      <c r="Q2198" t="s">
        <v>8337</v>
      </c>
      <c r="R2198" t="s">
        <v>8355</v>
      </c>
      <c r="S2198" s="13">
        <f t="shared" si="138"/>
        <v>42675.487291666665</v>
      </c>
      <c r="T2198" s="13">
        <f t="shared" si="139"/>
        <v>42675.487291666665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9">
        <f t="shared" si="137"/>
        <v>65.891300230946882</v>
      </c>
      <c r="Q2199" t="s">
        <v>8337</v>
      </c>
      <c r="R2199" t="s">
        <v>8355</v>
      </c>
      <c r="S2199" s="13">
        <f t="shared" si="138"/>
        <v>42033.584016203706</v>
      </c>
      <c r="T2199" s="13">
        <f t="shared" si="139"/>
        <v>42033.584016203706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9">
        <f t="shared" si="137"/>
        <v>81.654377880184327</v>
      </c>
      <c r="Q2200" t="s">
        <v>8337</v>
      </c>
      <c r="R2200" t="s">
        <v>8355</v>
      </c>
      <c r="S2200" s="13">
        <f t="shared" si="138"/>
        <v>42292.513888888891</v>
      </c>
      <c r="T2200" s="13">
        <f t="shared" si="139"/>
        <v>42292.513888888891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9">
        <f t="shared" si="137"/>
        <v>52.701195219123505</v>
      </c>
      <c r="Q2201" t="s">
        <v>8337</v>
      </c>
      <c r="R2201" t="s">
        <v>8355</v>
      </c>
      <c r="S2201" s="13">
        <f t="shared" si="138"/>
        <v>42262.416643518518</v>
      </c>
      <c r="T2201" s="13">
        <f t="shared" si="139"/>
        <v>42262.416643518518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9">
        <f t="shared" si="137"/>
        <v>41.228136882129277</v>
      </c>
      <c r="Q2202" t="s">
        <v>8337</v>
      </c>
      <c r="R2202" t="s">
        <v>8355</v>
      </c>
      <c r="S2202" s="13">
        <f t="shared" si="138"/>
        <v>42163.625787037032</v>
      </c>
      <c r="T2202" s="13">
        <f t="shared" si="139"/>
        <v>42163.625787037032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9">
        <f t="shared" si="137"/>
        <v>15.035357142857142</v>
      </c>
      <c r="Q2203" t="s">
        <v>8329</v>
      </c>
      <c r="R2203" t="s">
        <v>8334</v>
      </c>
      <c r="S2203" s="13">
        <f t="shared" si="138"/>
        <v>41276.846817129634</v>
      </c>
      <c r="T2203" s="13">
        <f t="shared" si="139"/>
        <v>41276.846817129634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9">
        <f t="shared" si="137"/>
        <v>39.066920943134534</v>
      </c>
      <c r="Q2204" t="s">
        <v>8329</v>
      </c>
      <c r="R2204" t="s">
        <v>8334</v>
      </c>
      <c r="S2204" s="13">
        <f t="shared" si="138"/>
        <v>41184.849166666667</v>
      </c>
      <c r="T2204" s="13">
        <f t="shared" si="139"/>
        <v>41184.849166666667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9">
        <f t="shared" si="137"/>
        <v>43.82</v>
      </c>
      <c r="Q2205" t="s">
        <v>8329</v>
      </c>
      <c r="R2205" t="s">
        <v>8334</v>
      </c>
      <c r="S2205" s="13">
        <f t="shared" si="138"/>
        <v>42241.85974537037</v>
      </c>
      <c r="T2205" s="13">
        <f t="shared" si="139"/>
        <v>42241.85974537037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9">
        <f t="shared" si="137"/>
        <v>27.301369863013697</v>
      </c>
      <c r="Q2206" t="s">
        <v>8329</v>
      </c>
      <c r="R2206" t="s">
        <v>8334</v>
      </c>
      <c r="S2206" s="13">
        <f t="shared" si="138"/>
        <v>41312.311562499999</v>
      </c>
      <c r="T2206" s="13">
        <f t="shared" si="139"/>
        <v>41312.311562499999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9">
        <f t="shared" si="137"/>
        <v>42.222222222222221</v>
      </c>
      <c r="Q2207" t="s">
        <v>8329</v>
      </c>
      <c r="R2207" t="s">
        <v>8334</v>
      </c>
      <c r="S2207" s="13">
        <f t="shared" si="138"/>
        <v>41031.82163194444</v>
      </c>
      <c r="T2207" s="13">
        <f t="shared" si="139"/>
        <v>41031.82163194444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9">
        <f t="shared" si="137"/>
        <v>33.235294117647058</v>
      </c>
      <c r="Q2208" t="s">
        <v>8329</v>
      </c>
      <c r="R2208" t="s">
        <v>8334</v>
      </c>
      <c r="S2208" s="13">
        <f t="shared" si="138"/>
        <v>40997.257222222222</v>
      </c>
      <c r="T2208" s="13">
        <f t="shared" si="139"/>
        <v>40997.257222222222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9">
        <f t="shared" si="137"/>
        <v>285.71428571428572</v>
      </c>
      <c r="Q2209" t="s">
        <v>8329</v>
      </c>
      <c r="R2209" t="s">
        <v>8334</v>
      </c>
      <c r="S2209" s="13">
        <f t="shared" si="138"/>
        <v>41564.194131944445</v>
      </c>
      <c r="T2209" s="13">
        <f t="shared" si="139"/>
        <v>41564.194131944445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9">
        <f t="shared" si="137"/>
        <v>42.333333333333336</v>
      </c>
      <c r="Q2210" t="s">
        <v>8329</v>
      </c>
      <c r="R2210" t="s">
        <v>8334</v>
      </c>
      <c r="S2210" s="13">
        <f t="shared" si="138"/>
        <v>40946.882245370369</v>
      </c>
      <c r="T2210" s="13">
        <f t="shared" si="139"/>
        <v>40946.882245370369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9">
        <f t="shared" si="137"/>
        <v>50.266666666666666</v>
      </c>
      <c r="Q2211" t="s">
        <v>8329</v>
      </c>
      <c r="R2211" t="s">
        <v>8334</v>
      </c>
      <c r="S2211" s="13">
        <f t="shared" si="138"/>
        <v>41732.479675925926</v>
      </c>
      <c r="T2211" s="13">
        <f t="shared" si="139"/>
        <v>41732.479675925926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9">
        <f t="shared" si="137"/>
        <v>61.902777777777779</v>
      </c>
      <c r="Q2212" t="s">
        <v>8329</v>
      </c>
      <c r="R2212" t="s">
        <v>8334</v>
      </c>
      <c r="S2212" s="13">
        <f t="shared" si="138"/>
        <v>40956.066087962965</v>
      </c>
      <c r="T2212" s="13">
        <f t="shared" si="139"/>
        <v>40956.066087962965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9">
        <f t="shared" si="137"/>
        <v>40.75</v>
      </c>
      <c r="Q2213" t="s">
        <v>8329</v>
      </c>
      <c r="R2213" t="s">
        <v>8334</v>
      </c>
      <c r="S2213" s="13">
        <f t="shared" si="138"/>
        <v>41716.785011574073</v>
      </c>
      <c r="T2213" s="13">
        <f t="shared" si="139"/>
        <v>41716.785011574073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9">
        <f t="shared" si="137"/>
        <v>55.796747967479675</v>
      </c>
      <c r="Q2214" t="s">
        <v>8329</v>
      </c>
      <c r="R2214" t="s">
        <v>8334</v>
      </c>
      <c r="S2214" s="13">
        <f t="shared" si="138"/>
        <v>41548.747418981482</v>
      </c>
      <c r="T2214" s="13">
        <f t="shared" si="139"/>
        <v>41548.747418981482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9">
        <f t="shared" si="137"/>
        <v>10</v>
      </c>
      <c r="Q2215" t="s">
        <v>8329</v>
      </c>
      <c r="R2215" t="s">
        <v>8334</v>
      </c>
      <c r="S2215" s="13">
        <f t="shared" si="138"/>
        <v>42109.826145833329</v>
      </c>
      <c r="T2215" s="13">
        <f t="shared" si="139"/>
        <v>42109.826145833329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9">
        <f t="shared" si="137"/>
        <v>73.125416666666666</v>
      </c>
      <c r="Q2216" t="s">
        <v>8329</v>
      </c>
      <c r="R2216" t="s">
        <v>8334</v>
      </c>
      <c r="S2216" s="13">
        <f t="shared" si="138"/>
        <v>41646.792222222226</v>
      </c>
      <c r="T2216" s="13">
        <f t="shared" si="139"/>
        <v>41646.792222222226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9">
        <f t="shared" si="137"/>
        <v>26.060606060606062</v>
      </c>
      <c r="Q2217" t="s">
        <v>8329</v>
      </c>
      <c r="R2217" t="s">
        <v>8334</v>
      </c>
      <c r="S2217" s="13">
        <f t="shared" si="138"/>
        <v>40958.717268518521</v>
      </c>
      <c r="T2217" s="13">
        <f t="shared" si="139"/>
        <v>40958.717268518521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9">
        <f t="shared" si="137"/>
        <v>22.642857142857142</v>
      </c>
      <c r="Q2218" t="s">
        <v>8329</v>
      </c>
      <c r="R2218" t="s">
        <v>8334</v>
      </c>
      <c r="S2218" s="13">
        <f t="shared" si="138"/>
        <v>42194.751678240747</v>
      </c>
      <c r="T2218" s="13">
        <f t="shared" si="139"/>
        <v>42194.751678240747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9">
        <f t="shared" si="137"/>
        <v>47.222222222222221</v>
      </c>
      <c r="Q2219" t="s">
        <v>8329</v>
      </c>
      <c r="R2219" t="s">
        <v>8334</v>
      </c>
      <c r="S2219" s="13">
        <f t="shared" si="138"/>
        <v>42299.776770833334</v>
      </c>
      <c r="T2219" s="13">
        <f t="shared" si="139"/>
        <v>42299.776770833334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9">
        <f t="shared" si="137"/>
        <v>32.324473684210524</v>
      </c>
      <c r="Q2220" t="s">
        <v>8329</v>
      </c>
      <c r="R2220" t="s">
        <v>8334</v>
      </c>
      <c r="S2220" s="13">
        <f t="shared" si="138"/>
        <v>41127.812303240738</v>
      </c>
      <c r="T2220" s="13">
        <f t="shared" si="139"/>
        <v>41127.812303240738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9">
        <f t="shared" si="137"/>
        <v>53.421052631578945</v>
      </c>
      <c r="Q2221" t="s">
        <v>8329</v>
      </c>
      <c r="R2221" t="s">
        <v>8334</v>
      </c>
      <c r="S2221" s="13">
        <f t="shared" si="138"/>
        <v>42205.718888888892</v>
      </c>
      <c r="T2221" s="13">
        <f t="shared" si="139"/>
        <v>42205.718888888892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9">
        <f t="shared" si="137"/>
        <v>51.304347826086953</v>
      </c>
      <c r="Q2222" t="s">
        <v>8329</v>
      </c>
      <c r="R2222" t="s">
        <v>8334</v>
      </c>
      <c r="S2222" s="13">
        <f t="shared" si="138"/>
        <v>41452.060601851852</v>
      </c>
      <c r="T2222" s="13">
        <f t="shared" si="139"/>
        <v>41452.060601851852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9">
        <f t="shared" si="137"/>
        <v>37.197247706422019</v>
      </c>
      <c r="Q2223" t="s">
        <v>8337</v>
      </c>
      <c r="R2223" t="s">
        <v>8355</v>
      </c>
      <c r="S2223" s="13">
        <f t="shared" si="138"/>
        <v>42452.666770833333</v>
      </c>
      <c r="T2223" s="13">
        <f t="shared" si="139"/>
        <v>42452.666770833333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9">
        <f t="shared" si="137"/>
        <v>27.1</v>
      </c>
      <c r="Q2224" t="s">
        <v>8337</v>
      </c>
      <c r="R2224" t="s">
        <v>8355</v>
      </c>
      <c r="S2224" s="13">
        <f t="shared" si="138"/>
        <v>40906.787581018521</v>
      </c>
      <c r="T2224" s="13">
        <f t="shared" si="139"/>
        <v>40906.787581018521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9">
        <f t="shared" si="137"/>
        <v>206.31</v>
      </c>
      <c r="Q2225" t="s">
        <v>8337</v>
      </c>
      <c r="R2225" t="s">
        <v>8355</v>
      </c>
      <c r="S2225" s="13">
        <f t="shared" si="138"/>
        <v>42152.640833333338</v>
      </c>
      <c r="T2225" s="13">
        <f t="shared" si="139"/>
        <v>42152.640833333338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9">
        <f t="shared" si="137"/>
        <v>82.145270270270274</v>
      </c>
      <c r="Q2226" t="s">
        <v>8337</v>
      </c>
      <c r="R2226" t="s">
        <v>8355</v>
      </c>
      <c r="S2226" s="13">
        <f t="shared" si="138"/>
        <v>42644.667534722219</v>
      </c>
      <c r="T2226" s="13">
        <f t="shared" si="139"/>
        <v>42644.667534722219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9">
        <f t="shared" si="137"/>
        <v>164.79651993355483</v>
      </c>
      <c r="Q2227" t="s">
        <v>8337</v>
      </c>
      <c r="R2227" t="s">
        <v>8355</v>
      </c>
      <c r="S2227" s="13">
        <f t="shared" si="138"/>
        <v>41873.79184027778</v>
      </c>
      <c r="T2227" s="13">
        <f t="shared" si="139"/>
        <v>41873.79184027778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9">
        <f t="shared" si="137"/>
        <v>60.820280373831778</v>
      </c>
      <c r="Q2228" t="s">
        <v>8337</v>
      </c>
      <c r="R2228" t="s">
        <v>8355</v>
      </c>
      <c r="S2228" s="13">
        <f t="shared" si="138"/>
        <v>42381.79886574074</v>
      </c>
      <c r="T2228" s="13">
        <f t="shared" si="139"/>
        <v>42381.79886574074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9">
        <f t="shared" si="137"/>
        <v>67.970099667774093</v>
      </c>
      <c r="Q2229" t="s">
        <v>8337</v>
      </c>
      <c r="R2229" t="s">
        <v>8355</v>
      </c>
      <c r="S2229" s="13">
        <f t="shared" si="138"/>
        <v>41561.807349537034</v>
      </c>
      <c r="T2229" s="13">
        <f t="shared" si="139"/>
        <v>41561.807349537034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9">
        <f t="shared" si="137"/>
        <v>81.561805555555551</v>
      </c>
      <c r="Q2230" t="s">
        <v>8337</v>
      </c>
      <c r="R2230" t="s">
        <v>8355</v>
      </c>
      <c r="S2230" s="13">
        <f t="shared" si="138"/>
        <v>42202.278194444443</v>
      </c>
      <c r="T2230" s="13">
        <f t="shared" si="139"/>
        <v>42202.278194444443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9">
        <f t="shared" si="137"/>
        <v>25.42547309833024</v>
      </c>
      <c r="Q2231" t="s">
        <v>8337</v>
      </c>
      <c r="R2231" t="s">
        <v>8355</v>
      </c>
      <c r="S2231" s="13">
        <f t="shared" si="138"/>
        <v>41484.664247685185</v>
      </c>
      <c r="T2231" s="13">
        <f t="shared" si="139"/>
        <v>41484.664247685185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9">
        <f t="shared" si="137"/>
        <v>21.497991967871485</v>
      </c>
      <c r="Q2232" t="s">
        <v>8337</v>
      </c>
      <c r="R2232" t="s">
        <v>8355</v>
      </c>
      <c r="S2232" s="13">
        <f t="shared" si="138"/>
        <v>41724.881099537037</v>
      </c>
      <c r="T2232" s="13">
        <f t="shared" si="139"/>
        <v>41724.881099537037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9">
        <f t="shared" si="137"/>
        <v>27.226630727762803</v>
      </c>
      <c r="Q2233" t="s">
        <v>8337</v>
      </c>
      <c r="R2233" t="s">
        <v>8355</v>
      </c>
      <c r="S2233" s="13">
        <f t="shared" si="138"/>
        <v>41423.910891203705</v>
      </c>
      <c r="T2233" s="13">
        <f t="shared" si="139"/>
        <v>41423.910891203705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9">
        <f t="shared" si="137"/>
        <v>25.091093117408906</v>
      </c>
      <c r="Q2234" t="s">
        <v>8337</v>
      </c>
      <c r="R2234" t="s">
        <v>8355</v>
      </c>
      <c r="S2234" s="13">
        <f t="shared" si="138"/>
        <v>41806.794074074074</v>
      </c>
      <c r="T2234" s="13">
        <f t="shared" si="139"/>
        <v>41806.794074074074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9">
        <f t="shared" si="137"/>
        <v>21.230179028132991</v>
      </c>
      <c r="Q2235" t="s">
        <v>8337</v>
      </c>
      <c r="R2235" t="s">
        <v>8355</v>
      </c>
      <c r="S2235" s="13">
        <f t="shared" si="138"/>
        <v>42331.378923611104</v>
      </c>
      <c r="T2235" s="13">
        <f t="shared" si="139"/>
        <v>42331.378923611104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9">
        <f t="shared" si="137"/>
        <v>41.607142857142854</v>
      </c>
      <c r="Q2236" t="s">
        <v>8337</v>
      </c>
      <c r="R2236" t="s">
        <v>8355</v>
      </c>
      <c r="S2236" s="13">
        <f t="shared" si="138"/>
        <v>42710.824618055558</v>
      </c>
      <c r="T2236" s="13">
        <f t="shared" si="139"/>
        <v>42710.824618055558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9">
        <f t="shared" si="137"/>
        <v>135.58503401360545</v>
      </c>
      <c r="Q2237" t="s">
        <v>8337</v>
      </c>
      <c r="R2237" t="s">
        <v>8355</v>
      </c>
      <c r="S2237" s="13">
        <f t="shared" si="138"/>
        <v>42062.022118055553</v>
      </c>
      <c r="T2237" s="13">
        <f t="shared" si="139"/>
        <v>42062.022118055553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9">
        <f t="shared" si="137"/>
        <v>22.116176470588236</v>
      </c>
      <c r="Q2238" t="s">
        <v>8337</v>
      </c>
      <c r="R2238" t="s">
        <v>8355</v>
      </c>
      <c r="S2238" s="13">
        <f t="shared" si="138"/>
        <v>42371.617164351846</v>
      </c>
      <c r="T2238" s="13">
        <f t="shared" si="139"/>
        <v>42371.617164351846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9">
        <f t="shared" si="137"/>
        <v>64.625635808748726</v>
      </c>
      <c r="Q2239" t="s">
        <v>8337</v>
      </c>
      <c r="R2239" t="s">
        <v>8355</v>
      </c>
      <c r="S2239" s="13">
        <f t="shared" si="138"/>
        <v>41915.003275462965</v>
      </c>
      <c r="T2239" s="13">
        <f t="shared" si="139"/>
        <v>41915.003275462965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9">
        <f t="shared" si="137"/>
        <v>69.569620253164558</v>
      </c>
      <c r="Q2240" t="s">
        <v>8337</v>
      </c>
      <c r="R2240" t="s">
        <v>8355</v>
      </c>
      <c r="S2240" s="13">
        <f t="shared" si="138"/>
        <v>42774.621712962966</v>
      </c>
      <c r="T2240" s="13">
        <f t="shared" si="139"/>
        <v>42774.621712962966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9">
        <f t="shared" si="137"/>
        <v>75.133028169014082</v>
      </c>
      <c r="Q2241" t="s">
        <v>8337</v>
      </c>
      <c r="R2241" t="s">
        <v>8355</v>
      </c>
      <c r="S2241" s="13">
        <f t="shared" si="138"/>
        <v>41572.958495370374</v>
      </c>
      <c r="T2241" s="13">
        <f t="shared" si="139"/>
        <v>41572.958495370374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9">
        <f t="shared" si="137"/>
        <v>140.97916666666666</v>
      </c>
      <c r="Q2242" t="s">
        <v>8337</v>
      </c>
      <c r="R2242" t="s">
        <v>8355</v>
      </c>
      <c r="S2242" s="13">
        <f t="shared" si="138"/>
        <v>42452.825740740736</v>
      </c>
      <c r="T2242" s="13">
        <f t="shared" si="139"/>
        <v>42452.825740740736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</f>
        <v>8.0640000000000001</v>
      </c>
      <c r="P2243" s="9">
        <f t="shared" ref="P2243:P2306" si="141">E2243/L2243</f>
        <v>49.472392638036808</v>
      </c>
      <c r="Q2243" t="s">
        <v>8337</v>
      </c>
      <c r="R2243" t="s">
        <v>8355</v>
      </c>
      <c r="S2243" s="13">
        <f t="shared" ref="S2243:S2306" si="142">(((J2243/60)/60)/24)+DATE(1970,1,1)</f>
        <v>42766.827546296292</v>
      </c>
      <c r="T2243" s="13">
        <f t="shared" ref="T2243:T2306" si="143">(((J2243/60)/60)/24)+DATE(1970,1,1)</f>
        <v>42766.827546296292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9">
        <f t="shared" si="141"/>
        <v>53.865251485148519</v>
      </c>
      <c r="Q2244" t="s">
        <v>8337</v>
      </c>
      <c r="R2244" t="s">
        <v>8355</v>
      </c>
      <c r="S2244" s="13">
        <f t="shared" si="142"/>
        <v>41569.575613425928</v>
      </c>
      <c r="T2244" s="13">
        <f t="shared" si="143"/>
        <v>41569.575613425928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9">
        <f t="shared" si="141"/>
        <v>4.5712530712530715</v>
      </c>
      <c r="Q2245" t="s">
        <v>8337</v>
      </c>
      <c r="R2245" t="s">
        <v>8355</v>
      </c>
      <c r="S2245" s="13">
        <f t="shared" si="142"/>
        <v>42800.751041666663</v>
      </c>
      <c r="T2245" s="13">
        <f t="shared" si="143"/>
        <v>42800.751041666663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9">
        <f t="shared" si="141"/>
        <v>65.00344827586207</v>
      </c>
      <c r="Q2246" t="s">
        <v>8337</v>
      </c>
      <c r="R2246" t="s">
        <v>8355</v>
      </c>
      <c r="S2246" s="13">
        <f t="shared" si="142"/>
        <v>42647.818819444445</v>
      </c>
      <c r="T2246" s="13">
        <f t="shared" si="143"/>
        <v>42647.818819444445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9">
        <f t="shared" si="141"/>
        <v>53.475252525252522</v>
      </c>
      <c r="Q2247" t="s">
        <v>8337</v>
      </c>
      <c r="R2247" t="s">
        <v>8355</v>
      </c>
      <c r="S2247" s="13">
        <f t="shared" si="142"/>
        <v>41660.708530092597</v>
      </c>
      <c r="T2247" s="13">
        <f t="shared" si="143"/>
        <v>41660.708530092597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9">
        <f t="shared" si="141"/>
        <v>43.912280701754383</v>
      </c>
      <c r="Q2248" t="s">
        <v>8337</v>
      </c>
      <c r="R2248" t="s">
        <v>8355</v>
      </c>
      <c r="S2248" s="13">
        <f t="shared" si="142"/>
        <v>42221.79178240741</v>
      </c>
      <c r="T2248" s="13">
        <f t="shared" si="143"/>
        <v>42221.79178240741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9">
        <f t="shared" si="141"/>
        <v>50.852631578947367</v>
      </c>
      <c r="Q2249" t="s">
        <v>8337</v>
      </c>
      <c r="R2249" t="s">
        <v>8355</v>
      </c>
      <c r="S2249" s="13">
        <f t="shared" si="142"/>
        <v>42200.666261574079</v>
      </c>
      <c r="T2249" s="13">
        <f t="shared" si="143"/>
        <v>42200.666261574079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9">
        <f t="shared" si="141"/>
        <v>58.6328125</v>
      </c>
      <c r="Q2250" t="s">
        <v>8337</v>
      </c>
      <c r="R2250" t="s">
        <v>8355</v>
      </c>
      <c r="S2250" s="13">
        <f t="shared" si="142"/>
        <v>42688.875902777778</v>
      </c>
      <c r="T2250" s="13">
        <f t="shared" si="143"/>
        <v>42688.875902777778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9">
        <f t="shared" si="141"/>
        <v>32.81666666666667</v>
      </c>
      <c r="Q2251" t="s">
        <v>8337</v>
      </c>
      <c r="R2251" t="s">
        <v>8355</v>
      </c>
      <c r="S2251" s="13">
        <f t="shared" si="142"/>
        <v>41336.703298611108</v>
      </c>
      <c r="T2251" s="13">
        <f t="shared" si="143"/>
        <v>41336.703298611108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9">
        <f t="shared" si="141"/>
        <v>426.93169877408059</v>
      </c>
      <c r="Q2252" t="s">
        <v>8337</v>
      </c>
      <c r="R2252" t="s">
        <v>8355</v>
      </c>
      <c r="S2252" s="13">
        <f t="shared" si="142"/>
        <v>42677.005474537036</v>
      </c>
      <c r="T2252" s="13">
        <f t="shared" si="143"/>
        <v>42677.005474537036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9">
        <f t="shared" si="141"/>
        <v>23.808729166666669</v>
      </c>
      <c r="Q2253" t="s">
        <v>8337</v>
      </c>
      <c r="R2253" t="s">
        <v>8355</v>
      </c>
      <c r="S2253" s="13">
        <f t="shared" si="142"/>
        <v>41846.34579861111</v>
      </c>
      <c r="T2253" s="13">
        <f t="shared" si="143"/>
        <v>41846.34579861111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9">
        <f t="shared" si="141"/>
        <v>98.413654618473899</v>
      </c>
      <c r="Q2254" t="s">
        <v>8337</v>
      </c>
      <c r="R2254" t="s">
        <v>8355</v>
      </c>
      <c r="S2254" s="13">
        <f t="shared" si="142"/>
        <v>42573.327986111108</v>
      </c>
      <c r="T2254" s="13">
        <f t="shared" si="143"/>
        <v>42573.327986111108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9">
        <f t="shared" si="141"/>
        <v>107.32142857142857</v>
      </c>
      <c r="Q2255" t="s">
        <v>8337</v>
      </c>
      <c r="R2255" t="s">
        <v>8355</v>
      </c>
      <c r="S2255" s="13">
        <f t="shared" si="142"/>
        <v>42296.631331018521</v>
      </c>
      <c r="T2255" s="13">
        <f t="shared" si="143"/>
        <v>42296.631331018521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9">
        <f t="shared" si="141"/>
        <v>11.67005076142132</v>
      </c>
      <c r="Q2256" t="s">
        <v>8337</v>
      </c>
      <c r="R2256" t="s">
        <v>8355</v>
      </c>
      <c r="S2256" s="13">
        <f t="shared" si="142"/>
        <v>42752.647777777776</v>
      </c>
      <c r="T2256" s="13">
        <f t="shared" si="143"/>
        <v>42752.647777777776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9">
        <f t="shared" si="141"/>
        <v>41.782287822878232</v>
      </c>
      <c r="Q2257" t="s">
        <v>8337</v>
      </c>
      <c r="R2257" t="s">
        <v>8355</v>
      </c>
      <c r="S2257" s="13">
        <f t="shared" si="142"/>
        <v>42467.951979166668</v>
      </c>
      <c r="T2257" s="13">
        <f t="shared" si="143"/>
        <v>42467.951979166668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9">
        <f t="shared" si="141"/>
        <v>21.38</v>
      </c>
      <c r="Q2258" t="s">
        <v>8337</v>
      </c>
      <c r="R2258" t="s">
        <v>8355</v>
      </c>
      <c r="S2258" s="13">
        <f t="shared" si="142"/>
        <v>42682.451921296291</v>
      </c>
      <c r="T2258" s="13">
        <f t="shared" si="143"/>
        <v>42682.451921296291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9">
        <f t="shared" si="141"/>
        <v>94.103550295857985</v>
      </c>
      <c r="Q2259" t="s">
        <v>8337</v>
      </c>
      <c r="R2259" t="s">
        <v>8355</v>
      </c>
      <c r="S2259" s="13">
        <f t="shared" si="142"/>
        <v>42505.936678240745</v>
      </c>
      <c r="T2259" s="13">
        <f t="shared" si="143"/>
        <v>42505.936678240745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9">
        <f t="shared" si="141"/>
        <v>15.721951219512196</v>
      </c>
      <c r="Q2260" t="s">
        <v>8337</v>
      </c>
      <c r="R2260" t="s">
        <v>8355</v>
      </c>
      <c r="S2260" s="13">
        <f t="shared" si="142"/>
        <v>42136.75100694444</v>
      </c>
      <c r="T2260" s="13">
        <f t="shared" si="143"/>
        <v>42136.75100694444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9">
        <f t="shared" si="141"/>
        <v>90.635922330097088</v>
      </c>
      <c r="Q2261" t="s">
        <v>8337</v>
      </c>
      <c r="R2261" t="s">
        <v>8355</v>
      </c>
      <c r="S2261" s="13">
        <f t="shared" si="142"/>
        <v>42702.804814814815</v>
      </c>
      <c r="T2261" s="13">
        <f t="shared" si="143"/>
        <v>42702.804814814815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9">
        <f t="shared" si="141"/>
        <v>97.297619047619051</v>
      </c>
      <c r="Q2262" t="s">
        <v>8337</v>
      </c>
      <c r="R2262" t="s">
        <v>8355</v>
      </c>
      <c r="S2262" s="13">
        <f t="shared" si="142"/>
        <v>41695.016782407409</v>
      </c>
      <c r="T2262" s="13">
        <f t="shared" si="143"/>
        <v>41695.016782407409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9">
        <f t="shared" si="141"/>
        <v>37.11904761904762</v>
      </c>
      <c r="Q2263" t="s">
        <v>8337</v>
      </c>
      <c r="R2263" t="s">
        <v>8355</v>
      </c>
      <c r="S2263" s="13">
        <f t="shared" si="142"/>
        <v>42759.724768518514</v>
      </c>
      <c r="T2263" s="13">
        <f t="shared" si="143"/>
        <v>42759.724768518514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9">
        <f t="shared" si="141"/>
        <v>28.104972375690608</v>
      </c>
      <c r="Q2264" t="s">
        <v>8337</v>
      </c>
      <c r="R2264" t="s">
        <v>8355</v>
      </c>
      <c r="S2264" s="13">
        <f t="shared" si="142"/>
        <v>41926.585162037038</v>
      </c>
      <c r="T2264" s="13">
        <f t="shared" si="143"/>
        <v>41926.585162037038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9">
        <f t="shared" si="141"/>
        <v>144.43333333333334</v>
      </c>
      <c r="Q2265" t="s">
        <v>8337</v>
      </c>
      <c r="R2265" t="s">
        <v>8355</v>
      </c>
      <c r="S2265" s="13">
        <f t="shared" si="142"/>
        <v>42014.832326388889</v>
      </c>
      <c r="T2265" s="13">
        <f t="shared" si="143"/>
        <v>42014.832326388889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9">
        <f t="shared" si="141"/>
        <v>24.274157303370785</v>
      </c>
      <c r="Q2266" t="s">
        <v>8337</v>
      </c>
      <c r="R2266" t="s">
        <v>8355</v>
      </c>
      <c r="S2266" s="13">
        <f t="shared" si="142"/>
        <v>42496.582337962958</v>
      </c>
      <c r="T2266" s="13">
        <f t="shared" si="143"/>
        <v>42496.582337962958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9">
        <f t="shared" si="141"/>
        <v>35.117647058823529</v>
      </c>
      <c r="Q2267" t="s">
        <v>8337</v>
      </c>
      <c r="R2267" t="s">
        <v>8355</v>
      </c>
      <c r="S2267" s="13">
        <f t="shared" si="142"/>
        <v>42689.853090277778</v>
      </c>
      <c r="T2267" s="13">
        <f t="shared" si="143"/>
        <v>42689.853090277778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9">
        <f t="shared" si="141"/>
        <v>24.762886597938145</v>
      </c>
      <c r="Q2268" t="s">
        <v>8337</v>
      </c>
      <c r="R2268" t="s">
        <v>8355</v>
      </c>
      <c r="S2268" s="13">
        <f t="shared" si="142"/>
        <v>42469.874907407408</v>
      </c>
      <c r="T2268" s="13">
        <f t="shared" si="143"/>
        <v>42469.874907407408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9">
        <f t="shared" si="141"/>
        <v>188.37871287128712</v>
      </c>
      <c r="Q2269" t="s">
        <v>8337</v>
      </c>
      <c r="R2269" t="s">
        <v>8355</v>
      </c>
      <c r="S2269" s="13">
        <f t="shared" si="142"/>
        <v>41968.829826388886</v>
      </c>
      <c r="T2269" s="13">
        <f t="shared" si="143"/>
        <v>41968.829826388886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9">
        <f t="shared" si="141"/>
        <v>148.08247422680412</v>
      </c>
      <c r="Q2270" t="s">
        <v>8337</v>
      </c>
      <c r="R2270" t="s">
        <v>8355</v>
      </c>
      <c r="S2270" s="13">
        <f t="shared" si="142"/>
        <v>42776.082349537035</v>
      </c>
      <c r="T2270" s="13">
        <f t="shared" si="143"/>
        <v>42776.082349537035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9">
        <f t="shared" si="141"/>
        <v>49.934589800443462</v>
      </c>
      <c r="Q2271" t="s">
        <v>8337</v>
      </c>
      <c r="R2271" t="s">
        <v>8355</v>
      </c>
      <c r="S2271" s="13">
        <f t="shared" si="142"/>
        <v>42776.704432870371</v>
      </c>
      <c r="T2271" s="13">
        <f t="shared" si="143"/>
        <v>42776.704432870371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9">
        <f t="shared" si="141"/>
        <v>107.82155688622754</v>
      </c>
      <c r="Q2272" t="s">
        <v>8337</v>
      </c>
      <c r="R2272" t="s">
        <v>8355</v>
      </c>
      <c r="S2272" s="13">
        <f t="shared" si="142"/>
        <v>42725.869363425925</v>
      </c>
      <c r="T2272" s="13">
        <f t="shared" si="143"/>
        <v>42725.869363425925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9">
        <f t="shared" si="141"/>
        <v>42.63403614457831</v>
      </c>
      <c r="Q2273" t="s">
        <v>8337</v>
      </c>
      <c r="R2273" t="s">
        <v>8355</v>
      </c>
      <c r="S2273" s="13">
        <f t="shared" si="142"/>
        <v>42684.000046296293</v>
      </c>
      <c r="T2273" s="13">
        <f t="shared" si="143"/>
        <v>42684.000046296293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9">
        <f t="shared" si="141"/>
        <v>14.370762711864407</v>
      </c>
      <c r="Q2274" t="s">
        <v>8337</v>
      </c>
      <c r="R2274" t="s">
        <v>8355</v>
      </c>
      <c r="S2274" s="13">
        <f t="shared" si="142"/>
        <v>42315.699490740735</v>
      </c>
      <c r="T2274" s="13">
        <f t="shared" si="143"/>
        <v>42315.699490740735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9">
        <f t="shared" si="141"/>
        <v>37.476190476190474</v>
      </c>
      <c r="Q2275" t="s">
        <v>8337</v>
      </c>
      <c r="R2275" t="s">
        <v>8355</v>
      </c>
      <c r="S2275" s="13">
        <f t="shared" si="142"/>
        <v>42781.549097222218</v>
      </c>
      <c r="T2275" s="13">
        <f t="shared" si="143"/>
        <v>42781.549097222218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9">
        <f t="shared" si="141"/>
        <v>30.202020202020201</v>
      </c>
      <c r="Q2276" t="s">
        <v>8337</v>
      </c>
      <c r="R2276" t="s">
        <v>8355</v>
      </c>
      <c r="S2276" s="13">
        <f t="shared" si="142"/>
        <v>41663.500659722224</v>
      </c>
      <c r="T2276" s="13">
        <f t="shared" si="143"/>
        <v>41663.500659722224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9">
        <f t="shared" si="141"/>
        <v>33.550632911392405</v>
      </c>
      <c r="Q2277" t="s">
        <v>8337</v>
      </c>
      <c r="R2277" t="s">
        <v>8355</v>
      </c>
      <c r="S2277" s="13">
        <f t="shared" si="142"/>
        <v>41965.616655092599</v>
      </c>
      <c r="T2277" s="13">
        <f t="shared" si="143"/>
        <v>41965.616655092599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9">
        <f t="shared" si="141"/>
        <v>64.74666666666667</v>
      </c>
      <c r="Q2278" t="s">
        <v>8337</v>
      </c>
      <c r="R2278" t="s">
        <v>8355</v>
      </c>
      <c r="S2278" s="13">
        <f t="shared" si="142"/>
        <v>41614.651493055557</v>
      </c>
      <c r="T2278" s="13">
        <f t="shared" si="143"/>
        <v>41614.651493055557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9">
        <f t="shared" si="141"/>
        <v>57.932367149758456</v>
      </c>
      <c r="Q2279" t="s">
        <v>8337</v>
      </c>
      <c r="R2279" t="s">
        <v>8355</v>
      </c>
      <c r="S2279" s="13">
        <f t="shared" si="142"/>
        <v>40936.678506944445</v>
      </c>
      <c r="T2279" s="13">
        <f t="shared" si="143"/>
        <v>40936.678506944445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9">
        <f t="shared" si="141"/>
        <v>53.078431372549019</v>
      </c>
      <c r="Q2280" t="s">
        <v>8337</v>
      </c>
      <c r="R2280" t="s">
        <v>8355</v>
      </c>
      <c r="S2280" s="13">
        <f t="shared" si="142"/>
        <v>42338.709108796291</v>
      </c>
      <c r="T2280" s="13">
        <f t="shared" si="143"/>
        <v>42338.709108796291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9">
        <f t="shared" si="141"/>
        <v>48.0625</v>
      </c>
      <c r="Q2281" t="s">
        <v>8337</v>
      </c>
      <c r="R2281" t="s">
        <v>8355</v>
      </c>
      <c r="S2281" s="13">
        <f t="shared" si="142"/>
        <v>42020.806701388887</v>
      </c>
      <c r="T2281" s="13">
        <f t="shared" si="143"/>
        <v>42020.806701388887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9">
        <f t="shared" si="141"/>
        <v>82.396874999999994</v>
      </c>
      <c r="Q2282" t="s">
        <v>8337</v>
      </c>
      <c r="R2282" t="s">
        <v>8355</v>
      </c>
      <c r="S2282" s="13">
        <f t="shared" si="142"/>
        <v>42234.624895833331</v>
      </c>
      <c r="T2282" s="13">
        <f t="shared" si="143"/>
        <v>42234.624895833331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9">
        <f t="shared" si="141"/>
        <v>50.454545454545453</v>
      </c>
      <c r="Q2283" t="s">
        <v>8329</v>
      </c>
      <c r="R2283" t="s">
        <v>8330</v>
      </c>
      <c r="S2283" s="13">
        <f t="shared" si="142"/>
        <v>40687.285844907405</v>
      </c>
      <c r="T2283" s="13">
        <f t="shared" si="143"/>
        <v>40687.285844907405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9">
        <f t="shared" si="141"/>
        <v>115.83333333333333</v>
      </c>
      <c r="Q2284" t="s">
        <v>8329</v>
      </c>
      <c r="R2284" t="s">
        <v>8330</v>
      </c>
      <c r="S2284" s="13">
        <f t="shared" si="142"/>
        <v>42323.17460648148</v>
      </c>
      <c r="T2284" s="13">
        <f t="shared" si="143"/>
        <v>42323.17460648148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9">
        <f t="shared" si="141"/>
        <v>63.03458333333333</v>
      </c>
      <c r="Q2285" t="s">
        <v>8329</v>
      </c>
      <c r="R2285" t="s">
        <v>8330</v>
      </c>
      <c r="S2285" s="13">
        <f t="shared" si="142"/>
        <v>40978.125046296293</v>
      </c>
      <c r="T2285" s="13">
        <f t="shared" si="143"/>
        <v>40978.125046296293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9">
        <f t="shared" si="141"/>
        <v>108.02152542372882</v>
      </c>
      <c r="Q2286" t="s">
        <v>8329</v>
      </c>
      <c r="R2286" t="s">
        <v>8330</v>
      </c>
      <c r="S2286" s="13">
        <f t="shared" si="142"/>
        <v>40585.796817129631</v>
      </c>
      <c r="T2286" s="13">
        <f t="shared" si="143"/>
        <v>40585.796817129631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9">
        <f t="shared" si="141"/>
        <v>46.088607594936711</v>
      </c>
      <c r="Q2287" t="s">
        <v>8329</v>
      </c>
      <c r="R2287" t="s">
        <v>8330</v>
      </c>
      <c r="S2287" s="13">
        <f t="shared" si="142"/>
        <v>41059.185682870368</v>
      </c>
      <c r="T2287" s="13">
        <f t="shared" si="143"/>
        <v>41059.185682870368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9">
        <f t="shared" si="141"/>
        <v>107.21428571428571</v>
      </c>
      <c r="Q2288" t="s">
        <v>8329</v>
      </c>
      <c r="R2288" t="s">
        <v>8330</v>
      </c>
      <c r="S2288" s="13">
        <f t="shared" si="142"/>
        <v>41494.963587962964</v>
      </c>
      <c r="T2288" s="13">
        <f t="shared" si="143"/>
        <v>41494.963587962964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9">
        <f t="shared" si="141"/>
        <v>50.9338679245283</v>
      </c>
      <c r="Q2289" t="s">
        <v>8329</v>
      </c>
      <c r="R2289" t="s">
        <v>8330</v>
      </c>
      <c r="S2289" s="13">
        <f t="shared" si="142"/>
        <v>41792.667361111111</v>
      </c>
      <c r="T2289" s="13">
        <f t="shared" si="143"/>
        <v>41792.667361111111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9">
        <f t="shared" si="141"/>
        <v>40.04</v>
      </c>
      <c r="Q2290" t="s">
        <v>8329</v>
      </c>
      <c r="R2290" t="s">
        <v>8330</v>
      </c>
      <c r="S2290" s="13">
        <f t="shared" si="142"/>
        <v>41067.827418981484</v>
      </c>
      <c r="T2290" s="13">
        <f t="shared" si="143"/>
        <v>41067.827418981484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9">
        <f t="shared" si="141"/>
        <v>64.44</v>
      </c>
      <c r="Q2291" t="s">
        <v>8329</v>
      </c>
      <c r="R2291" t="s">
        <v>8330</v>
      </c>
      <c r="S2291" s="13">
        <f t="shared" si="142"/>
        <v>41571.998379629629</v>
      </c>
      <c r="T2291" s="13">
        <f t="shared" si="143"/>
        <v>41571.998379629629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9">
        <f t="shared" si="141"/>
        <v>53.827586206896555</v>
      </c>
      <c r="Q2292" t="s">
        <v>8329</v>
      </c>
      <c r="R2292" t="s">
        <v>8330</v>
      </c>
      <c r="S2292" s="13">
        <f t="shared" si="142"/>
        <v>40070.253819444442</v>
      </c>
      <c r="T2292" s="13">
        <f t="shared" si="143"/>
        <v>40070.253819444442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9">
        <f t="shared" si="141"/>
        <v>100.46511627906976</v>
      </c>
      <c r="Q2293" t="s">
        <v>8329</v>
      </c>
      <c r="R2293" t="s">
        <v>8330</v>
      </c>
      <c r="S2293" s="13">
        <f t="shared" si="142"/>
        <v>40987.977060185185</v>
      </c>
      <c r="T2293" s="13">
        <f t="shared" si="143"/>
        <v>40987.977060185185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9">
        <f t="shared" si="141"/>
        <v>46.630652173913049</v>
      </c>
      <c r="Q2294" t="s">
        <v>8329</v>
      </c>
      <c r="R2294" t="s">
        <v>8330</v>
      </c>
      <c r="S2294" s="13">
        <f t="shared" si="142"/>
        <v>40987.697638888887</v>
      </c>
      <c r="T2294" s="13">
        <f t="shared" si="143"/>
        <v>40987.697638888887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9">
        <f t="shared" si="141"/>
        <v>34.074074074074076</v>
      </c>
      <c r="Q2295" t="s">
        <v>8329</v>
      </c>
      <c r="R2295" t="s">
        <v>8330</v>
      </c>
      <c r="S2295" s="13">
        <f t="shared" si="142"/>
        <v>41151.708321759259</v>
      </c>
      <c r="T2295" s="13">
        <f t="shared" si="143"/>
        <v>41151.708321759259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9">
        <f t="shared" si="141"/>
        <v>65.214642857142863</v>
      </c>
      <c r="Q2296" t="s">
        <v>8329</v>
      </c>
      <c r="R2296" t="s">
        <v>8330</v>
      </c>
      <c r="S2296" s="13">
        <f t="shared" si="142"/>
        <v>41264.72314814815</v>
      </c>
      <c r="T2296" s="13">
        <f t="shared" si="143"/>
        <v>41264.72314814815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9">
        <f t="shared" si="141"/>
        <v>44.205882352941174</v>
      </c>
      <c r="Q2297" t="s">
        <v>8329</v>
      </c>
      <c r="R2297" t="s">
        <v>8330</v>
      </c>
      <c r="S2297" s="13">
        <f t="shared" si="142"/>
        <v>41270.954351851848</v>
      </c>
      <c r="T2297" s="13">
        <f t="shared" si="143"/>
        <v>41270.954351851848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9">
        <f t="shared" si="141"/>
        <v>71.965517241379317</v>
      </c>
      <c r="Q2298" t="s">
        <v>8329</v>
      </c>
      <c r="R2298" t="s">
        <v>8330</v>
      </c>
      <c r="S2298" s="13">
        <f t="shared" si="142"/>
        <v>40927.731782407405</v>
      </c>
      <c r="T2298" s="13">
        <f t="shared" si="143"/>
        <v>40927.731782407405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9">
        <f t="shared" si="141"/>
        <v>52.94736842105263</v>
      </c>
      <c r="Q2299" t="s">
        <v>8329</v>
      </c>
      <c r="R2299" t="s">
        <v>8330</v>
      </c>
      <c r="S2299" s="13">
        <f t="shared" si="142"/>
        <v>40948.042233796295</v>
      </c>
      <c r="T2299" s="13">
        <f t="shared" si="143"/>
        <v>40948.042233796295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9">
        <f t="shared" si="141"/>
        <v>109.45138888888889</v>
      </c>
      <c r="Q2300" t="s">
        <v>8329</v>
      </c>
      <c r="R2300" t="s">
        <v>8330</v>
      </c>
      <c r="S2300" s="13">
        <f t="shared" si="142"/>
        <v>41694.84065972222</v>
      </c>
      <c r="T2300" s="13">
        <f t="shared" si="143"/>
        <v>41694.84065972222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9">
        <f t="shared" si="141"/>
        <v>75.035714285714292</v>
      </c>
      <c r="Q2301" t="s">
        <v>8329</v>
      </c>
      <c r="R2301" t="s">
        <v>8330</v>
      </c>
      <c r="S2301" s="13">
        <f t="shared" si="142"/>
        <v>40565.032511574071</v>
      </c>
      <c r="T2301" s="13">
        <f t="shared" si="143"/>
        <v>40565.032511574071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9">
        <f t="shared" si="141"/>
        <v>115.71428571428571</v>
      </c>
      <c r="Q2302" t="s">
        <v>8329</v>
      </c>
      <c r="R2302" t="s">
        <v>8330</v>
      </c>
      <c r="S2302" s="13">
        <f t="shared" si="142"/>
        <v>41074.727037037039</v>
      </c>
      <c r="T2302" s="13">
        <f t="shared" si="143"/>
        <v>41074.727037037039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9">
        <f t="shared" si="141"/>
        <v>31.659810426540286</v>
      </c>
      <c r="Q2303" t="s">
        <v>8329</v>
      </c>
      <c r="R2303" t="s">
        <v>8333</v>
      </c>
      <c r="S2303" s="13">
        <f t="shared" si="142"/>
        <v>41416.146944444445</v>
      </c>
      <c r="T2303" s="13">
        <f t="shared" si="143"/>
        <v>41416.146944444445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9">
        <f t="shared" si="141"/>
        <v>46.176470588235297</v>
      </c>
      <c r="Q2304" t="s">
        <v>8329</v>
      </c>
      <c r="R2304" t="s">
        <v>8333</v>
      </c>
      <c r="S2304" s="13">
        <f t="shared" si="142"/>
        <v>41605.868449074071</v>
      </c>
      <c r="T2304" s="13">
        <f t="shared" si="143"/>
        <v>41605.868449074071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9">
        <f t="shared" si="141"/>
        <v>68.481650485436887</v>
      </c>
      <c r="Q2305" t="s">
        <v>8329</v>
      </c>
      <c r="R2305" t="s">
        <v>8333</v>
      </c>
      <c r="S2305" s="13">
        <f t="shared" si="142"/>
        <v>40850.111064814817</v>
      </c>
      <c r="T2305" s="13">
        <f t="shared" si="143"/>
        <v>40850.111064814817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9">
        <f t="shared" si="141"/>
        <v>53.469203539823013</v>
      </c>
      <c r="Q2306" t="s">
        <v>8329</v>
      </c>
      <c r="R2306" t="s">
        <v>8333</v>
      </c>
      <c r="S2306" s="13">
        <f t="shared" si="142"/>
        <v>40502.815868055557</v>
      </c>
      <c r="T2306" s="13">
        <f t="shared" si="143"/>
        <v>40502.815868055557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</f>
        <v>1.0122777777777778</v>
      </c>
      <c r="P2307" s="9">
        <f t="shared" ref="P2307:P2370" si="145">E2307/L2307</f>
        <v>109.10778443113773</v>
      </c>
      <c r="Q2307" t="s">
        <v>8329</v>
      </c>
      <c r="R2307" t="s">
        <v>8333</v>
      </c>
      <c r="S2307" s="13">
        <f t="shared" ref="S2307:S2370" si="146">(((J2307/60)/60)/24)+DATE(1970,1,1)</f>
        <v>41834.695277777777</v>
      </c>
      <c r="T2307" s="13">
        <f t="shared" ref="T2307:T2370" si="147">(((J2307/60)/60)/24)+DATE(1970,1,1)</f>
        <v>41834.695277777777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9">
        <f t="shared" si="145"/>
        <v>51.185616438356163</v>
      </c>
      <c r="Q2308" t="s">
        <v>8329</v>
      </c>
      <c r="R2308" t="s">
        <v>8333</v>
      </c>
      <c r="S2308" s="13">
        <f t="shared" si="146"/>
        <v>40948.16815972222</v>
      </c>
      <c r="T2308" s="13">
        <f t="shared" si="147"/>
        <v>40948.16815972222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9">
        <f t="shared" si="145"/>
        <v>27.936800000000002</v>
      </c>
      <c r="Q2309" t="s">
        <v>8329</v>
      </c>
      <c r="R2309" t="s">
        <v>8333</v>
      </c>
      <c r="S2309" s="13">
        <f t="shared" si="146"/>
        <v>41004.802465277775</v>
      </c>
      <c r="T2309" s="13">
        <f t="shared" si="147"/>
        <v>41004.802465277775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9">
        <f t="shared" si="145"/>
        <v>82.496921824104234</v>
      </c>
      <c r="Q2310" t="s">
        <v>8329</v>
      </c>
      <c r="R2310" t="s">
        <v>8333</v>
      </c>
      <c r="S2310" s="13">
        <f t="shared" si="146"/>
        <v>41851.962916666671</v>
      </c>
      <c r="T2310" s="13">
        <f t="shared" si="147"/>
        <v>41851.962916666671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9">
        <f t="shared" si="145"/>
        <v>59.817476635514019</v>
      </c>
      <c r="Q2311" t="s">
        <v>8329</v>
      </c>
      <c r="R2311" t="s">
        <v>8333</v>
      </c>
      <c r="S2311" s="13">
        <f t="shared" si="146"/>
        <v>41307.987696759257</v>
      </c>
      <c r="T2311" s="13">
        <f t="shared" si="147"/>
        <v>41307.987696759257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9">
        <f t="shared" si="145"/>
        <v>64.816470588235291</v>
      </c>
      <c r="Q2312" t="s">
        <v>8329</v>
      </c>
      <c r="R2312" t="s">
        <v>8333</v>
      </c>
      <c r="S2312" s="13">
        <f t="shared" si="146"/>
        <v>41324.79415509259</v>
      </c>
      <c r="T2312" s="13">
        <f t="shared" si="147"/>
        <v>41324.79415509259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9">
        <f t="shared" si="145"/>
        <v>90.09615384615384</v>
      </c>
      <c r="Q2313" t="s">
        <v>8329</v>
      </c>
      <c r="R2313" t="s">
        <v>8333</v>
      </c>
      <c r="S2313" s="13">
        <f t="shared" si="146"/>
        <v>41736.004502314812</v>
      </c>
      <c r="T2313" s="13">
        <f t="shared" si="147"/>
        <v>41736.004502314812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9">
        <f t="shared" si="145"/>
        <v>40.962025316455694</v>
      </c>
      <c r="Q2314" t="s">
        <v>8329</v>
      </c>
      <c r="R2314" t="s">
        <v>8333</v>
      </c>
      <c r="S2314" s="13">
        <f t="shared" si="146"/>
        <v>41716.632847222223</v>
      </c>
      <c r="T2314" s="13">
        <f t="shared" si="147"/>
        <v>41716.632847222223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9">
        <f t="shared" si="145"/>
        <v>56.000127388535034</v>
      </c>
      <c r="Q2315" t="s">
        <v>8329</v>
      </c>
      <c r="R2315" t="s">
        <v>8333</v>
      </c>
      <c r="S2315" s="13">
        <f t="shared" si="146"/>
        <v>41002.958634259259</v>
      </c>
      <c r="T2315" s="13">
        <f t="shared" si="147"/>
        <v>41002.958634259259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9">
        <f t="shared" si="145"/>
        <v>37.672800000000002</v>
      </c>
      <c r="Q2316" t="s">
        <v>8329</v>
      </c>
      <c r="R2316" t="s">
        <v>8333</v>
      </c>
      <c r="S2316" s="13">
        <f t="shared" si="146"/>
        <v>41037.551585648151</v>
      </c>
      <c r="T2316" s="13">
        <f t="shared" si="147"/>
        <v>41037.551585648151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9">
        <f t="shared" si="145"/>
        <v>40.078125</v>
      </c>
      <c r="Q2317" t="s">
        <v>8329</v>
      </c>
      <c r="R2317" t="s">
        <v>8333</v>
      </c>
      <c r="S2317" s="13">
        <f t="shared" si="146"/>
        <v>41004.72619212963</v>
      </c>
      <c r="T2317" s="13">
        <f t="shared" si="147"/>
        <v>41004.72619212963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9">
        <f t="shared" si="145"/>
        <v>78.031999999999996</v>
      </c>
      <c r="Q2318" t="s">
        <v>8329</v>
      </c>
      <c r="R2318" t="s">
        <v>8333</v>
      </c>
      <c r="S2318" s="13">
        <f t="shared" si="146"/>
        <v>40079.725115740745</v>
      </c>
      <c r="T2318" s="13">
        <f t="shared" si="147"/>
        <v>40079.725115740745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9">
        <f t="shared" si="145"/>
        <v>18.90909090909091</v>
      </c>
      <c r="Q2319" t="s">
        <v>8329</v>
      </c>
      <c r="R2319" t="s">
        <v>8333</v>
      </c>
      <c r="S2319" s="13">
        <f t="shared" si="146"/>
        <v>40192.542233796295</v>
      </c>
      <c r="T2319" s="13">
        <f t="shared" si="147"/>
        <v>40192.542233796295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9">
        <f t="shared" si="145"/>
        <v>37.134969325153371</v>
      </c>
      <c r="Q2320" t="s">
        <v>8329</v>
      </c>
      <c r="R2320" t="s">
        <v>8333</v>
      </c>
      <c r="S2320" s="13">
        <f t="shared" si="146"/>
        <v>40050.643680555557</v>
      </c>
      <c r="T2320" s="13">
        <f t="shared" si="147"/>
        <v>40050.643680555557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9">
        <f t="shared" si="145"/>
        <v>41.961038961038959</v>
      </c>
      <c r="Q2321" t="s">
        <v>8329</v>
      </c>
      <c r="R2321" t="s">
        <v>8333</v>
      </c>
      <c r="S2321" s="13">
        <f t="shared" si="146"/>
        <v>41593.082002314812</v>
      </c>
      <c r="T2321" s="13">
        <f t="shared" si="147"/>
        <v>41593.082002314812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9">
        <f t="shared" si="145"/>
        <v>61.044943820224717</v>
      </c>
      <c r="Q2322" t="s">
        <v>8329</v>
      </c>
      <c r="R2322" t="s">
        <v>8333</v>
      </c>
      <c r="S2322" s="13">
        <f t="shared" si="146"/>
        <v>41696.817129629628</v>
      </c>
      <c r="T2322" s="13">
        <f t="shared" si="147"/>
        <v>41696.817129629628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9">
        <f t="shared" si="145"/>
        <v>64.53125</v>
      </c>
      <c r="Q2323" t="s">
        <v>8340</v>
      </c>
      <c r="R2323" t="s">
        <v>8356</v>
      </c>
      <c r="S2323" s="13">
        <f t="shared" si="146"/>
        <v>42799.260428240741</v>
      </c>
      <c r="T2323" s="13">
        <f t="shared" si="147"/>
        <v>42799.260428240741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9">
        <f t="shared" si="145"/>
        <v>21.25</v>
      </c>
      <c r="Q2324" t="s">
        <v>8340</v>
      </c>
      <c r="R2324" t="s">
        <v>8356</v>
      </c>
      <c r="S2324" s="13">
        <f t="shared" si="146"/>
        <v>42804.895474537043</v>
      </c>
      <c r="T2324" s="13">
        <f t="shared" si="147"/>
        <v>42804.895474537043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9">
        <f t="shared" si="145"/>
        <v>30</v>
      </c>
      <c r="Q2325" t="s">
        <v>8340</v>
      </c>
      <c r="R2325" t="s">
        <v>8356</v>
      </c>
      <c r="S2325" s="13">
        <f t="shared" si="146"/>
        <v>42807.755173611105</v>
      </c>
      <c r="T2325" s="13">
        <f t="shared" si="147"/>
        <v>42807.755173611105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9">
        <f t="shared" si="145"/>
        <v>25.491803278688526</v>
      </c>
      <c r="Q2326" t="s">
        <v>8340</v>
      </c>
      <c r="R2326" t="s">
        <v>8356</v>
      </c>
      <c r="S2326" s="13">
        <f t="shared" si="146"/>
        <v>42790.885243055556</v>
      </c>
      <c r="T2326" s="13">
        <f t="shared" si="147"/>
        <v>42790.885243055556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9">
        <f t="shared" si="145"/>
        <v>11.428571428571429</v>
      </c>
      <c r="Q2327" t="s">
        <v>8340</v>
      </c>
      <c r="R2327" t="s">
        <v>8356</v>
      </c>
      <c r="S2327" s="13">
        <f t="shared" si="146"/>
        <v>42794.022349537037</v>
      </c>
      <c r="T2327" s="13">
        <f t="shared" si="147"/>
        <v>42794.022349537037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9">
        <f t="shared" si="145"/>
        <v>108</v>
      </c>
      <c r="Q2328" t="s">
        <v>8340</v>
      </c>
      <c r="R2328" t="s">
        <v>8356</v>
      </c>
      <c r="S2328" s="13">
        <f t="shared" si="146"/>
        <v>42804.034120370372</v>
      </c>
      <c r="T2328" s="13">
        <f t="shared" si="147"/>
        <v>42804.034120370372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9">
        <f t="shared" si="145"/>
        <v>54.883162444113267</v>
      </c>
      <c r="Q2329" t="s">
        <v>8340</v>
      </c>
      <c r="R2329" t="s">
        <v>8356</v>
      </c>
      <c r="S2329" s="13">
        <f t="shared" si="146"/>
        <v>41842.917129629634</v>
      </c>
      <c r="T2329" s="13">
        <f t="shared" si="147"/>
        <v>41842.917129629634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9">
        <f t="shared" si="145"/>
        <v>47.383612662942269</v>
      </c>
      <c r="Q2330" t="s">
        <v>8340</v>
      </c>
      <c r="R2330" t="s">
        <v>8356</v>
      </c>
      <c r="S2330" s="13">
        <f t="shared" si="146"/>
        <v>42139.781678240746</v>
      </c>
      <c r="T2330" s="13">
        <f t="shared" si="147"/>
        <v>42139.781678240746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9">
        <f t="shared" si="145"/>
        <v>211.84</v>
      </c>
      <c r="Q2331" t="s">
        <v>8340</v>
      </c>
      <c r="R2331" t="s">
        <v>8356</v>
      </c>
      <c r="S2331" s="13">
        <f t="shared" si="146"/>
        <v>41807.624374999999</v>
      </c>
      <c r="T2331" s="13">
        <f t="shared" si="147"/>
        <v>41807.624374999999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9">
        <f t="shared" si="145"/>
        <v>219.92638036809817</v>
      </c>
      <c r="Q2332" t="s">
        <v>8340</v>
      </c>
      <c r="R2332" t="s">
        <v>8356</v>
      </c>
      <c r="S2332" s="13">
        <f t="shared" si="146"/>
        <v>42332.89980324074</v>
      </c>
      <c r="T2332" s="13">
        <f t="shared" si="147"/>
        <v>42332.89980324074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9">
        <f t="shared" si="145"/>
        <v>40.795406360424032</v>
      </c>
      <c r="Q2333" t="s">
        <v>8340</v>
      </c>
      <c r="R2333" t="s">
        <v>8356</v>
      </c>
      <c r="S2333" s="13">
        <f t="shared" si="146"/>
        <v>41839.005671296298</v>
      </c>
      <c r="T2333" s="13">
        <f t="shared" si="147"/>
        <v>41839.005671296298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9">
        <f t="shared" si="145"/>
        <v>75.502840909090907</v>
      </c>
      <c r="Q2334" t="s">
        <v>8340</v>
      </c>
      <c r="R2334" t="s">
        <v>8356</v>
      </c>
      <c r="S2334" s="13">
        <f t="shared" si="146"/>
        <v>42011.628136574072</v>
      </c>
      <c r="T2334" s="13">
        <f t="shared" si="147"/>
        <v>42011.628136574072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9">
        <f t="shared" si="145"/>
        <v>13.542553191489361</v>
      </c>
      <c r="Q2335" t="s">
        <v>8340</v>
      </c>
      <c r="R2335" t="s">
        <v>8356</v>
      </c>
      <c r="S2335" s="13">
        <f t="shared" si="146"/>
        <v>41767.650347222225</v>
      </c>
      <c r="T2335" s="13">
        <f t="shared" si="147"/>
        <v>41767.650347222225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9">
        <f t="shared" si="145"/>
        <v>60.865671641791046</v>
      </c>
      <c r="Q2336" t="s">
        <v>8340</v>
      </c>
      <c r="R2336" t="s">
        <v>8356</v>
      </c>
      <c r="S2336" s="13">
        <f t="shared" si="146"/>
        <v>41918.670115740737</v>
      </c>
      <c r="T2336" s="13">
        <f t="shared" si="147"/>
        <v>41918.670115740737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9">
        <f t="shared" si="145"/>
        <v>115.69230769230769</v>
      </c>
      <c r="Q2337" t="s">
        <v>8340</v>
      </c>
      <c r="R2337" t="s">
        <v>8356</v>
      </c>
      <c r="S2337" s="13">
        <f t="shared" si="146"/>
        <v>41771.572256944448</v>
      </c>
      <c r="T2337" s="13">
        <f t="shared" si="147"/>
        <v>41771.572256944448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9">
        <f t="shared" si="145"/>
        <v>48.104623556581984</v>
      </c>
      <c r="Q2338" t="s">
        <v>8340</v>
      </c>
      <c r="R2338" t="s">
        <v>8356</v>
      </c>
      <c r="S2338" s="13">
        <f t="shared" si="146"/>
        <v>41666.924710648149</v>
      </c>
      <c r="T2338" s="13">
        <f t="shared" si="147"/>
        <v>41666.924710648149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9">
        <f t="shared" si="145"/>
        <v>74.184357541899445</v>
      </c>
      <c r="Q2339" t="s">
        <v>8340</v>
      </c>
      <c r="R2339" t="s">
        <v>8356</v>
      </c>
      <c r="S2339" s="13">
        <f t="shared" si="146"/>
        <v>41786.640543981484</v>
      </c>
      <c r="T2339" s="13">
        <f t="shared" si="147"/>
        <v>41786.640543981484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9">
        <f t="shared" si="145"/>
        <v>123.34552845528455</v>
      </c>
      <c r="Q2340" t="s">
        <v>8340</v>
      </c>
      <c r="R2340" t="s">
        <v>8356</v>
      </c>
      <c r="S2340" s="13">
        <f t="shared" si="146"/>
        <v>41789.896805555552</v>
      </c>
      <c r="T2340" s="13">
        <f t="shared" si="147"/>
        <v>41789.896805555552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9">
        <f t="shared" si="145"/>
        <v>66.623188405797094</v>
      </c>
      <c r="Q2341" t="s">
        <v>8340</v>
      </c>
      <c r="R2341" t="s">
        <v>8356</v>
      </c>
      <c r="S2341" s="13">
        <f t="shared" si="146"/>
        <v>42692.79987268518</v>
      </c>
      <c r="T2341" s="13">
        <f t="shared" si="147"/>
        <v>42692.79987268518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9">
        <f t="shared" si="145"/>
        <v>104.99007444168734</v>
      </c>
      <c r="Q2342" t="s">
        <v>8340</v>
      </c>
      <c r="R2342" t="s">
        <v>8356</v>
      </c>
      <c r="S2342" s="13">
        <f t="shared" si="146"/>
        <v>42643.642800925925</v>
      </c>
      <c r="T2342" s="13">
        <f t="shared" si="147"/>
        <v>42643.642800925925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8323</v>
      </c>
      <c r="R2343" t="s">
        <v>8324</v>
      </c>
      <c r="S2343" s="13">
        <f t="shared" si="146"/>
        <v>42167.813703703709</v>
      </c>
      <c r="T2343" s="13">
        <f t="shared" si="147"/>
        <v>42167.813703703709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8323</v>
      </c>
      <c r="R2344" t="s">
        <v>8324</v>
      </c>
      <c r="S2344" s="13">
        <f t="shared" si="146"/>
        <v>41897.702199074076</v>
      </c>
      <c r="T2344" s="13">
        <f t="shared" si="147"/>
        <v>41897.702199074076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9">
        <f t="shared" si="145"/>
        <v>300</v>
      </c>
      <c r="Q2345" t="s">
        <v>8323</v>
      </c>
      <c r="R2345" t="s">
        <v>8324</v>
      </c>
      <c r="S2345" s="13">
        <f t="shared" si="146"/>
        <v>42327.825289351851</v>
      </c>
      <c r="T2345" s="13">
        <f t="shared" si="147"/>
        <v>42327.825289351851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9">
        <f t="shared" si="145"/>
        <v>1</v>
      </c>
      <c r="Q2346" t="s">
        <v>8323</v>
      </c>
      <c r="R2346" t="s">
        <v>8324</v>
      </c>
      <c r="S2346" s="13">
        <f t="shared" si="146"/>
        <v>42515.727650462963</v>
      </c>
      <c r="T2346" s="13">
        <f t="shared" si="147"/>
        <v>42515.727650462963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8323</v>
      </c>
      <c r="R2347" t="s">
        <v>8324</v>
      </c>
      <c r="S2347" s="13">
        <f t="shared" si="146"/>
        <v>42060.001805555556</v>
      </c>
      <c r="T2347" s="13">
        <f t="shared" si="147"/>
        <v>42060.001805555556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9">
        <f t="shared" si="145"/>
        <v>13</v>
      </c>
      <c r="Q2348" t="s">
        <v>8323</v>
      </c>
      <c r="R2348" t="s">
        <v>8324</v>
      </c>
      <c r="S2348" s="13">
        <f t="shared" si="146"/>
        <v>42615.79896990741</v>
      </c>
      <c r="T2348" s="13">
        <f t="shared" si="147"/>
        <v>42615.79896990741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9">
        <f t="shared" si="145"/>
        <v>15</v>
      </c>
      <c r="Q2349" t="s">
        <v>8323</v>
      </c>
      <c r="R2349" t="s">
        <v>8324</v>
      </c>
      <c r="S2349" s="13">
        <f t="shared" si="146"/>
        <v>42577.607361111113</v>
      </c>
      <c r="T2349" s="13">
        <f t="shared" si="147"/>
        <v>42577.607361111113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9">
        <f t="shared" si="145"/>
        <v>54</v>
      </c>
      <c r="Q2350" t="s">
        <v>8323</v>
      </c>
      <c r="R2350" t="s">
        <v>8324</v>
      </c>
      <c r="S2350" s="13">
        <f t="shared" si="146"/>
        <v>42360.932152777779</v>
      </c>
      <c r="T2350" s="13">
        <f t="shared" si="147"/>
        <v>42360.932152777779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8323</v>
      </c>
      <c r="R2351" t="s">
        <v>8324</v>
      </c>
      <c r="S2351" s="13">
        <f t="shared" si="146"/>
        <v>42198.775787037041</v>
      </c>
      <c r="T2351" s="13">
        <f t="shared" si="147"/>
        <v>42198.775787037041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8323</v>
      </c>
      <c r="R2352" t="s">
        <v>8324</v>
      </c>
      <c r="S2352" s="13">
        <f t="shared" si="146"/>
        <v>42708.842245370368</v>
      </c>
      <c r="T2352" s="13">
        <f t="shared" si="147"/>
        <v>42708.842245370368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9">
        <f t="shared" si="145"/>
        <v>15.428571428571429</v>
      </c>
      <c r="Q2353" t="s">
        <v>8323</v>
      </c>
      <c r="R2353" t="s">
        <v>8324</v>
      </c>
      <c r="S2353" s="13">
        <f t="shared" si="146"/>
        <v>42094.101145833338</v>
      </c>
      <c r="T2353" s="13">
        <f t="shared" si="147"/>
        <v>42094.101145833338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8323</v>
      </c>
      <c r="R2354" t="s">
        <v>8324</v>
      </c>
      <c r="S2354" s="13">
        <f t="shared" si="146"/>
        <v>42101.633703703701</v>
      </c>
      <c r="T2354" s="13">
        <f t="shared" si="147"/>
        <v>42101.633703703701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8323</v>
      </c>
      <c r="R2355" t="s">
        <v>8324</v>
      </c>
      <c r="S2355" s="13">
        <f t="shared" si="146"/>
        <v>42103.676180555558</v>
      </c>
      <c r="T2355" s="13">
        <f t="shared" si="147"/>
        <v>42103.676180555558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9">
        <f t="shared" si="145"/>
        <v>25</v>
      </c>
      <c r="Q2356" t="s">
        <v>8323</v>
      </c>
      <c r="R2356" t="s">
        <v>8324</v>
      </c>
      <c r="S2356" s="13">
        <f t="shared" si="146"/>
        <v>41954.722916666666</v>
      </c>
      <c r="T2356" s="13">
        <f t="shared" si="147"/>
        <v>41954.722916666666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9">
        <f t="shared" si="145"/>
        <v>27.5</v>
      </c>
      <c r="Q2357" t="s">
        <v>8323</v>
      </c>
      <c r="R2357" t="s">
        <v>8324</v>
      </c>
      <c r="S2357" s="13">
        <f t="shared" si="146"/>
        <v>42096.918240740735</v>
      </c>
      <c r="T2357" s="13">
        <f t="shared" si="147"/>
        <v>42096.918240740735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8323</v>
      </c>
      <c r="R2358" t="s">
        <v>8324</v>
      </c>
      <c r="S2358" s="13">
        <f t="shared" si="146"/>
        <v>42130.78361111111</v>
      </c>
      <c r="T2358" s="13">
        <f t="shared" si="147"/>
        <v>42130.78361111111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8323</v>
      </c>
      <c r="R2359" t="s">
        <v>8324</v>
      </c>
      <c r="S2359" s="13">
        <f t="shared" si="146"/>
        <v>42264.620115740734</v>
      </c>
      <c r="T2359" s="13">
        <f t="shared" si="147"/>
        <v>42264.620115740734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8323</v>
      </c>
      <c r="R2360" t="s">
        <v>8324</v>
      </c>
      <c r="S2360" s="13">
        <f t="shared" si="146"/>
        <v>41978.930972222224</v>
      </c>
      <c r="T2360" s="13">
        <f t="shared" si="147"/>
        <v>41978.930972222224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9">
        <f t="shared" si="145"/>
        <v>367</v>
      </c>
      <c r="Q2361" t="s">
        <v>8323</v>
      </c>
      <c r="R2361" t="s">
        <v>8324</v>
      </c>
      <c r="S2361" s="13">
        <f t="shared" si="146"/>
        <v>42159.649583333332</v>
      </c>
      <c r="T2361" s="13">
        <f t="shared" si="147"/>
        <v>42159.649583333332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9">
        <f t="shared" si="145"/>
        <v>2</v>
      </c>
      <c r="Q2362" t="s">
        <v>8323</v>
      </c>
      <c r="R2362" t="s">
        <v>8324</v>
      </c>
      <c r="S2362" s="13">
        <f t="shared" si="146"/>
        <v>42377.70694444445</v>
      </c>
      <c r="T2362" s="13">
        <f t="shared" si="147"/>
        <v>42377.70694444445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8323</v>
      </c>
      <c r="R2363" t="s">
        <v>8324</v>
      </c>
      <c r="S2363" s="13">
        <f t="shared" si="146"/>
        <v>42466.858888888892</v>
      </c>
      <c r="T2363" s="13">
        <f t="shared" si="147"/>
        <v>42466.858888888892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9">
        <f t="shared" si="145"/>
        <v>60</v>
      </c>
      <c r="Q2364" t="s">
        <v>8323</v>
      </c>
      <c r="R2364" t="s">
        <v>8324</v>
      </c>
      <c r="S2364" s="13">
        <f t="shared" si="146"/>
        <v>41954.688310185185</v>
      </c>
      <c r="T2364" s="13">
        <f t="shared" si="147"/>
        <v>41954.688310185185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8323</v>
      </c>
      <c r="R2365" t="s">
        <v>8324</v>
      </c>
      <c r="S2365" s="13">
        <f t="shared" si="146"/>
        <v>42322.011574074073</v>
      </c>
      <c r="T2365" s="13">
        <f t="shared" si="147"/>
        <v>42322.011574074073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8323</v>
      </c>
      <c r="R2366" t="s">
        <v>8324</v>
      </c>
      <c r="S2366" s="13">
        <f t="shared" si="146"/>
        <v>42248.934675925921</v>
      </c>
      <c r="T2366" s="13">
        <f t="shared" si="147"/>
        <v>42248.934675925921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8323</v>
      </c>
      <c r="R2367" t="s">
        <v>8324</v>
      </c>
      <c r="S2367" s="13">
        <f t="shared" si="146"/>
        <v>42346.736400462964</v>
      </c>
      <c r="T2367" s="13">
        <f t="shared" si="147"/>
        <v>42346.736400462964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9">
        <f t="shared" si="145"/>
        <v>97.407407407407405</v>
      </c>
      <c r="Q2368" t="s">
        <v>8323</v>
      </c>
      <c r="R2368" t="s">
        <v>8324</v>
      </c>
      <c r="S2368" s="13">
        <f t="shared" si="146"/>
        <v>42268.531631944439</v>
      </c>
      <c r="T2368" s="13">
        <f t="shared" si="147"/>
        <v>42268.531631944439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9">
        <f t="shared" si="145"/>
        <v>47.857142857142854</v>
      </c>
      <c r="Q2369" t="s">
        <v>8323</v>
      </c>
      <c r="R2369" t="s">
        <v>8324</v>
      </c>
      <c r="S2369" s="13">
        <f t="shared" si="146"/>
        <v>42425.970092592594</v>
      </c>
      <c r="T2369" s="13">
        <f t="shared" si="147"/>
        <v>42425.970092592594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9">
        <f t="shared" si="145"/>
        <v>50</v>
      </c>
      <c r="Q2370" t="s">
        <v>8323</v>
      </c>
      <c r="R2370" t="s">
        <v>8324</v>
      </c>
      <c r="S2370" s="13">
        <f t="shared" si="146"/>
        <v>42063.721817129626</v>
      </c>
      <c r="T2370" s="13">
        <f t="shared" si="147"/>
        <v>42063.721817129626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</f>
        <v>0</v>
      </c>
      <c r="P2371" s="9" t="e">
        <f t="shared" ref="P2371:P2434" si="149">E2371/L2371</f>
        <v>#DIV/0!</v>
      </c>
      <c r="Q2371" t="s">
        <v>8323</v>
      </c>
      <c r="R2371" t="s">
        <v>8324</v>
      </c>
      <c r="S2371" s="13">
        <f t="shared" ref="S2371:S2434" si="150">(((J2371/60)/60)/24)+DATE(1970,1,1)</f>
        <v>42380.812627314815</v>
      </c>
      <c r="T2371" s="13">
        <f t="shared" ref="T2371:T2434" si="151">(((J2371/60)/60)/24)+DATE(1970,1,1)</f>
        <v>42380.812627314815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9">
        <f t="shared" si="149"/>
        <v>20.5</v>
      </c>
      <c r="Q2372" t="s">
        <v>8323</v>
      </c>
      <c r="R2372" t="s">
        <v>8324</v>
      </c>
      <c r="S2372" s="13">
        <f t="shared" si="150"/>
        <v>41961.18913194444</v>
      </c>
      <c r="T2372" s="13">
        <f t="shared" si="151"/>
        <v>41961.18913194444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8323</v>
      </c>
      <c r="R2373" t="s">
        <v>8324</v>
      </c>
      <c r="S2373" s="13">
        <f t="shared" si="150"/>
        <v>42150.777731481481</v>
      </c>
      <c r="T2373" s="13">
        <f t="shared" si="151"/>
        <v>42150.777731481481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9">
        <f t="shared" si="149"/>
        <v>30</v>
      </c>
      <c r="Q2374" t="s">
        <v>8323</v>
      </c>
      <c r="R2374" t="s">
        <v>8324</v>
      </c>
      <c r="S2374" s="13">
        <f t="shared" si="150"/>
        <v>42088.069108796291</v>
      </c>
      <c r="T2374" s="13">
        <f t="shared" si="151"/>
        <v>42088.069108796291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9">
        <f t="shared" si="149"/>
        <v>50</v>
      </c>
      <c r="Q2375" t="s">
        <v>8323</v>
      </c>
      <c r="R2375" t="s">
        <v>8324</v>
      </c>
      <c r="S2375" s="13">
        <f t="shared" si="150"/>
        <v>42215.662314814821</v>
      </c>
      <c r="T2375" s="13">
        <f t="shared" si="151"/>
        <v>42215.662314814821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9">
        <f t="shared" si="149"/>
        <v>10</v>
      </c>
      <c r="Q2376" t="s">
        <v>8323</v>
      </c>
      <c r="R2376" t="s">
        <v>8324</v>
      </c>
      <c r="S2376" s="13">
        <f t="shared" si="150"/>
        <v>42017.843287037031</v>
      </c>
      <c r="T2376" s="13">
        <f t="shared" si="151"/>
        <v>42017.843287037031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8323</v>
      </c>
      <c r="R2377" t="s">
        <v>8324</v>
      </c>
      <c r="S2377" s="13">
        <f t="shared" si="150"/>
        <v>42592.836076388892</v>
      </c>
      <c r="T2377" s="13">
        <f t="shared" si="151"/>
        <v>42592.836076388892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9">
        <f t="shared" si="149"/>
        <v>81.582499999999996</v>
      </c>
      <c r="Q2378" t="s">
        <v>8323</v>
      </c>
      <c r="R2378" t="s">
        <v>8324</v>
      </c>
      <c r="S2378" s="13">
        <f t="shared" si="150"/>
        <v>42318.925532407404</v>
      </c>
      <c r="T2378" s="13">
        <f t="shared" si="151"/>
        <v>42318.925532407404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8323</v>
      </c>
      <c r="R2379" t="s">
        <v>8324</v>
      </c>
      <c r="S2379" s="13">
        <f t="shared" si="150"/>
        <v>42669.870173611111</v>
      </c>
      <c r="T2379" s="13">
        <f t="shared" si="151"/>
        <v>42669.870173611111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8323</v>
      </c>
      <c r="R2380" t="s">
        <v>8324</v>
      </c>
      <c r="S2380" s="13">
        <f t="shared" si="150"/>
        <v>42213.013078703705</v>
      </c>
      <c r="T2380" s="13">
        <f t="shared" si="151"/>
        <v>42213.013078703705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8323</v>
      </c>
      <c r="R2381" t="s">
        <v>8324</v>
      </c>
      <c r="S2381" s="13">
        <f t="shared" si="150"/>
        <v>42237.016388888893</v>
      </c>
      <c r="T2381" s="13">
        <f t="shared" si="151"/>
        <v>42237.016388888893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9">
        <f t="shared" si="149"/>
        <v>18.333333333333332</v>
      </c>
      <c r="Q2382" t="s">
        <v>8323</v>
      </c>
      <c r="R2382" t="s">
        <v>8324</v>
      </c>
      <c r="S2382" s="13">
        <f t="shared" si="150"/>
        <v>42248.793310185181</v>
      </c>
      <c r="T2382" s="13">
        <f t="shared" si="151"/>
        <v>42248.793310185181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9">
        <f t="shared" si="149"/>
        <v>224.42857142857142</v>
      </c>
      <c r="Q2383" t="s">
        <v>8323</v>
      </c>
      <c r="R2383" t="s">
        <v>8324</v>
      </c>
      <c r="S2383" s="13">
        <f t="shared" si="150"/>
        <v>42074.935740740737</v>
      </c>
      <c r="T2383" s="13">
        <f t="shared" si="151"/>
        <v>42074.935740740737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9">
        <f t="shared" si="149"/>
        <v>37.5</v>
      </c>
      <c r="Q2384" t="s">
        <v>8323</v>
      </c>
      <c r="R2384" t="s">
        <v>8324</v>
      </c>
      <c r="S2384" s="13">
        <f t="shared" si="150"/>
        <v>42195.187534722223</v>
      </c>
      <c r="T2384" s="13">
        <f t="shared" si="151"/>
        <v>42195.187534722223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9">
        <f t="shared" si="149"/>
        <v>145</v>
      </c>
      <c r="Q2385" t="s">
        <v>8323</v>
      </c>
      <c r="R2385" t="s">
        <v>8324</v>
      </c>
      <c r="S2385" s="13">
        <f t="shared" si="150"/>
        <v>42027.056793981479</v>
      </c>
      <c r="T2385" s="13">
        <f t="shared" si="151"/>
        <v>42027.056793981479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9">
        <f t="shared" si="149"/>
        <v>1</v>
      </c>
      <c r="Q2386" t="s">
        <v>8323</v>
      </c>
      <c r="R2386" t="s">
        <v>8324</v>
      </c>
      <c r="S2386" s="13">
        <f t="shared" si="150"/>
        <v>41927.067627314813</v>
      </c>
      <c r="T2386" s="13">
        <f t="shared" si="151"/>
        <v>41927.067627314813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9">
        <f t="shared" si="149"/>
        <v>112.57142857142857</v>
      </c>
      <c r="Q2387" t="s">
        <v>8323</v>
      </c>
      <c r="R2387" t="s">
        <v>8324</v>
      </c>
      <c r="S2387" s="13">
        <f t="shared" si="150"/>
        <v>42191.70175925926</v>
      </c>
      <c r="T2387" s="13">
        <f t="shared" si="151"/>
        <v>42191.70175925926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8323</v>
      </c>
      <c r="R2388" t="s">
        <v>8324</v>
      </c>
      <c r="S2388" s="13">
        <f t="shared" si="150"/>
        <v>41954.838240740741</v>
      </c>
      <c r="T2388" s="13">
        <f t="shared" si="151"/>
        <v>41954.838240740741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9">
        <f t="shared" si="149"/>
        <v>342</v>
      </c>
      <c r="Q2389" t="s">
        <v>8323</v>
      </c>
      <c r="R2389" t="s">
        <v>8324</v>
      </c>
      <c r="S2389" s="13">
        <f t="shared" si="150"/>
        <v>42528.626620370371</v>
      </c>
      <c r="T2389" s="13">
        <f t="shared" si="151"/>
        <v>42528.626620370371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9">
        <f t="shared" si="149"/>
        <v>57.875</v>
      </c>
      <c r="Q2390" t="s">
        <v>8323</v>
      </c>
      <c r="R2390" t="s">
        <v>8324</v>
      </c>
      <c r="S2390" s="13">
        <f t="shared" si="150"/>
        <v>41989.853692129633</v>
      </c>
      <c r="T2390" s="13">
        <f t="shared" si="151"/>
        <v>41989.853692129633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9">
        <f t="shared" si="149"/>
        <v>30</v>
      </c>
      <c r="Q2391" t="s">
        <v>8323</v>
      </c>
      <c r="R2391" t="s">
        <v>8324</v>
      </c>
      <c r="S2391" s="13">
        <f t="shared" si="150"/>
        <v>42179.653379629628</v>
      </c>
      <c r="T2391" s="13">
        <f t="shared" si="151"/>
        <v>42179.653379629628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8323</v>
      </c>
      <c r="R2392" t="s">
        <v>8324</v>
      </c>
      <c r="S2392" s="13">
        <f t="shared" si="150"/>
        <v>41968.262314814812</v>
      </c>
      <c r="T2392" s="13">
        <f t="shared" si="151"/>
        <v>41968.262314814812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9">
        <f t="shared" si="149"/>
        <v>25</v>
      </c>
      <c r="Q2393" t="s">
        <v>8323</v>
      </c>
      <c r="R2393" t="s">
        <v>8324</v>
      </c>
      <c r="S2393" s="13">
        <f t="shared" si="150"/>
        <v>42064.794490740736</v>
      </c>
      <c r="T2393" s="13">
        <f t="shared" si="151"/>
        <v>42064.794490740736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8323</v>
      </c>
      <c r="R2394" t="s">
        <v>8324</v>
      </c>
      <c r="S2394" s="13">
        <f t="shared" si="150"/>
        <v>42276.120636574073</v>
      </c>
      <c r="T2394" s="13">
        <f t="shared" si="151"/>
        <v>42276.120636574073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9">
        <f t="shared" si="149"/>
        <v>50</v>
      </c>
      <c r="Q2395" t="s">
        <v>8323</v>
      </c>
      <c r="R2395" t="s">
        <v>8324</v>
      </c>
      <c r="S2395" s="13">
        <f t="shared" si="150"/>
        <v>42194.648344907408</v>
      </c>
      <c r="T2395" s="13">
        <f t="shared" si="151"/>
        <v>42194.648344907408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9">
        <f t="shared" si="149"/>
        <v>1.5</v>
      </c>
      <c r="Q2396" t="s">
        <v>8323</v>
      </c>
      <c r="R2396" t="s">
        <v>8324</v>
      </c>
      <c r="S2396" s="13">
        <f t="shared" si="150"/>
        <v>42031.362187499995</v>
      </c>
      <c r="T2396" s="13">
        <f t="shared" si="151"/>
        <v>42031.362187499995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8323</v>
      </c>
      <c r="R2397" t="s">
        <v>8324</v>
      </c>
      <c r="S2397" s="13">
        <f t="shared" si="150"/>
        <v>42717.121377314819</v>
      </c>
      <c r="T2397" s="13">
        <f t="shared" si="151"/>
        <v>42717.121377314819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9">
        <f t="shared" si="149"/>
        <v>10</v>
      </c>
      <c r="Q2398" t="s">
        <v>8323</v>
      </c>
      <c r="R2398" t="s">
        <v>8324</v>
      </c>
      <c r="S2398" s="13">
        <f t="shared" si="150"/>
        <v>42262.849050925928</v>
      </c>
      <c r="T2398" s="13">
        <f t="shared" si="151"/>
        <v>42262.849050925928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8323</v>
      </c>
      <c r="R2399" t="s">
        <v>8324</v>
      </c>
      <c r="S2399" s="13">
        <f t="shared" si="150"/>
        <v>41976.88490740741</v>
      </c>
      <c r="T2399" s="13">
        <f t="shared" si="151"/>
        <v>41976.88490740741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8323</v>
      </c>
      <c r="R2400" t="s">
        <v>8324</v>
      </c>
      <c r="S2400" s="13">
        <f t="shared" si="150"/>
        <v>42157.916481481487</v>
      </c>
      <c r="T2400" s="13">
        <f t="shared" si="151"/>
        <v>42157.916481481487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8323</v>
      </c>
      <c r="R2401" t="s">
        <v>8324</v>
      </c>
      <c r="S2401" s="13">
        <f t="shared" si="150"/>
        <v>41956.853078703702</v>
      </c>
      <c r="T2401" s="13">
        <f t="shared" si="151"/>
        <v>41956.853078703702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8323</v>
      </c>
      <c r="R2402" t="s">
        <v>8324</v>
      </c>
      <c r="S2402" s="13">
        <f t="shared" si="150"/>
        <v>42444.268101851849</v>
      </c>
      <c r="T2402" s="13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9">
        <f t="shared" si="149"/>
        <v>22.333333333333332</v>
      </c>
      <c r="Q2403" t="s">
        <v>8340</v>
      </c>
      <c r="R2403" t="s">
        <v>8341</v>
      </c>
      <c r="S2403" s="13">
        <f t="shared" si="150"/>
        <v>42374.822870370372</v>
      </c>
      <c r="T2403" s="13">
        <f t="shared" si="151"/>
        <v>42374.822870370372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9">
        <f t="shared" si="149"/>
        <v>52</v>
      </c>
      <c r="Q2404" t="s">
        <v>8340</v>
      </c>
      <c r="R2404" t="s">
        <v>8341</v>
      </c>
      <c r="S2404" s="13">
        <f t="shared" si="150"/>
        <v>42107.679756944446</v>
      </c>
      <c r="T2404" s="13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9">
        <f t="shared" si="149"/>
        <v>16.833333333333332</v>
      </c>
      <c r="Q2405" t="s">
        <v>8340</v>
      </c>
      <c r="R2405" t="s">
        <v>8341</v>
      </c>
      <c r="S2405" s="13">
        <f t="shared" si="150"/>
        <v>42399.882615740738</v>
      </c>
      <c r="T2405" s="13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8340</v>
      </c>
      <c r="R2406" t="s">
        <v>8341</v>
      </c>
      <c r="S2406" s="13">
        <f t="shared" si="150"/>
        <v>42342.03943287037</v>
      </c>
      <c r="T2406" s="13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9">
        <f t="shared" si="149"/>
        <v>56.3</v>
      </c>
      <c r="Q2407" t="s">
        <v>8340</v>
      </c>
      <c r="R2407" t="s">
        <v>8341</v>
      </c>
      <c r="S2407" s="13">
        <f t="shared" si="150"/>
        <v>42595.585358796292</v>
      </c>
      <c r="T2407" s="13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9">
        <f t="shared" si="149"/>
        <v>84.0625</v>
      </c>
      <c r="Q2408" t="s">
        <v>8340</v>
      </c>
      <c r="R2408" t="s">
        <v>8341</v>
      </c>
      <c r="S2408" s="13">
        <f t="shared" si="150"/>
        <v>41983.110995370371</v>
      </c>
      <c r="T2408" s="13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9">
        <f t="shared" si="149"/>
        <v>168.39393939393941</v>
      </c>
      <c r="Q2409" t="s">
        <v>8340</v>
      </c>
      <c r="R2409" t="s">
        <v>8341</v>
      </c>
      <c r="S2409" s="13">
        <f t="shared" si="150"/>
        <v>42082.575555555552</v>
      </c>
      <c r="T2409" s="13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9">
        <f t="shared" si="149"/>
        <v>15</v>
      </c>
      <c r="Q2410" t="s">
        <v>8340</v>
      </c>
      <c r="R2410" t="s">
        <v>8341</v>
      </c>
      <c r="S2410" s="13">
        <f t="shared" si="150"/>
        <v>41919.140706018516</v>
      </c>
      <c r="T2410" s="13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9">
        <f t="shared" si="149"/>
        <v>76.666666666666671</v>
      </c>
      <c r="Q2411" t="s">
        <v>8340</v>
      </c>
      <c r="R2411" t="s">
        <v>8341</v>
      </c>
      <c r="S2411" s="13">
        <f t="shared" si="150"/>
        <v>42204.875868055555</v>
      </c>
      <c r="T2411" s="13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8340</v>
      </c>
      <c r="R2412" t="s">
        <v>8341</v>
      </c>
      <c r="S2412" s="13">
        <f t="shared" si="150"/>
        <v>42224.408275462964</v>
      </c>
      <c r="T2412" s="13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9">
        <f t="shared" si="149"/>
        <v>50.333333333333336</v>
      </c>
      <c r="Q2413" t="s">
        <v>8340</v>
      </c>
      <c r="R2413" t="s">
        <v>8341</v>
      </c>
      <c r="S2413" s="13">
        <f t="shared" si="150"/>
        <v>42211.732430555552</v>
      </c>
      <c r="T2413" s="13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8340</v>
      </c>
      <c r="R2414" t="s">
        <v>8341</v>
      </c>
      <c r="S2414" s="13">
        <f t="shared" si="150"/>
        <v>42655.736956018518</v>
      </c>
      <c r="T2414" s="13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9">
        <f t="shared" si="149"/>
        <v>8.3333333333333339</v>
      </c>
      <c r="Q2415" t="s">
        <v>8340</v>
      </c>
      <c r="R2415" t="s">
        <v>8341</v>
      </c>
      <c r="S2415" s="13">
        <f t="shared" si="150"/>
        <v>41760.10974537037</v>
      </c>
      <c r="T2415" s="13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9">
        <f t="shared" si="149"/>
        <v>35.384615384615387</v>
      </c>
      <c r="Q2416" t="s">
        <v>8340</v>
      </c>
      <c r="R2416" t="s">
        <v>8341</v>
      </c>
      <c r="S2416" s="13">
        <f t="shared" si="150"/>
        <v>42198.695138888885</v>
      </c>
      <c r="T2416" s="13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9">
        <f t="shared" si="149"/>
        <v>55.833333333333336</v>
      </c>
      <c r="Q2417" t="s">
        <v>8340</v>
      </c>
      <c r="R2417" t="s">
        <v>8341</v>
      </c>
      <c r="S2417" s="13">
        <f t="shared" si="150"/>
        <v>42536.862800925926</v>
      </c>
      <c r="T2417" s="13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9">
        <f t="shared" si="149"/>
        <v>5</v>
      </c>
      <c r="Q2418" t="s">
        <v>8340</v>
      </c>
      <c r="R2418" t="s">
        <v>8341</v>
      </c>
      <c r="S2418" s="13">
        <f t="shared" si="150"/>
        <v>42019.737766203703</v>
      </c>
      <c r="T2418" s="13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8340</v>
      </c>
      <c r="R2419" t="s">
        <v>8341</v>
      </c>
      <c r="S2419" s="13">
        <f t="shared" si="150"/>
        <v>41831.884108796294</v>
      </c>
      <c r="T2419" s="13">
        <f t="shared" si="151"/>
        <v>41831.884108796294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9">
        <f t="shared" si="149"/>
        <v>1</v>
      </c>
      <c r="Q2420" t="s">
        <v>8340</v>
      </c>
      <c r="R2420" t="s">
        <v>8341</v>
      </c>
      <c r="S2420" s="13">
        <f t="shared" si="150"/>
        <v>42027.856990740736</v>
      </c>
      <c r="T2420" s="13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8340</v>
      </c>
      <c r="R2421" t="s">
        <v>8341</v>
      </c>
      <c r="S2421" s="13">
        <f t="shared" si="150"/>
        <v>41993.738298611104</v>
      </c>
      <c r="T2421" s="13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9">
        <f t="shared" si="149"/>
        <v>69.472222222222229</v>
      </c>
      <c r="Q2422" t="s">
        <v>8340</v>
      </c>
      <c r="R2422" t="s">
        <v>8341</v>
      </c>
      <c r="S2422" s="13">
        <f t="shared" si="150"/>
        <v>41893.028877314813</v>
      </c>
      <c r="T2422" s="13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9">
        <f t="shared" si="149"/>
        <v>1</v>
      </c>
      <c r="Q2423" t="s">
        <v>8340</v>
      </c>
      <c r="R2423" t="s">
        <v>8341</v>
      </c>
      <c r="S2423" s="13">
        <f t="shared" si="150"/>
        <v>42026.687453703707</v>
      </c>
      <c r="T2423" s="13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9">
        <f t="shared" si="149"/>
        <v>1</v>
      </c>
      <c r="Q2424" t="s">
        <v>8340</v>
      </c>
      <c r="R2424" t="s">
        <v>8341</v>
      </c>
      <c r="S2424" s="13">
        <f t="shared" si="150"/>
        <v>42044.724953703699</v>
      </c>
      <c r="T2424" s="13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9">
        <f t="shared" si="149"/>
        <v>8</v>
      </c>
      <c r="Q2425" t="s">
        <v>8340</v>
      </c>
      <c r="R2425" t="s">
        <v>8341</v>
      </c>
      <c r="S2425" s="13">
        <f t="shared" si="150"/>
        <v>41974.704745370371</v>
      </c>
      <c r="T2425" s="13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9">
        <f t="shared" si="149"/>
        <v>34.444444444444443</v>
      </c>
      <c r="Q2426" t="s">
        <v>8340</v>
      </c>
      <c r="R2426" t="s">
        <v>8341</v>
      </c>
      <c r="S2426" s="13">
        <f t="shared" si="150"/>
        <v>41909.892453703702</v>
      </c>
      <c r="T2426" s="13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9">
        <f t="shared" si="149"/>
        <v>1</v>
      </c>
      <c r="Q2427" t="s">
        <v>8340</v>
      </c>
      <c r="R2427" t="s">
        <v>8341</v>
      </c>
      <c r="S2427" s="13">
        <f t="shared" si="150"/>
        <v>42502.913761574076</v>
      </c>
      <c r="T2427" s="13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8340</v>
      </c>
      <c r="R2428" t="s">
        <v>8341</v>
      </c>
      <c r="S2428" s="13">
        <f t="shared" si="150"/>
        <v>42164.170046296291</v>
      </c>
      <c r="T2428" s="13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9">
        <f t="shared" si="149"/>
        <v>1</v>
      </c>
      <c r="Q2429" t="s">
        <v>8340</v>
      </c>
      <c r="R2429" t="s">
        <v>8341</v>
      </c>
      <c r="S2429" s="13">
        <f t="shared" si="150"/>
        <v>42412.318668981476</v>
      </c>
      <c r="T2429" s="13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9">
        <f t="shared" si="149"/>
        <v>1</v>
      </c>
      <c r="Q2430" t="s">
        <v>8340</v>
      </c>
      <c r="R2430" t="s">
        <v>8341</v>
      </c>
      <c r="S2430" s="13">
        <f t="shared" si="150"/>
        <v>42045.784155092595</v>
      </c>
      <c r="T2430" s="13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9">
        <f t="shared" si="149"/>
        <v>501.25</v>
      </c>
      <c r="Q2431" t="s">
        <v>8340</v>
      </c>
      <c r="R2431" t="s">
        <v>8341</v>
      </c>
      <c r="S2431" s="13">
        <f t="shared" si="150"/>
        <v>42734.879236111112</v>
      </c>
      <c r="T2431" s="13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9">
        <f t="shared" si="149"/>
        <v>10.5</v>
      </c>
      <c r="Q2432" t="s">
        <v>8340</v>
      </c>
      <c r="R2432" t="s">
        <v>8341</v>
      </c>
      <c r="S2432" s="13">
        <f t="shared" si="150"/>
        <v>42382.130833333329</v>
      </c>
      <c r="T2432" s="13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9">
        <f t="shared" si="149"/>
        <v>1</v>
      </c>
      <c r="Q2433" t="s">
        <v>8340</v>
      </c>
      <c r="R2433" t="s">
        <v>8341</v>
      </c>
      <c r="S2433" s="13">
        <f t="shared" si="150"/>
        <v>42489.099687499998</v>
      </c>
      <c r="T2433" s="13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9">
        <f t="shared" si="149"/>
        <v>1</v>
      </c>
      <c r="Q2434" t="s">
        <v>8340</v>
      </c>
      <c r="R2434" t="s">
        <v>8341</v>
      </c>
      <c r="S2434" s="13">
        <f t="shared" si="150"/>
        <v>42041.218715277777</v>
      </c>
      <c r="T2434" s="13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</f>
        <v>0</v>
      </c>
      <c r="P2435" s="9" t="e">
        <f t="shared" ref="P2435:P2498" si="153">E2435/L2435</f>
        <v>#DIV/0!</v>
      </c>
      <c r="Q2435" t="s">
        <v>8340</v>
      </c>
      <c r="R2435" t="s">
        <v>8341</v>
      </c>
      <c r="S2435" s="13">
        <f t="shared" ref="S2435:S2498" si="154">(((J2435/60)/60)/24)+DATE(1970,1,1)</f>
        <v>42397.89980324074</v>
      </c>
      <c r="T2435" s="13">
        <f t="shared" ref="T2435:T2498" si="155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9">
        <f t="shared" si="153"/>
        <v>13</v>
      </c>
      <c r="Q2436" t="s">
        <v>8340</v>
      </c>
      <c r="R2436" t="s">
        <v>8341</v>
      </c>
      <c r="S2436" s="13">
        <f t="shared" si="154"/>
        <v>42180.18604166666</v>
      </c>
      <c r="T2436" s="13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9">
        <f t="shared" si="153"/>
        <v>306</v>
      </c>
      <c r="Q2437" t="s">
        <v>8340</v>
      </c>
      <c r="R2437" t="s">
        <v>8341</v>
      </c>
      <c r="S2437" s="13">
        <f t="shared" si="154"/>
        <v>42252.277615740735</v>
      </c>
      <c r="T2437" s="13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9">
        <f t="shared" si="153"/>
        <v>22.5</v>
      </c>
      <c r="Q2438" t="s">
        <v>8340</v>
      </c>
      <c r="R2438" t="s">
        <v>8341</v>
      </c>
      <c r="S2438" s="13">
        <f t="shared" si="154"/>
        <v>42338.615393518514</v>
      </c>
      <c r="T2438" s="13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8340</v>
      </c>
      <c r="R2439" t="s">
        <v>8341</v>
      </c>
      <c r="S2439" s="13">
        <f t="shared" si="154"/>
        <v>42031.965138888889</v>
      </c>
      <c r="T2439" s="13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9">
        <f t="shared" si="153"/>
        <v>50</v>
      </c>
      <c r="Q2440" t="s">
        <v>8340</v>
      </c>
      <c r="R2440" t="s">
        <v>8341</v>
      </c>
      <c r="S2440" s="13">
        <f t="shared" si="154"/>
        <v>42285.91506944444</v>
      </c>
      <c r="T2440" s="13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8340</v>
      </c>
      <c r="R2441" t="s">
        <v>8341</v>
      </c>
      <c r="S2441" s="13">
        <f t="shared" si="154"/>
        <v>42265.818622685183</v>
      </c>
      <c r="T2441" s="13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9">
        <f t="shared" si="153"/>
        <v>5</v>
      </c>
      <c r="Q2442" t="s">
        <v>8340</v>
      </c>
      <c r="R2442" t="s">
        <v>8341</v>
      </c>
      <c r="S2442" s="13">
        <f t="shared" si="154"/>
        <v>42383.899456018517</v>
      </c>
      <c r="T2442" s="13">
        <f t="shared" si="155"/>
        <v>42383.899456018517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9">
        <f t="shared" si="153"/>
        <v>74.22935779816514</v>
      </c>
      <c r="Q2443" t="s">
        <v>8340</v>
      </c>
      <c r="R2443" t="s">
        <v>8356</v>
      </c>
      <c r="S2443" s="13">
        <f t="shared" si="154"/>
        <v>42187.125625000001</v>
      </c>
      <c r="T2443" s="13">
        <f t="shared" si="155"/>
        <v>42187.125625000001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9">
        <f t="shared" si="153"/>
        <v>81.252688172043008</v>
      </c>
      <c r="Q2444" t="s">
        <v>8340</v>
      </c>
      <c r="R2444" t="s">
        <v>8356</v>
      </c>
      <c r="S2444" s="13">
        <f t="shared" si="154"/>
        <v>42052.666990740734</v>
      </c>
      <c r="T2444" s="13">
        <f t="shared" si="155"/>
        <v>42052.666990740734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9">
        <f t="shared" si="153"/>
        <v>130.23469453376205</v>
      </c>
      <c r="Q2445" t="s">
        <v>8340</v>
      </c>
      <c r="R2445" t="s">
        <v>8356</v>
      </c>
      <c r="S2445" s="13">
        <f t="shared" si="154"/>
        <v>41836.625254629631</v>
      </c>
      <c r="T2445" s="13">
        <f t="shared" si="155"/>
        <v>41836.625254629631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9">
        <f t="shared" si="153"/>
        <v>53.409836065573771</v>
      </c>
      <c r="Q2446" t="s">
        <v>8340</v>
      </c>
      <c r="R2446" t="s">
        <v>8356</v>
      </c>
      <c r="S2446" s="13">
        <f t="shared" si="154"/>
        <v>42485.754525462966</v>
      </c>
      <c r="T2446" s="13">
        <f t="shared" si="155"/>
        <v>42485.754525462966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9">
        <f t="shared" si="153"/>
        <v>75.130434782608702</v>
      </c>
      <c r="Q2447" t="s">
        <v>8340</v>
      </c>
      <c r="R2447" t="s">
        <v>8356</v>
      </c>
      <c r="S2447" s="13">
        <f t="shared" si="154"/>
        <v>42243.190057870372</v>
      </c>
      <c r="T2447" s="13">
        <f t="shared" si="155"/>
        <v>42243.190057870372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9">
        <f t="shared" si="153"/>
        <v>75.666666666666671</v>
      </c>
      <c r="Q2448" t="s">
        <v>8340</v>
      </c>
      <c r="R2448" t="s">
        <v>8356</v>
      </c>
      <c r="S2448" s="13">
        <f t="shared" si="154"/>
        <v>42670.602673611109</v>
      </c>
      <c r="T2448" s="13">
        <f t="shared" si="155"/>
        <v>42670.602673611109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9">
        <f t="shared" si="153"/>
        <v>31.691394658753708</v>
      </c>
      <c r="Q2449" t="s">
        <v>8340</v>
      </c>
      <c r="R2449" t="s">
        <v>8356</v>
      </c>
      <c r="S2449" s="13">
        <f t="shared" si="154"/>
        <v>42654.469826388886</v>
      </c>
      <c r="T2449" s="13">
        <f t="shared" si="155"/>
        <v>42654.469826388886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9">
        <f t="shared" si="153"/>
        <v>47.777777777777779</v>
      </c>
      <c r="Q2450" t="s">
        <v>8340</v>
      </c>
      <c r="R2450" t="s">
        <v>8356</v>
      </c>
      <c r="S2450" s="13">
        <f t="shared" si="154"/>
        <v>42607.316122685181</v>
      </c>
      <c r="T2450" s="13">
        <f t="shared" si="155"/>
        <v>42607.316122685181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9">
        <f t="shared" si="153"/>
        <v>90</v>
      </c>
      <c r="Q2451" t="s">
        <v>8340</v>
      </c>
      <c r="R2451" t="s">
        <v>8356</v>
      </c>
      <c r="S2451" s="13">
        <f t="shared" si="154"/>
        <v>41943.142534722225</v>
      </c>
      <c r="T2451" s="13">
        <f t="shared" si="155"/>
        <v>41943.142534722225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9">
        <f t="shared" si="153"/>
        <v>149.31401960784314</v>
      </c>
      <c r="Q2452" t="s">
        <v>8340</v>
      </c>
      <c r="R2452" t="s">
        <v>8356</v>
      </c>
      <c r="S2452" s="13">
        <f t="shared" si="154"/>
        <v>41902.07240740741</v>
      </c>
      <c r="T2452" s="13">
        <f t="shared" si="155"/>
        <v>41902.07240740741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9">
        <f t="shared" si="153"/>
        <v>62.06989247311828</v>
      </c>
      <c r="Q2453" t="s">
        <v>8340</v>
      </c>
      <c r="R2453" t="s">
        <v>8356</v>
      </c>
      <c r="S2453" s="13">
        <f t="shared" si="154"/>
        <v>42779.908449074079</v>
      </c>
      <c r="T2453" s="13">
        <f t="shared" si="155"/>
        <v>42779.908449074079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9">
        <f t="shared" si="153"/>
        <v>53.4</v>
      </c>
      <c r="Q2454" t="s">
        <v>8340</v>
      </c>
      <c r="R2454" t="s">
        <v>8356</v>
      </c>
      <c r="S2454" s="13">
        <f t="shared" si="154"/>
        <v>42338.84375</v>
      </c>
      <c r="T2454" s="13">
        <f t="shared" si="155"/>
        <v>42338.84375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9">
        <f t="shared" si="153"/>
        <v>69.268656716417908</v>
      </c>
      <c r="Q2455" t="s">
        <v>8340</v>
      </c>
      <c r="R2455" t="s">
        <v>8356</v>
      </c>
      <c r="S2455" s="13">
        <f t="shared" si="154"/>
        <v>42738.692233796297</v>
      </c>
      <c r="T2455" s="13">
        <f t="shared" si="155"/>
        <v>42738.692233796297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9">
        <f t="shared" si="153"/>
        <v>271.50769230769231</v>
      </c>
      <c r="Q2456" t="s">
        <v>8340</v>
      </c>
      <c r="R2456" t="s">
        <v>8356</v>
      </c>
      <c r="S2456" s="13">
        <f t="shared" si="154"/>
        <v>42770.201481481476</v>
      </c>
      <c r="T2456" s="13">
        <f t="shared" si="155"/>
        <v>42770.201481481476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9">
        <f t="shared" si="153"/>
        <v>34.125</v>
      </c>
      <c r="Q2457" t="s">
        <v>8340</v>
      </c>
      <c r="R2457" t="s">
        <v>8356</v>
      </c>
      <c r="S2457" s="13">
        <f t="shared" si="154"/>
        <v>42452.781828703708</v>
      </c>
      <c r="T2457" s="13">
        <f t="shared" si="155"/>
        <v>42452.781828703708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9">
        <f t="shared" si="153"/>
        <v>40.492537313432834</v>
      </c>
      <c r="Q2458" t="s">
        <v>8340</v>
      </c>
      <c r="R2458" t="s">
        <v>8356</v>
      </c>
      <c r="S2458" s="13">
        <f t="shared" si="154"/>
        <v>42761.961099537039</v>
      </c>
      <c r="T2458" s="13">
        <f t="shared" si="155"/>
        <v>42761.961099537039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9">
        <f t="shared" si="153"/>
        <v>189.75806451612902</v>
      </c>
      <c r="Q2459" t="s">
        <v>8340</v>
      </c>
      <c r="R2459" t="s">
        <v>8356</v>
      </c>
      <c r="S2459" s="13">
        <f t="shared" si="154"/>
        <v>42423.602500000001</v>
      </c>
      <c r="T2459" s="13">
        <f t="shared" si="155"/>
        <v>42423.602500000001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9">
        <f t="shared" si="153"/>
        <v>68.862499999999997</v>
      </c>
      <c r="Q2460" t="s">
        <v>8340</v>
      </c>
      <c r="R2460" t="s">
        <v>8356</v>
      </c>
      <c r="S2460" s="13">
        <f t="shared" si="154"/>
        <v>42495.871736111112</v>
      </c>
      <c r="T2460" s="13">
        <f t="shared" si="155"/>
        <v>42495.871736111112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9">
        <f t="shared" si="153"/>
        <v>108.77659574468085</v>
      </c>
      <c r="Q2461" t="s">
        <v>8340</v>
      </c>
      <c r="R2461" t="s">
        <v>8356</v>
      </c>
      <c r="S2461" s="13">
        <f t="shared" si="154"/>
        <v>42407.637557870374</v>
      </c>
      <c r="T2461" s="13">
        <f t="shared" si="155"/>
        <v>42407.637557870374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9">
        <f t="shared" si="153"/>
        <v>125.98529411764706</v>
      </c>
      <c r="Q2462" t="s">
        <v>8340</v>
      </c>
      <c r="R2462" t="s">
        <v>8356</v>
      </c>
      <c r="S2462" s="13">
        <f t="shared" si="154"/>
        <v>42704.187118055561</v>
      </c>
      <c r="T2462" s="13">
        <f t="shared" si="155"/>
        <v>42704.187118055561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9">
        <f t="shared" si="153"/>
        <v>90.523255813953483</v>
      </c>
      <c r="Q2463" t="s">
        <v>8329</v>
      </c>
      <c r="R2463" t="s">
        <v>8333</v>
      </c>
      <c r="S2463" s="13">
        <f t="shared" si="154"/>
        <v>40784.012696759259</v>
      </c>
      <c r="T2463" s="13">
        <f t="shared" si="155"/>
        <v>40784.012696759259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9">
        <f t="shared" si="153"/>
        <v>28.880434782608695</v>
      </c>
      <c r="Q2464" t="s">
        <v>8329</v>
      </c>
      <c r="R2464" t="s">
        <v>8333</v>
      </c>
      <c r="S2464" s="13">
        <f t="shared" si="154"/>
        <v>41089.186296296299</v>
      </c>
      <c r="T2464" s="13">
        <f t="shared" si="155"/>
        <v>41089.186296296299</v>
      </c>
    </row>
    <row r="2465" spans="1:20" ht="20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9">
        <f t="shared" si="153"/>
        <v>31</v>
      </c>
      <c r="Q2465" t="s">
        <v>8329</v>
      </c>
      <c r="R2465" t="s">
        <v>8333</v>
      </c>
      <c r="S2465" s="13">
        <f t="shared" si="154"/>
        <v>41341.111400462964</v>
      </c>
      <c r="T2465" s="13">
        <f t="shared" si="155"/>
        <v>41341.111400462964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9">
        <f t="shared" si="153"/>
        <v>51.674418604651166</v>
      </c>
      <c r="Q2466" t="s">
        <v>8329</v>
      </c>
      <c r="R2466" t="s">
        <v>8333</v>
      </c>
      <c r="S2466" s="13">
        <f t="shared" si="154"/>
        <v>42248.90042824074</v>
      </c>
      <c r="T2466" s="13">
        <f t="shared" si="155"/>
        <v>42248.90042824074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9">
        <f t="shared" si="153"/>
        <v>26.270833333333332</v>
      </c>
      <c r="Q2467" t="s">
        <v>8329</v>
      </c>
      <c r="R2467" t="s">
        <v>8333</v>
      </c>
      <c r="S2467" s="13">
        <f t="shared" si="154"/>
        <v>41145.719305555554</v>
      </c>
      <c r="T2467" s="13">
        <f t="shared" si="155"/>
        <v>41145.719305555554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9">
        <f t="shared" si="153"/>
        <v>48.07692307692308</v>
      </c>
      <c r="Q2468" t="s">
        <v>8329</v>
      </c>
      <c r="R2468" t="s">
        <v>8333</v>
      </c>
      <c r="S2468" s="13">
        <f t="shared" si="154"/>
        <v>41373.102465277778</v>
      </c>
      <c r="T2468" s="13">
        <f t="shared" si="155"/>
        <v>41373.102465277778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9">
        <f t="shared" si="153"/>
        <v>27.558139534883722</v>
      </c>
      <c r="Q2469" t="s">
        <v>8329</v>
      </c>
      <c r="R2469" t="s">
        <v>8333</v>
      </c>
      <c r="S2469" s="13">
        <f t="shared" si="154"/>
        <v>41025.874201388891</v>
      </c>
      <c r="T2469" s="13">
        <f t="shared" si="155"/>
        <v>41025.874201388891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9">
        <f t="shared" si="153"/>
        <v>36.97137931034483</v>
      </c>
      <c r="Q2470" t="s">
        <v>8329</v>
      </c>
      <c r="R2470" t="s">
        <v>8333</v>
      </c>
      <c r="S2470" s="13">
        <f t="shared" si="154"/>
        <v>41174.154178240737</v>
      </c>
      <c r="T2470" s="13">
        <f t="shared" si="155"/>
        <v>41174.154178240737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9">
        <f t="shared" si="153"/>
        <v>29.021276595744681</v>
      </c>
      <c r="Q2471" t="s">
        <v>8329</v>
      </c>
      <c r="R2471" t="s">
        <v>8333</v>
      </c>
      <c r="S2471" s="13">
        <f t="shared" si="154"/>
        <v>40557.429733796293</v>
      </c>
      <c r="T2471" s="13">
        <f t="shared" si="155"/>
        <v>40557.429733796293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9">
        <f t="shared" si="153"/>
        <v>28.65666666666667</v>
      </c>
      <c r="Q2472" t="s">
        <v>8329</v>
      </c>
      <c r="R2472" t="s">
        <v>8333</v>
      </c>
      <c r="S2472" s="13">
        <f t="shared" si="154"/>
        <v>41023.07471064815</v>
      </c>
      <c r="T2472" s="13">
        <f t="shared" si="155"/>
        <v>41023.07471064815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9">
        <f t="shared" si="153"/>
        <v>37.647058823529413</v>
      </c>
      <c r="Q2473" t="s">
        <v>8329</v>
      </c>
      <c r="R2473" t="s">
        <v>8333</v>
      </c>
      <c r="S2473" s="13">
        <f t="shared" si="154"/>
        <v>40893.992962962962</v>
      </c>
      <c r="T2473" s="13">
        <f t="shared" si="155"/>
        <v>40893.992962962962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9">
        <f t="shared" si="153"/>
        <v>97.904038461538462</v>
      </c>
      <c r="Q2474" t="s">
        <v>8329</v>
      </c>
      <c r="R2474" t="s">
        <v>8333</v>
      </c>
      <c r="S2474" s="13">
        <f t="shared" si="154"/>
        <v>40354.11550925926</v>
      </c>
      <c r="T2474" s="13">
        <f t="shared" si="155"/>
        <v>40354.11550925926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9">
        <f t="shared" si="153"/>
        <v>42.553191489361701</v>
      </c>
      <c r="Q2475" t="s">
        <v>8329</v>
      </c>
      <c r="R2475" t="s">
        <v>8333</v>
      </c>
      <c r="S2475" s="13">
        <f t="shared" si="154"/>
        <v>41193.748483796298</v>
      </c>
      <c r="T2475" s="13">
        <f t="shared" si="155"/>
        <v>41193.748483796298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9">
        <f t="shared" si="153"/>
        <v>131.58368421052631</v>
      </c>
      <c r="Q2476" t="s">
        <v>8329</v>
      </c>
      <c r="R2476" t="s">
        <v>8333</v>
      </c>
      <c r="S2476" s="13">
        <f t="shared" si="154"/>
        <v>40417.011296296296</v>
      </c>
      <c r="T2476" s="13">
        <f t="shared" si="155"/>
        <v>40417.011296296296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9">
        <f t="shared" si="153"/>
        <v>32.320987654320987</v>
      </c>
      <c r="Q2477" t="s">
        <v>8329</v>
      </c>
      <c r="R2477" t="s">
        <v>8333</v>
      </c>
      <c r="S2477" s="13">
        <f t="shared" si="154"/>
        <v>40310.287673611114</v>
      </c>
      <c r="T2477" s="13">
        <f t="shared" si="155"/>
        <v>40310.287673611114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9">
        <f t="shared" si="153"/>
        <v>61.103999999999999</v>
      </c>
      <c r="Q2478" t="s">
        <v>8329</v>
      </c>
      <c r="R2478" t="s">
        <v>8333</v>
      </c>
      <c r="S2478" s="13">
        <f t="shared" si="154"/>
        <v>41913.328356481477</v>
      </c>
      <c r="T2478" s="13">
        <f t="shared" si="155"/>
        <v>41913.328356481477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9">
        <f t="shared" si="153"/>
        <v>31.341463414634145</v>
      </c>
      <c r="Q2479" t="s">
        <v>8329</v>
      </c>
      <c r="R2479" t="s">
        <v>8333</v>
      </c>
      <c r="S2479" s="13">
        <f t="shared" si="154"/>
        <v>41088.691493055558</v>
      </c>
      <c r="T2479" s="13">
        <f t="shared" si="155"/>
        <v>41088.691493055558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9">
        <f t="shared" si="153"/>
        <v>129.1139240506329</v>
      </c>
      <c r="Q2480" t="s">
        <v>8329</v>
      </c>
      <c r="R2480" t="s">
        <v>8333</v>
      </c>
      <c r="S2480" s="13">
        <f t="shared" si="154"/>
        <v>41257.950381944444</v>
      </c>
      <c r="T2480" s="13">
        <f t="shared" si="155"/>
        <v>41257.950381944444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9">
        <f t="shared" si="153"/>
        <v>25.020624999999999</v>
      </c>
      <c r="Q2481" t="s">
        <v>8329</v>
      </c>
      <c r="R2481" t="s">
        <v>8333</v>
      </c>
      <c r="S2481" s="13">
        <f t="shared" si="154"/>
        <v>41107.726782407408</v>
      </c>
      <c r="T2481" s="13">
        <f t="shared" si="155"/>
        <v>41107.726782407408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9">
        <f t="shared" si="153"/>
        <v>250</v>
      </c>
      <c r="Q2482" t="s">
        <v>8329</v>
      </c>
      <c r="R2482" t="s">
        <v>8333</v>
      </c>
      <c r="S2482" s="13">
        <f t="shared" si="154"/>
        <v>42227.936157407406</v>
      </c>
      <c r="T2482" s="13">
        <f t="shared" si="155"/>
        <v>42227.936157407406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9">
        <f t="shared" si="153"/>
        <v>47.541473684210523</v>
      </c>
      <c r="Q2483" t="s">
        <v>8329</v>
      </c>
      <c r="R2483" t="s">
        <v>8333</v>
      </c>
      <c r="S2483" s="13">
        <f t="shared" si="154"/>
        <v>40999.645925925928</v>
      </c>
      <c r="T2483" s="13">
        <f t="shared" si="155"/>
        <v>40999.645925925928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9">
        <f t="shared" si="153"/>
        <v>40.04</v>
      </c>
      <c r="Q2484" t="s">
        <v>8329</v>
      </c>
      <c r="R2484" t="s">
        <v>8333</v>
      </c>
      <c r="S2484" s="13">
        <f t="shared" si="154"/>
        <v>40711.782210648147</v>
      </c>
      <c r="T2484" s="13">
        <f t="shared" si="155"/>
        <v>40711.782210648147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9">
        <f t="shared" si="153"/>
        <v>65.84210526315789</v>
      </c>
      <c r="Q2485" t="s">
        <v>8329</v>
      </c>
      <c r="R2485" t="s">
        <v>8333</v>
      </c>
      <c r="S2485" s="13">
        <f t="shared" si="154"/>
        <v>40970.750034722223</v>
      </c>
      <c r="T2485" s="13">
        <f t="shared" si="155"/>
        <v>40970.750034722223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9">
        <f t="shared" si="153"/>
        <v>46.401222222222216</v>
      </c>
      <c r="Q2486" t="s">
        <v>8329</v>
      </c>
      <c r="R2486" t="s">
        <v>8333</v>
      </c>
      <c r="S2486" s="13">
        <f t="shared" si="154"/>
        <v>40771.916701388887</v>
      </c>
      <c r="T2486" s="13">
        <f t="shared" si="155"/>
        <v>40771.916701388887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9">
        <f t="shared" si="153"/>
        <v>50.365853658536587</v>
      </c>
      <c r="Q2487" t="s">
        <v>8329</v>
      </c>
      <c r="R2487" t="s">
        <v>8333</v>
      </c>
      <c r="S2487" s="13">
        <f t="shared" si="154"/>
        <v>40793.998599537037</v>
      </c>
      <c r="T2487" s="13">
        <f t="shared" si="155"/>
        <v>40793.998599537037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9">
        <f t="shared" si="153"/>
        <v>26.566666666666666</v>
      </c>
      <c r="Q2488" t="s">
        <v>8329</v>
      </c>
      <c r="R2488" t="s">
        <v>8333</v>
      </c>
      <c r="S2488" s="13">
        <f t="shared" si="154"/>
        <v>40991.708055555559</v>
      </c>
      <c r="T2488" s="13">
        <f t="shared" si="155"/>
        <v>40991.708055555559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9">
        <f t="shared" si="153"/>
        <v>39.493684210526318</v>
      </c>
      <c r="Q2489" t="s">
        <v>8329</v>
      </c>
      <c r="R2489" t="s">
        <v>8333</v>
      </c>
      <c r="S2489" s="13">
        <f t="shared" si="154"/>
        <v>41026.083298611113</v>
      </c>
      <c r="T2489" s="13">
        <f t="shared" si="155"/>
        <v>41026.083298611113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9">
        <f t="shared" si="153"/>
        <v>49.246153846153845</v>
      </c>
      <c r="Q2490" t="s">
        <v>8329</v>
      </c>
      <c r="R2490" t="s">
        <v>8333</v>
      </c>
      <c r="S2490" s="13">
        <f t="shared" si="154"/>
        <v>40833.633194444446</v>
      </c>
      <c r="T2490" s="13">
        <f t="shared" si="155"/>
        <v>40833.633194444446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9">
        <f t="shared" si="153"/>
        <v>62.38</v>
      </c>
      <c r="Q2491" t="s">
        <v>8329</v>
      </c>
      <c r="R2491" t="s">
        <v>8333</v>
      </c>
      <c r="S2491" s="13">
        <f t="shared" si="154"/>
        <v>41373.690266203703</v>
      </c>
      <c r="T2491" s="13">
        <f t="shared" si="155"/>
        <v>41373.690266203703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9">
        <f t="shared" si="153"/>
        <v>37.9375</v>
      </c>
      <c r="Q2492" t="s">
        <v>8329</v>
      </c>
      <c r="R2492" t="s">
        <v>8333</v>
      </c>
      <c r="S2492" s="13">
        <f t="shared" si="154"/>
        <v>41023.227731481478</v>
      </c>
      <c r="T2492" s="13">
        <f t="shared" si="155"/>
        <v>41023.227731481478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9">
        <f t="shared" si="153"/>
        <v>51.6</v>
      </c>
      <c r="Q2493" t="s">
        <v>8329</v>
      </c>
      <c r="R2493" t="s">
        <v>8333</v>
      </c>
      <c r="S2493" s="13">
        <f t="shared" si="154"/>
        <v>40542.839282407411</v>
      </c>
      <c r="T2493" s="13">
        <f t="shared" si="155"/>
        <v>40542.839282407411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9">
        <f t="shared" si="153"/>
        <v>27.777777777777779</v>
      </c>
      <c r="Q2494" t="s">
        <v>8329</v>
      </c>
      <c r="R2494" t="s">
        <v>8333</v>
      </c>
      <c r="S2494" s="13">
        <f t="shared" si="154"/>
        <v>41024.985972222225</v>
      </c>
      <c r="T2494" s="13">
        <f t="shared" si="155"/>
        <v>41024.985972222225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9">
        <f t="shared" si="153"/>
        <v>99.382239382239376</v>
      </c>
      <c r="Q2495" t="s">
        <v>8329</v>
      </c>
      <c r="R2495" t="s">
        <v>8333</v>
      </c>
      <c r="S2495" s="13">
        <f t="shared" si="154"/>
        <v>41348.168287037035</v>
      </c>
      <c r="T2495" s="13">
        <f t="shared" si="155"/>
        <v>41348.168287037035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9">
        <f t="shared" si="153"/>
        <v>38.848205128205123</v>
      </c>
      <c r="Q2496" t="s">
        <v>8329</v>
      </c>
      <c r="R2496" t="s">
        <v>8333</v>
      </c>
      <c r="S2496" s="13">
        <f t="shared" si="154"/>
        <v>41022.645185185182</v>
      </c>
      <c r="T2496" s="13">
        <f t="shared" si="155"/>
        <v>41022.645185185182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9">
        <f t="shared" si="153"/>
        <v>45.548809523809524</v>
      </c>
      <c r="Q2497" t="s">
        <v>8329</v>
      </c>
      <c r="R2497" t="s">
        <v>8333</v>
      </c>
      <c r="S2497" s="13">
        <f t="shared" si="154"/>
        <v>41036.946469907409</v>
      </c>
      <c r="T2497" s="13">
        <f t="shared" si="155"/>
        <v>41036.946469907409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9">
        <f t="shared" si="153"/>
        <v>600</v>
      </c>
      <c r="Q2498" t="s">
        <v>8329</v>
      </c>
      <c r="R2498" t="s">
        <v>8333</v>
      </c>
      <c r="S2498" s="13">
        <f t="shared" si="154"/>
        <v>41327.996435185189</v>
      </c>
      <c r="T2498" s="13">
        <f t="shared" si="155"/>
        <v>41327.996435185189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</f>
        <v>1.127715</v>
      </c>
      <c r="P2499" s="9">
        <f t="shared" ref="P2499:P2562" si="157">E2499/L2499</f>
        <v>80.551071428571419</v>
      </c>
      <c r="Q2499" t="s">
        <v>8329</v>
      </c>
      <c r="R2499" t="s">
        <v>8333</v>
      </c>
      <c r="S2499" s="13">
        <f t="shared" ref="S2499:S2562" si="158">(((J2499/60)/60)/24)+DATE(1970,1,1)</f>
        <v>40730.878912037035</v>
      </c>
      <c r="T2499" s="13">
        <f t="shared" ref="T2499:T2562" si="159">(((J2499/60)/60)/24)+DATE(1970,1,1)</f>
        <v>40730.878912037035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9">
        <f t="shared" si="157"/>
        <v>52.8</v>
      </c>
      <c r="Q2500" t="s">
        <v>8329</v>
      </c>
      <c r="R2500" t="s">
        <v>8333</v>
      </c>
      <c r="S2500" s="13">
        <f t="shared" si="158"/>
        <v>42017.967442129629</v>
      </c>
      <c r="T2500" s="13">
        <f t="shared" si="159"/>
        <v>42017.967442129629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9">
        <f t="shared" si="157"/>
        <v>47.676470588235297</v>
      </c>
      <c r="Q2501" t="s">
        <v>8329</v>
      </c>
      <c r="R2501" t="s">
        <v>8333</v>
      </c>
      <c r="S2501" s="13">
        <f t="shared" si="158"/>
        <v>41226.648576388885</v>
      </c>
      <c r="T2501" s="13">
        <f t="shared" si="159"/>
        <v>41226.648576388885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9">
        <f t="shared" si="157"/>
        <v>23.448275862068964</v>
      </c>
      <c r="Q2502" t="s">
        <v>8329</v>
      </c>
      <c r="R2502" t="s">
        <v>8333</v>
      </c>
      <c r="S2502" s="13">
        <f t="shared" si="158"/>
        <v>41053.772858796299</v>
      </c>
      <c r="T2502" s="13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9">
        <f t="shared" si="157"/>
        <v>40.142857142857146</v>
      </c>
      <c r="Q2503" t="s">
        <v>8340</v>
      </c>
      <c r="R2503" t="s">
        <v>8357</v>
      </c>
      <c r="S2503" s="13">
        <f t="shared" si="158"/>
        <v>42244.776666666665</v>
      </c>
      <c r="T2503" s="13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9">
        <f t="shared" si="157"/>
        <v>17.2</v>
      </c>
      <c r="Q2504" t="s">
        <v>8340</v>
      </c>
      <c r="R2504" t="s">
        <v>8357</v>
      </c>
      <c r="S2504" s="13">
        <f t="shared" si="158"/>
        <v>41858.825439814813</v>
      </c>
      <c r="T2504" s="13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8340</v>
      </c>
      <c r="R2505" t="s">
        <v>8357</v>
      </c>
      <c r="S2505" s="13">
        <f t="shared" si="158"/>
        <v>42498.899398148147</v>
      </c>
      <c r="T2505" s="13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8340</v>
      </c>
      <c r="R2506" t="s">
        <v>8357</v>
      </c>
      <c r="S2506" s="13">
        <f t="shared" si="158"/>
        <v>41928.015439814815</v>
      </c>
      <c r="T2506" s="13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8340</v>
      </c>
      <c r="R2507" t="s">
        <v>8357</v>
      </c>
      <c r="S2507" s="13">
        <f t="shared" si="158"/>
        <v>42047.05574074074</v>
      </c>
      <c r="T2507" s="13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9">
        <f t="shared" si="157"/>
        <v>15</v>
      </c>
      <c r="Q2508" t="s">
        <v>8340</v>
      </c>
      <c r="R2508" t="s">
        <v>8357</v>
      </c>
      <c r="S2508" s="13">
        <f t="shared" si="158"/>
        <v>42258.297094907408</v>
      </c>
      <c r="T2508" s="13">
        <f t="shared" si="159"/>
        <v>42258.297094907408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8340</v>
      </c>
      <c r="R2509" t="s">
        <v>8357</v>
      </c>
      <c r="S2509" s="13">
        <f t="shared" si="158"/>
        <v>42105.072962962964</v>
      </c>
      <c r="T2509" s="13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8340</v>
      </c>
      <c r="R2510" t="s">
        <v>8357</v>
      </c>
      <c r="S2510" s="13">
        <f t="shared" si="158"/>
        <v>41835.951782407406</v>
      </c>
      <c r="T2510" s="13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9">
        <f t="shared" si="157"/>
        <v>35.714285714285715</v>
      </c>
      <c r="Q2511" t="s">
        <v>8340</v>
      </c>
      <c r="R2511" t="s">
        <v>8357</v>
      </c>
      <c r="S2511" s="13">
        <f t="shared" si="158"/>
        <v>42058.809594907405</v>
      </c>
      <c r="T2511" s="13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9">
        <f t="shared" si="157"/>
        <v>37.5</v>
      </c>
      <c r="Q2512" t="s">
        <v>8340</v>
      </c>
      <c r="R2512" t="s">
        <v>8357</v>
      </c>
      <c r="S2512" s="13">
        <f t="shared" si="158"/>
        <v>42078.997361111105</v>
      </c>
      <c r="T2512" s="13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8340</v>
      </c>
      <c r="R2513" t="s">
        <v>8357</v>
      </c>
      <c r="S2513" s="13">
        <f t="shared" si="158"/>
        <v>42371.446909722217</v>
      </c>
      <c r="T2513" s="13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8340</v>
      </c>
      <c r="R2514" t="s">
        <v>8357</v>
      </c>
      <c r="S2514" s="13">
        <f t="shared" si="158"/>
        <v>41971.876863425925</v>
      </c>
      <c r="T2514" s="13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8340</v>
      </c>
      <c r="R2515" t="s">
        <v>8357</v>
      </c>
      <c r="S2515" s="13">
        <f t="shared" si="158"/>
        <v>42732.00681712963</v>
      </c>
      <c r="T2515" s="13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9">
        <f t="shared" si="157"/>
        <v>52.5</v>
      </c>
      <c r="Q2516" t="s">
        <v>8340</v>
      </c>
      <c r="R2516" t="s">
        <v>8357</v>
      </c>
      <c r="S2516" s="13">
        <f t="shared" si="158"/>
        <v>41854.389780092592</v>
      </c>
      <c r="T2516" s="13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9">
        <f t="shared" si="157"/>
        <v>77.5</v>
      </c>
      <c r="Q2517" t="s">
        <v>8340</v>
      </c>
      <c r="R2517" t="s">
        <v>8357</v>
      </c>
      <c r="S2517" s="13">
        <f t="shared" si="158"/>
        <v>42027.839733796296</v>
      </c>
      <c r="T2517" s="13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8340</v>
      </c>
      <c r="R2518" t="s">
        <v>8357</v>
      </c>
      <c r="S2518" s="13">
        <f t="shared" si="158"/>
        <v>41942.653379629628</v>
      </c>
      <c r="T2518" s="13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9">
        <f t="shared" si="157"/>
        <v>53.545454545454547</v>
      </c>
      <c r="Q2519" t="s">
        <v>8340</v>
      </c>
      <c r="R2519" t="s">
        <v>8357</v>
      </c>
      <c r="S2519" s="13">
        <f t="shared" si="158"/>
        <v>42052.802430555559</v>
      </c>
      <c r="T2519" s="13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8340</v>
      </c>
      <c r="R2520" t="s">
        <v>8357</v>
      </c>
      <c r="S2520" s="13">
        <f t="shared" si="158"/>
        <v>41926.680879629632</v>
      </c>
      <c r="T2520" s="13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9">
        <f t="shared" si="157"/>
        <v>16.25</v>
      </c>
      <c r="Q2521" t="s">
        <v>8340</v>
      </c>
      <c r="R2521" t="s">
        <v>8357</v>
      </c>
      <c r="S2521" s="13">
        <f t="shared" si="158"/>
        <v>41809.155138888891</v>
      </c>
      <c r="T2521" s="13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8340</v>
      </c>
      <c r="R2522" t="s">
        <v>8357</v>
      </c>
      <c r="S2522" s="13">
        <f t="shared" si="158"/>
        <v>42612.600520833337</v>
      </c>
      <c r="T2522" s="13">
        <f t="shared" si="159"/>
        <v>42612.600520833337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9">
        <f t="shared" si="157"/>
        <v>103.68174242424243</v>
      </c>
      <c r="Q2523" t="s">
        <v>8329</v>
      </c>
      <c r="R2523" t="s">
        <v>8358</v>
      </c>
      <c r="S2523" s="13">
        <f t="shared" si="158"/>
        <v>42269.967835648145</v>
      </c>
      <c r="T2523" s="13">
        <f t="shared" si="159"/>
        <v>42269.967835648145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9">
        <f t="shared" si="157"/>
        <v>185.18518518518519</v>
      </c>
      <c r="Q2524" t="s">
        <v>8329</v>
      </c>
      <c r="R2524" t="s">
        <v>8358</v>
      </c>
      <c r="S2524" s="13">
        <f t="shared" si="158"/>
        <v>42460.573611111111</v>
      </c>
      <c r="T2524" s="13">
        <f t="shared" si="159"/>
        <v>42460.573611111111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9">
        <f t="shared" si="157"/>
        <v>54.153846153846153</v>
      </c>
      <c r="Q2525" t="s">
        <v>8329</v>
      </c>
      <c r="R2525" t="s">
        <v>8358</v>
      </c>
      <c r="S2525" s="13">
        <f t="shared" si="158"/>
        <v>41930.975601851853</v>
      </c>
      <c r="T2525" s="13">
        <f t="shared" si="159"/>
        <v>41930.975601851853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9">
        <f t="shared" si="157"/>
        <v>177.2093023255814</v>
      </c>
      <c r="Q2526" t="s">
        <v>8329</v>
      </c>
      <c r="R2526" t="s">
        <v>8358</v>
      </c>
      <c r="S2526" s="13">
        <f t="shared" si="158"/>
        <v>41961.807372685187</v>
      </c>
      <c r="T2526" s="13">
        <f t="shared" si="159"/>
        <v>41961.807372685187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9">
        <f t="shared" si="157"/>
        <v>100.325</v>
      </c>
      <c r="Q2527" t="s">
        <v>8329</v>
      </c>
      <c r="R2527" t="s">
        <v>8358</v>
      </c>
      <c r="S2527" s="13">
        <f t="shared" si="158"/>
        <v>41058.844571759262</v>
      </c>
      <c r="T2527" s="13">
        <f t="shared" si="159"/>
        <v>41058.844571759262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9">
        <f t="shared" si="157"/>
        <v>136.90909090909091</v>
      </c>
      <c r="Q2528" t="s">
        <v>8329</v>
      </c>
      <c r="R2528" t="s">
        <v>8358</v>
      </c>
      <c r="S2528" s="13">
        <f t="shared" si="158"/>
        <v>41953.091134259259</v>
      </c>
      <c r="T2528" s="13">
        <f t="shared" si="159"/>
        <v>41953.091134259259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9">
        <f t="shared" si="157"/>
        <v>57.535211267605632</v>
      </c>
      <c r="Q2529" t="s">
        <v>8329</v>
      </c>
      <c r="R2529" t="s">
        <v>8358</v>
      </c>
      <c r="S2529" s="13">
        <f t="shared" si="158"/>
        <v>41546.75105324074</v>
      </c>
      <c r="T2529" s="13">
        <f t="shared" si="159"/>
        <v>41546.75105324074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9">
        <f t="shared" si="157"/>
        <v>52.962839506172834</v>
      </c>
      <c r="Q2530" t="s">
        <v>8329</v>
      </c>
      <c r="R2530" t="s">
        <v>8358</v>
      </c>
      <c r="S2530" s="13">
        <f t="shared" si="158"/>
        <v>42217.834525462968</v>
      </c>
      <c r="T2530" s="13">
        <f t="shared" si="159"/>
        <v>42217.834525462968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9">
        <f t="shared" si="157"/>
        <v>82.328947368421055</v>
      </c>
      <c r="Q2531" t="s">
        <v>8329</v>
      </c>
      <c r="R2531" t="s">
        <v>8358</v>
      </c>
      <c r="S2531" s="13">
        <f t="shared" si="158"/>
        <v>40948.080729166664</v>
      </c>
      <c r="T2531" s="13">
        <f t="shared" si="159"/>
        <v>40948.080729166664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9">
        <f t="shared" si="157"/>
        <v>135.41666666666666</v>
      </c>
      <c r="Q2532" t="s">
        <v>8329</v>
      </c>
      <c r="R2532" t="s">
        <v>8358</v>
      </c>
      <c r="S2532" s="13">
        <f t="shared" si="158"/>
        <v>42081.864641203705</v>
      </c>
      <c r="T2532" s="13">
        <f t="shared" si="159"/>
        <v>42081.864641203705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9">
        <f t="shared" si="157"/>
        <v>74.06557377049181</v>
      </c>
      <c r="Q2533" t="s">
        <v>8329</v>
      </c>
      <c r="R2533" t="s">
        <v>8358</v>
      </c>
      <c r="S2533" s="13">
        <f t="shared" si="158"/>
        <v>42208.680023148147</v>
      </c>
      <c r="T2533" s="13">
        <f t="shared" si="159"/>
        <v>42208.680023148147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9">
        <f t="shared" si="157"/>
        <v>84.083333333333329</v>
      </c>
      <c r="Q2534" t="s">
        <v>8329</v>
      </c>
      <c r="R2534" t="s">
        <v>8358</v>
      </c>
      <c r="S2534" s="13">
        <f t="shared" si="158"/>
        <v>41107.849143518521</v>
      </c>
      <c r="T2534" s="13">
        <f t="shared" si="159"/>
        <v>41107.849143518521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9">
        <f t="shared" si="157"/>
        <v>61.029411764705884</v>
      </c>
      <c r="Q2535" t="s">
        <v>8329</v>
      </c>
      <c r="R2535" t="s">
        <v>8358</v>
      </c>
      <c r="S2535" s="13">
        <f t="shared" si="158"/>
        <v>41304.751284722224</v>
      </c>
      <c r="T2535" s="13">
        <f t="shared" si="159"/>
        <v>41304.751284722224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9">
        <f t="shared" si="157"/>
        <v>150</v>
      </c>
      <c r="Q2536" t="s">
        <v>8329</v>
      </c>
      <c r="R2536" t="s">
        <v>8358</v>
      </c>
      <c r="S2536" s="13">
        <f t="shared" si="158"/>
        <v>40127.700370370374</v>
      </c>
      <c r="T2536" s="13">
        <f t="shared" si="159"/>
        <v>40127.700370370374</v>
      </c>
    </row>
    <row r="2537" spans="1:20" ht="20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9">
        <f t="shared" si="157"/>
        <v>266.08974358974359</v>
      </c>
      <c r="Q2537" t="s">
        <v>8329</v>
      </c>
      <c r="R2537" t="s">
        <v>8358</v>
      </c>
      <c r="S2537" s="13">
        <f t="shared" si="158"/>
        <v>41943.791030092594</v>
      </c>
      <c r="T2537" s="13">
        <f t="shared" si="159"/>
        <v>41943.791030092594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9">
        <f t="shared" si="157"/>
        <v>7.25</v>
      </c>
      <c r="Q2538" t="s">
        <v>8329</v>
      </c>
      <c r="R2538" t="s">
        <v>8358</v>
      </c>
      <c r="S2538" s="13">
        <f t="shared" si="158"/>
        <v>41464.106087962966</v>
      </c>
      <c r="T2538" s="13">
        <f t="shared" si="159"/>
        <v>41464.106087962966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9">
        <f t="shared" si="157"/>
        <v>100</v>
      </c>
      <c r="Q2539" t="s">
        <v>8329</v>
      </c>
      <c r="R2539" t="s">
        <v>8358</v>
      </c>
      <c r="S2539" s="13">
        <f t="shared" si="158"/>
        <v>40696.648784722223</v>
      </c>
      <c r="T2539" s="13">
        <f t="shared" si="159"/>
        <v>40696.648784722223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9">
        <f t="shared" si="157"/>
        <v>109.96308108108107</v>
      </c>
      <c r="Q2540" t="s">
        <v>8329</v>
      </c>
      <c r="R2540" t="s">
        <v>8358</v>
      </c>
      <c r="S2540" s="13">
        <f t="shared" si="158"/>
        <v>41298.509965277779</v>
      </c>
      <c r="T2540" s="13">
        <f t="shared" si="159"/>
        <v>41298.509965277779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9">
        <f t="shared" si="157"/>
        <v>169.91525423728814</v>
      </c>
      <c r="Q2541" t="s">
        <v>8329</v>
      </c>
      <c r="R2541" t="s">
        <v>8358</v>
      </c>
      <c r="S2541" s="13">
        <f t="shared" si="158"/>
        <v>41977.902222222227</v>
      </c>
      <c r="T2541" s="13">
        <f t="shared" si="159"/>
        <v>41977.902222222227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9">
        <f t="shared" si="157"/>
        <v>95.740740740740748</v>
      </c>
      <c r="Q2542" t="s">
        <v>8329</v>
      </c>
      <c r="R2542" t="s">
        <v>8358</v>
      </c>
      <c r="S2542" s="13">
        <f t="shared" si="158"/>
        <v>40785.675011574072</v>
      </c>
      <c r="T2542" s="13">
        <f t="shared" si="159"/>
        <v>40785.675011574072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9">
        <f t="shared" si="157"/>
        <v>59.460317460317462</v>
      </c>
      <c r="Q2543" t="s">
        <v>8329</v>
      </c>
      <c r="R2543" t="s">
        <v>8358</v>
      </c>
      <c r="S2543" s="13">
        <f t="shared" si="158"/>
        <v>41483.449282407404</v>
      </c>
      <c r="T2543" s="13">
        <f t="shared" si="159"/>
        <v>41483.449282407404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9">
        <f t="shared" si="157"/>
        <v>55.769230769230766</v>
      </c>
      <c r="Q2544" t="s">
        <v>8329</v>
      </c>
      <c r="R2544" t="s">
        <v>8358</v>
      </c>
      <c r="S2544" s="13">
        <f t="shared" si="158"/>
        <v>41509.426585648151</v>
      </c>
      <c r="T2544" s="13">
        <f t="shared" si="159"/>
        <v>41509.426585648151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9">
        <f t="shared" si="157"/>
        <v>30.076923076923077</v>
      </c>
      <c r="Q2545" t="s">
        <v>8329</v>
      </c>
      <c r="R2545" t="s">
        <v>8358</v>
      </c>
      <c r="S2545" s="13">
        <f t="shared" si="158"/>
        <v>40514.107615740737</v>
      </c>
      <c r="T2545" s="13">
        <f t="shared" si="159"/>
        <v>40514.107615740737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9">
        <f t="shared" si="157"/>
        <v>88.438596491228068</v>
      </c>
      <c r="Q2546" t="s">
        <v>8329</v>
      </c>
      <c r="R2546" t="s">
        <v>8358</v>
      </c>
      <c r="S2546" s="13">
        <f t="shared" si="158"/>
        <v>41068.520474537036</v>
      </c>
      <c r="T2546" s="13">
        <f t="shared" si="159"/>
        <v>41068.520474537036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9">
        <f t="shared" si="157"/>
        <v>64.032786885245898</v>
      </c>
      <c r="Q2547" t="s">
        <v>8329</v>
      </c>
      <c r="R2547" t="s">
        <v>8358</v>
      </c>
      <c r="S2547" s="13">
        <f t="shared" si="158"/>
        <v>42027.13817129629</v>
      </c>
      <c r="T2547" s="13">
        <f t="shared" si="159"/>
        <v>42027.13817129629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9">
        <f t="shared" si="157"/>
        <v>60.153846153846153</v>
      </c>
      <c r="Q2548" t="s">
        <v>8329</v>
      </c>
      <c r="R2548" t="s">
        <v>8358</v>
      </c>
      <c r="S2548" s="13">
        <f t="shared" si="158"/>
        <v>41524.858553240738</v>
      </c>
      <c r="T2548" s="13">
        <f t="shared" si="159"/>
        <v>41524.858553240738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9">
        <f t="shared" si="157"/>
        <v>49.194029850746269</v>
      </c>
      <c r="Q2549" t="s">
        <v>8329</v>
      </c>
      <c r="R2549" t="s">
        <v>8358</v>
      </c>
      <c r="S2549" s="13">
        <f t="shared" si="158"/>
        <v>40973.773182870369</v>
      </c>
      <c r="T2549" s="13">
        <f t="shared" si="159"/>
        <v>40973.773182870369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9">
        <f t="shared" si="157"/>
        <v>165.16216216216216</v>
      </c>
      <c r="Q2550" t="s">
        <v>8329</v>
      </c>
      <c r="R2550" t="s">
        <v>8358</v>
      </c>
      <c r="S2550" s="13">
        <f t="shared" si="158"/>
        <v>42618.625428240746</v>
      </c>
      <c r="T2550" s="13">
        <f t="shared" si="159"/>
        <v>42618.625428240746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9">
        <f t="shared" si="157"/>
        <v>43.621621621621621</v>
      </c>
      <c r="Q2551" t="s">
        <v>8329</v>
      </c>
      <c r="R2551" t="s">
        <v>8358</v>
      </c>
      <c r="S2551" s="13">
        <f t="shared" si="158"/>
        <v>41390.757754629631</v>
      </c>
      <c r="T2551" s="13">
        <f t="shared" si="159"/>
        <v>41390.757754629631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9">
        <f t="shared" si="157"/>
        <v>43.7</v>
      </c>
      <c r="Q2552" t="s">
        <v>8329</v>
      </c>
      <c r="R2552" t="s">
        <v>8358</v>
      </c>
      <c r="S2552" s="13">
        <f t="shared" si="158"/>
        <v>42228.634328703702</v>
      </c>
      <c r="T2552" s="13">
        <f t="shared" si="159"/>
        <v>42228.634328703702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9">
        <f t="shared" si="157"/>
        <v>67.419642857142861</v>
      </c>
      <c r="Q2553" t="s">
        <v>8329</v>
      </c>
      <c r="R2553" t="s">
        <v>8358</v>
      </c>
      <c r="S2553" s="13">
        <f t="shared" si="158"/>
        <v>40961.252141203702</v>
      </c>
      <c r="T2553" s="13">
        <f t="shared" si="159"/>
        <v>40961.252141203702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9">
        <f t="shared" si="157"/>
        <v>177.5</v>
      </c>
      <c r="Q2554" t="s">
        <v>8329</v>
      </c>
      <c r="R2554" t="s">
        <v>8358</v>
      </c>
      <c r="S2554" s="13">
        <f t="shared" si="158"/>
        <v>42769.809965277775</v>
      </c>
      <c r="T2554" s="13">
        <f t="shared" si="159"/>
        <v>42769.809965277775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9">
        <f t="shared" si="157"/>
        <v>38.883333333333333</v>
      </c>
      <c r="Q2555" t="s">
        <v>8329</v>
      </c>
      <c r="R2555" t="s">
        <v>8358</v>
      </c>
      <c r="S2555" s="13">
        <f t="shared" si="158"/>
        <v>41113.199155092596</v>
      </c>
      <c r="T2555" s="13">
        <f t="shared" si="159"/>
        <v>41113.199155092596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9">
        <f t="shared" si="157"/>
        <v>54.985074626865675</v>
      </c>
      <c r="Q2556" t="s">
        <v>8329</v>
      </c>
      <c r="R2556" t="s">
        <v>8358</v>
      </c>
      <c r="S2556" s="13">
        <f t="shared" si="158"/>
        <v>42125.078275462962</v>
      </c>
      <c r="T2556" s="13">
        <f t="shared" si="159"/>
        <v>42125.078275462962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9">
        <f t="shared" si="157"/>
        <v>61.342857142857142</v>
      </c>
      <c r="Q2557" t="s">
        <v>8329</v>
      </c>
      <c r="R2557" t="s">
        <v>8358</v>
      </c>
      <c r="S2557" s="13">
        <f t="shared" si="158"/>
        <v>41026.655011574076</v>
      </c>
      <c r="T2557" s="13">
        <f t="shared" si="159"/>
        <v>41026.655011574076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9">
        <f t="shared" si="157"/>
        <v>23.117647058823529</v>
      </c>
      <c r="Q2558" t="s">
        <v>8329</v>
      </c>
      <c r="R2558" t="s">
        <v>8358</v>
      </c>
      <c r="S2558" s="13">
        <f t="shared" si="158"/>
        <v>41222.991400462961</v>
      </c>
      <c r="T2558" s="13">
        <f t="shared" si="159"/>
        <v>41222.991400462961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9">
        <f t="shared" si="157"/>
        <v>29.611111111111111</v>
      </c>
      <c r="Q2559" t="s">
        <v>8329</v>
      </c>
      <c r="R2559" t="s">
        <v>8358</v>
      </c>
      <c r="S2559" s="13">
        <f t="shared" si="158"/>
        <v>41744.745208333334</v>
      </c>
      <c r="T2559" s="13">
        <f t="shared" si="159"/>
        <v>41744.745208333334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9">
        <f t="shared" si="157"/>
        <v>75.611111111111114</v>
      </c>
      <c r="Q2560" t="s">
        <v>8329</v>
      </c>
      <c r="R2560" t="s">
        <v>8358</v>
      </c>
      <c r="S2560" s="13">
        <f t="shared" si="158"/>
        <v>42093.860023148154</v>
      </c>
      <c r="T2560" s="13">
        <f t="shared" si="159"/>
        <v>42093.860023148154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9">
        <f t="shared" si="157"/>
        <v>35.6</v>
      </c>
      <c r="Q2561" t="s">
        <v>8329</v>
      </c>
      <c r="R2561" t="s">
        <v>8358</v>
      </c>
      <c r="S2561" s="13">
        <f t="shared" si="158"/>
        <v>40829.873657407406</v>
      </c>
      <c r="T2561" s="13">
        <f t="shared" si="159"/>
        <v>40829.873657407406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9">
        <f t="shared" si="157"/>
        <v>143</v>
      </c>
      <c r="Q2562" t="s">
        <v>8329</v>
      </c>
      <c r="R2562" t="s">
        <v>8358</v>
      </c>
      <c r="S2562" s="13">
        <f t="shared" si="158"/>
        <v>42039.951087962967</v>
      </c>
      <c r="T2562" s="13">
        <f t="shared" si="159"/>
        <v>42039.951087962967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</f>
        <v>0</v>
      </c>
      <c r="P2563" s="9" t="e">
        <f t="shared" ref="P2563:P2626" si="161">E2563/L2563</f>
        <v>#DIV/0!</v>
      </c>
      <c r="Q2563" t="s">
        <v>8340</v>
      </c>
      <c r="R2563" t="s">
        <v>8341</v>
      </c>
      <c r="S2563" s="13">
        <f t="shared" ref="S2563:S2626" si="162">(((J2563/60)/60)/24)+DATE(1970,1,1)</f>
        <v>42260.528807870374</v>
      </c>
      <c r="T2563" s="13">
        <f t="shared" ref="T2563:T2626" si="163">(((J2563/60)/60)/24)+DATE(1970,1,1)</f>
        <v>42260.528807870374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9">
        <f t="shared" si="161"/>
        <v>25</v>
      </c>
      <c r="Q2564" t="s">
        <v>8340</v>
      </c>
      <c r="R2564" t="s">
        <v>8341</v>
      </c>
      <c r="S2564" s="13">
        <f t="shared" si="162"/>
        <v>42594.524756944447</v>
      </c>
      <c r="T2564" s="13">
        <f t="shared" si="163"/>
        <v>42594.524756944447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8340</v>
      </c>
      <c r="R2565" t="s">
        <v>8341</v>
      </c>
      <c r="S2565" s="13">
        <f t="shared" si="162"/>
        <v>42155.139479166668</v>
      </c>
      <c r="T2565" s="13">
        <f t="shared" si="163"/>
        <v>42155.139479166668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8340</v>
      </c>
      <c r="R2566" t="s">
        <v>8341</v>
      </c>
      <c r="S2566" s="13">
        <f t="shared" si="162"/>
        <v>41822.040497685186</v>
      </c>
      <c r="T2566" s="13">
        <f t="shared" si="163"/>
        <v>41822.040497685186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9">
        <f t="shared" si="161"/>
        <v>100</v>
      </c>
      <c r="Q2567" t="s">
        <v>8340</v>
      </c>
      <c r="R2567" t="s">
        <v>8341</v>
      </c>
      <c r="S2567" s="13">
        <f t="shared" si="162"/>
        <v>42440.650335648148</v>
      </c>
      <c r="T2567" s="13">
        <f t="shared" si="163"/>
        <v>42440.650335648148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8340</v>
      </c>
      <c r="R2568" t="s">
        <v>8341</v>
      </c>
      <c r="S2568" s="13">
        <f t="shared" si="162"/>
        <v>41842.980879629627</v>
      </c>
      <c r="T2568" s="13">
        <f t="shared" si="163"/>
        <v>41842.980879629627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9">
        <f t="shared" si="161"/>
        <v>60</v>
      </c>
      <c r="Q2569" t="s">
        <v>8340</v>
      </c>
      <c r="R2569" t="s">
        <v>8341</v>
      </c>
      <c r="S2569" s="13">
        <f t="shared" si="162"/>
        <v>42087.878912037035</v>
      </c>
      <c r="T2569" s="13">
        <f t="shared" si="163"/>
        <v>42087.878912037035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9">
        <f t="shared" si="161"/>
        <v>50</v>
      </c>
      <c r="Q2570" t="s">
        <v>8340</v>
      </c>
      <c r="R2570" t="s">
        <v>8341</v>
      </c>
      <c r="S2570" s="13">
        <f t="shared" si="162"/>
        <v>42584.666597222225</v>
      </c>
      <c r="T2570" s="13">
        <f t="shared" si="163"/>
        <v>42584.666597222225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9">
        <f t="shared" si="161"/>
        <v>72.5</v>
      </c>
      <c r="Q2571" t="s">
        <v>8340</v>
      </c>
      <c r="R2571" t="s">
        <v>8341</v>
      </c>
      <c r="S2571" s="13">
        <f t="shared" si="162"/>
        <v>42234.105462962965</v>
      </c>
      <c r="T2571" s="13">
        <f t="shared" si="163"/>
        <v>42234.105462962965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9">
        <f t="shared" si="161"/>
        <v>29.5</v>
      </c>
      <c r="Q2572" t="s">
        <v>8340</v>
      </c>
      <c r="R2572" t="s">
        <v>8341</v>
      </c>
      <c r="S2572" s="13">
        <f t="shared" si="162"/>
        <v>42744.903182870374</v>
      </c>
      <c r="T2572" s="13">
        <f t="shared" si="163"/>
        <v>42744.903182870374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9">
        <f t="shared" si="161"/>
        <v>62.5</v>
      </c>
      <c r="Q2573" t="s">
        <v>8340</v>
      </c>
      <c r="R2573" t="s">
        <v>8341</v>
      </c>
      <c r="S2573" s="13">
        <f t="shared" si="162"/>
        <v>42449.341678240744</v>
      </c>
      <c r="T2573" s="13">
        <f t="shared" si="163"/>
        <v>42449.341678240744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8340</v>
      </c>
      <c r="R2574" t="s">
        <v>8341</v>
      </c>
      <c r="S2574" s="13">
        <f t="shared" si="162"/>
        <v>42077.119409722218</v>
      </c>
      <c r="T2574" s="13">
        <f t="shared" si="163"/>
        <v>42077.119409722218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8340</v>
      </c>
      <c r="R2575" t="s">
        <v>8341</v>
      </c>
      <c r="S2575" s="13">
        <f t="shared" si="162"/>
        <v>41829.592002314814</v>
      </c>
      <c r="T2575" s="13">
        <f t="shared" si="163"/>
        <v>41829.592002314814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8340</v>
      </c>
      <c r="R2576" t="s">
        <v>8341</v>
      </c>
      <c r="S2576" s="13">
        <f t="shared" si="162"/>
        <v>42487.825752314813</v>
      </c>
      <c r="T2576" s="13">
        <f t="shared" si="163"/>
        <v>42487.825752314813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8340</v>
      </c>
      <c r="R2577" t="s">
        <v>8341</v>
      </c>
      <c r="S2577" s="13">
        <f t="shared" si="162"/>
        <v>41986.108726851846</v>
      </c>
      <c r="T2577" s="13">
        <f t="shared" si="163"/>
        <v>41986.108726851846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8340</v>
      </c>
      <c r="R2578" t="s">
        <v>8341</v>
      </c>
      <c r="S2578" s="13">
        <f t="shared" si="162"/>
        <v>42060.00980324074</v>
      </c>
      <c r="T2578" s="13">
        <f t="shared" si="163"/>
        <v>42060.00980324074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8340</v>
      </c>
      <c r="R2579" t="s">
        <v>8341</v>
      </c>
      <c r="S2579" s="13">
        <f t="shared" si="162"/>
        <v>41830.820567129631</v>
      </c>
      <c r="T2579" s="13">
        <f t="shared" si="163"/>
        <v>41830.820567129631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8340</v>
      </c>
      <c r="R2580" t="s">
        <v>8341</v>
      </c>
      <c r="S2580" s="13">
        <f t="shared" si="162"/>
        <v>42238.022905092599</v>
      </c>
      <c r="T2580" s="13">
        <f t="shared" si="163"/>
        <v>42238.022905092599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9">
        <f t="shared" si="161"/>
        <v>23.083333333333332</v>
      </c>
      <c r="Q2581" t="s">
        <v>8340</v>
      </c>
      <c r="R2581" t="s">
        <v>8341</v>
      </c>
      <c r="S2581" s="13">
        <f t="shared" si="162"/>
        <v>41837.829895833333</v>
      </c>
      <c r="T2581" s="13">
        <f t="shared" si="163"/>
        <v>41837.829895833333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9">
        <f t="shared" si="161"/>
        <v>25.5</v>
      </c>
      <c r="Q2582" t="s">
        <v>8340</v>
      </c>
      <c r="R2582" t="s">
        <v>8341</v>
      </c>
      <c r="S2582" s="13">
        <f t="shared" si="162"/>
        <v>42110.326423611114</v>
      </c>
      <c r="T2582" s="13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9">
        <f t="shared" si="161"/>
        <v>48.18181818181818</v>
      </c>
      <c r="Q2583" t="s">
        <v>8340</v>
      </c>
      <c r="R2583" t="s">
        <v>8341</v>
      </c>
      <c r="S2583" s="13">
        <f t="shared" si="162"/>
        <v>42294.628449074073</v>
      </c>
      <c r="T2583" s="13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9">
        <f t="shared" si="161"/>
        <v>1</v>
      </c>
      <c r="Q2584" t="s">
        <v>8340</v>
      </c>
      <c r="R2584" t="s">
        <v>8341</v>
      </c>
      <c r="S2584" s="13">
        <f t="shared" si="162"/>
        <v>42642.988819444443</v>
      </c>
      <c r="T2584" s="13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9">
        <f t="shared" si="161"/>
        <v>1</v>
      </c>
      <c r="Q2585" t="s">
        <v>8340</v>
      </c>
      <c r="R2585" t="s">
        <v>8341</v>
      </c>
      <c r="S2585" s="13">
        <f t="shared" si="162"/>
        <v>42019.76944444445</v>
      </c>
      <c r="T2585" s="13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8340</v>
      </c>
      <c r="R2586" t="s">
        <v>8341</v>
      </c>
      <c r="S2586" s="13">
        <f t="shared" si="162"/>
        <v>42140.173252314817</v>
      </c>
      <c r="T2586" s="13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9">
        <f t="shared" si="161"/>
        <v>50</v>
      </c>
      <c r="Q2587" t="s">
        <v>8340</v>
      </c>
      <c r="R2587" t="s">
        <v>8341</v>
      </c>
      <c r="S2587" s="13">
        <f t="shared" si="162"/>
        <v>41795.963333333333</v>
      </c>
      <c r="T2587" s="13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9">
        <f t="shared" si="161"/>
        <v>5</v>
      </c>
      <c r="Q2588" t="s">
        <v>8340</v>
      </c>
      <c r="R2588" t="s">
        <v>8341</v>
      </c>
      <c r="S2588" s="13">
        <f t="shared" si="162"/>
        <v>42333.330277777779</v>
      </c>
      <c r="T2588" s="13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9">
        <f t="shared" si="161"/>
        <v>202.83333333333334</v>
      </c>
      <c r="Q2589" t="s">
        <v>8340</v>
      </c>
      <c r="R2589" t="s">
        <v>8341</v>
      </c>
      <c r="S2589" s="13">
        <f t="shared" si="162"/>
        <v>42338.675381944442</v>
      </c>
      <c r="T2589" s="13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9">
        <f t="shared" si="161"/>
        <v>29.125</v>
      </c>
      <c r="Q2590" t="s">
        <v>8340</v>
      </c>
      <c r="R2590" t="s">
        <v>8341</v>
      </c>
      <c r="S2590" s="13">
        <f t="shared" si="162"/>
        <v>42042.676226851851</v>
      </c>
      <c r="T2590" s="13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9">
        <f t="shared" si="161"/>
        <v>5</v>
      </c>
      <c r="Q2591" t="s">
        <v>8340</v>
      </c>
      <c r="R2591" t="s">
        <v>8341</v>
      </c>
      <c r="S2591" s="13">
        <f t="shared" si="162"/>
        <v>42422.536192129628</v>
      </c>
      <c r="T2591" s="13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8340</v>
      </c>
      <c r="R2592" t="s">
        <v>8341</v>
      </c>
      <c r="S2592" s="13">
        <f t="shared" si="162"/>
        <v>42388.589085648149</v>
      </c>
      <c r="T2592" s="13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9">
        <f t="shared" si="161"/>
        <v>13</v>
      </c>
      <c r="Q2593" t="s">
        <v>8340</v>
      </c>
      <c r="R2593" t="s">
        <v>8341</v>
      </c>
      <c r="S2593" s="13">
        <f t="shared" si="162"/>
        <v>42382.906527777777</v>
      </c>
      <c r="T2593" s="13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9">
        <f t="shared" si="161"/>
        <v>50</v>
      </c>
      <c r="Q2594" t="s">
        <v>8340</v>
      </c>
      <c r="R2594" t="s">
        <v>8341</v>
      </c>
      <c r="S2594" s="13">
        <f t="shared" si="162"/>
        <v>41887.801168981481</v>
      </c>
      <c r="T2594" s="13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8340</v>
      </c>
      <c r="R2595" t="s">
        <v>8341</v>
      </c>
      <c r="S2595" s="13">
        <f t="shared" si="162"/>
        <v>42089.84520833334</v>
      </c>
      <c r="T2595" s="13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9">
        <f t="shared" si="161"/>
        <v>1</v>
      </c>
      <c r="Q2596" t="s">
        <v>8340</v>
      </c>
      <c r="R2596" t="s">
        <v>8341</v>
      </c>
      <c r="S2596" s="13">
        <f t="shared" si="162"/>
        <v>41828.967916666668</v>
      </c>
      <c r="T2596" s="13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9">
        <f t="shared" si="161"/>
        <v>96.05263157894737</v>
      </c>
      <c r="Q2597" t="s">
        <v>8340</v>
      </c>
      <c r="R2597" t="s">
        <v>8341</v>
      </c>
      <c r="S2597" s="13">
        <f t="shared" si="162"/>
        <v>42760.244212962964</v>
      </c>
      <c r="T2597" s="13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9">
        <f t="shared" si="161"/>
        <v>305.77777777777777</v>
      </c>
      <c r="Q2598" t="s">
        <v>8340</v>
      </c>
      <c r="R2598" t="s">
        <v>8341</v>
      </c>
      <c r="S2598" s="13">
        <f t="shared" si="162"/>
        <v>41828.664456018516</v>
      </c>
      <c r="T2598" s="13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9">
        <f t="shared" si="161"/>
        <v>12.142857142857142</v>
      </c>
      <c r="Q2599" t="s">
        <v>8340</v>
      </c>
      <c r="R2599" t="s">
        <v>8341</v>
      </c>
      <c r="S2599" s="13">
        <f t="shared" si="162"/>
        <v>42510.341631944444</v>
      </c>
      <c r="T2599" s="13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9">
        <f t="shared" si="161"/>
        <v>83.571428571428569</v>
      </c>
      <c r="Q2600" t="s">
        <v>8340</v>
      </c>
      <c r="R2600" t="s">
        <v>8341</v>
      </c>
      <c r="S2600" s="13">
        <f t="shared" si="162"/>
        <v>42240.840289351851</v>
      </c>
      <c r="T2600" s="13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9">
        <f t="shared" si="161"/>
        <v>18</v>
      </c>
      <c r="Q2601" t="s">
        <v>8340</v>
      </c>
      <c r="R2601" t="s">
        <v>8341</v>
      </c>
      <c r="S2601" s="13">
        <f t="shared" si="162"/>
        <v>41809.754016203704</v>
      </c>
      <c r="T2601" s="13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9">
        <f t="shared" si="161"/>
        <v>115.53333333333333</v>
      </c>
      <c r="Q2602" t="s">
        <v>8340</v>
      </c>
      <c r="R2602" t="s">
        <v>8341</v>
      </c>
      <c r="S2602" s="13">
        <f t="shared" si="162"/>
        <v>42394.900462962964</v>
      </c>
      <c r="T2602" s="13">
        <f t="shared" si="163"/>
        <v>42394.900462962964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9">
        <f t="shared" si="161"/>
        <v>21.900662251655628</v>
      </c>
      <c r="Q2603" t="s">
        <v>8323</v>
      </c>
      <c r="R2603" t="s">
        <v>8359</v>
      </c>
      <c r="S2603" s="13">
        <f t="shared" si="162"/>
        <v>41150.902187499996</v>
      </c>
      <c r="T2603" s="13">
        <f t="shared" si="163"/>
        <v>41150.902187499996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9">
        <f t="shared" si="161"/>
        <v>80.022494887525568</v>
      </c>
      <c r="Q2604" t="s">
        <v>8323</v>
      </c>
      <c r="R2604" t="s">
        <v>8359</v>
      </c>
      <c r="S2604" s="13">
        <f t="shared" si="162"/>
        <v>41915.747314814813</v>
      </c>
      <c r="T2604" s="13">
        <f t="shared" si="163"/>
        <v>41915.747314814813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9">
        <f t="shared" si="161"/>
        <v>35.520000000000003</v>
      </c>
      <c r="Q2605" t="s">
        <v>8323</v>
      </c>
      <c r="R2605" t="s">
        <v>8359</v>
      </c>
      <c r="S2605" s="13">
        <f t="shared" si="162"/>
        <v>41617.912662037037</v>
      </c>
      <c r="T2605" s="13">
        <f t="shared" si="163"/>
        <v>41617.912662037037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9">
        <f t="shared" si="161"/>
        <v>64.933333333333323</v>
      </c>
      <c r="Q2606" t="s">
        <v>8323</v>
      </c>
      <c r="R2606" t="s">
        <v>8359</v>
      </c>
      <c r="S2606" s="13">
        <f t="shared" si="162"/>
        <v>40998.051192129627</v>
      </c>
      <c r="T2606" s="13">
        <f t="shared" si="163"/>
        <v>40998.051192129627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9">
        <f t="shared" si="161"/>
        <v>60.965703745743475</v>
      </c>
      <c r="Q2607" t="s">
        <v>8323</v>
      </c>
      <c r="R2607" t="s">
        <v>8359</v>
      </c>
      <c r="S2607" s="13">
        <f t="shared" si="162"/>
        <v>42508.541550925926</v>
      </c>
      <c r="T2607" s="13">
        <f t="shared" si="163"/>
        <v>42508.541550925926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9">
        <f t="shared" si="161"/>
        <v>31.444155844155844</v>
      </c>
      <c r="Q2608" t="s">
        <v>8323</v>
      </c>
      <c r="R2608" t="s">
        <v>8359</v>
      </c>
      <c r="S2608" s="13">
        <f t="shared" si="162"/>
        <v>41726.712754629632</v>
      </c>
      <c r="T2608" s="13">
        <f t="shared" si="163"/>
        <v>41726.712754629632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9">
        <f t="shared" si="161"/>
        <v>81.949748743718587</v>
      </c>
      <c r="Q2609" t="s">
        <v>8323</v>
      </c>
      <c r="R2609" t="s">
        <v>8359</v>
      </c>
      <c r="S2609" s="13">
        <f t="shared" si="162"/>
        <v>42184.874675925923</v>
      </c>
      <c r="T2609" s="13">
        <f t="shared" si="163"/>
        <v>42184.874675925923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9">
        <f t="shared" si="161"/>
        <v>58.92763157894737</v>
      </c>
      <c r="Q2610" t="s">
        <v>8323</v>
      </c>
      <c r="R2610" t="s">
        <v>8359</v>
      </c>
      <c r="S2610" s="13">
        <f t="shared" si="162"/>
        <v>42767.801712962959</v>
      </c>
      <c r="T2610" s="13">
        <f t="shared" si="163"/>
        <v>42767.801712962959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9">
        <f t="shared" si="161"/>
        <v>157.29347633136095</v>
      </c>
      <c r="Q2611" t="s">
        <v>8323</v>
      </c>
      <c r="R2611" t="s">
        <v>8359</v>
      </c>
      <c r="S2611" s="13">
        <f t="shared" si="162"/>
        <v>41075.237858796296</v>
      </c>
      <c r="T2611" s="13">
        <f t="shared" si="163"/>
        <v>41075.237858796296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9">
        <f t="shared" si="161"/>
        <v>55.758509532062391</v>
      </c>
      <c r="Q2612" t="s">
        <v>8323</v>
      </c>
      <c r="R2612" t="s">
        <v>8359</v>
      </c>
      <c r="S2612" s="13">
        <f t="shared" si="162"/>
        <v>42564.881076388891</v>
      </c>
      <c r="T2612" s="13">
        <f t="shared" si="163"/>
        <v>42564.881076388891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9">
        <f t="shared" si="161"/>
        <v>83.802893802893806</v>
      </c>
      <c r="Q2613" t="s">
        <v>8323</v>
      </c>
      <c r="R2613" t="s">
        <v>8359</v>
      </c>
      <c r="S2613" s="13">
        <f t="shared" si="162"/>
        <v>42704.335810185185</v>
      </c>
      <c r="T2613" s="13">
        <f t="shared" si="163"/>
        <v>42704.335810185185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9">
        <f t="shared" si="161"/>
        <v>58.422210884353746</v>
      </c>
      <c r="Q2614" t="s">
        <v>8323</v>
      </c>
      <c r="R2614" t="s">
        <v>8359</v>
      </c>
      <c r="S2614" s="13">
        <f t="shared" si="162"/>
        <v>41982.143171296295</v>
      </c>
      <c r="T2614" s="13">
        <f t="shared" si="163"/>
        <v>41982.143171296295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9">
        <f t="shared" si="161"/>
        <v>270.57142857142856</v>
      </c>
      <c r="Q2615" t="s">
        <v>8323</v>
      </c>
      <c r="R2615" t="s">
        <v>8359</v>
      </c>
      <c r="S2615" s="13">
        <f t="shared" si="162"/>
        <v>41143.81821759259</v>
      </c>
      <c r="T2615" s="13">
        <f t="shared" si="163"/>
        <v>41143.81821759259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9">
        <f t="shared" si="161"/>
        <v>107.1</v>
      </c>
      <c r="Q2616" t="s">
        <v>8323</v>
      </c>
      <c r="R2616" t="s">
        <v>8359</v>
      </c>
      <c r="S2616" s="13">
        <f t="shared" si="162"/>
        <v>41730.708472222221</v>
      </c>
      <c r="T2616" s="13">
        <f t="shared" si="163"/>
        <v>41730.708472222221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9">
        <f t="shared" si="161"/>
        <v>47.180555555555557</v>
      </c>
      <c r="Q2617" t="s">
        <v>8323</v>
      </c>
      <c r="R2617" t="s">
        <v>8359</v>
      </c>
      <c r="S2617" s="13">
        <f t="shared" si="162"/>
        <v>42453.49726851852</v>
      </c>
      <c r="T2617" s="13">
        <f t="shared" si="163"/>
        <v>42453.49726851852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9">
        <f t="shared" si="161"/>
        <v>120.30882352941177</v>
      </c>
      <c r="Q2618" t="s">
        <v>8323</v>
      </c>
      <c r="R2618" t="s">
        <v>8359</v>
      </c>
      <c r="S2618" s="13">
        <f t="shared" si="162"/>
        <v>42211.99454861111</v>
      </c>
      <c r="T2618" s="13">
        <f t="shared" si="163"/>
        <v>42211.99454861111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9">
        <f t="shared" si="161"/>
        <v>27.59748427672956</v>
      </c>
      <c r="Q2619" t="s">
        <v>8323</v>
      </c>
      <c r="R2619" t="s">
        <v>8359</v>
      </c>
      <c r="S2619" s="13">
        <f t="shared" si="162"/>
        <v>41902.874432870369</v>
      </c>
      <c r="T2619" s="13">
        <f t="shared" si="163"/>
        <v>41902.874432870369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9">
        <f t="shared" si="161"/>
        <v>205.2987012987013</v>
      </c>
      <c r="Q2620" t="s">
        <v>8323</v>
      </c>
      <c r="R2620" t="s">
        <v>8359</v>
      </c>
      <c r="S2620" s="13">
        <f t="shared" si="162"/>
        <v>42279.792372685188</v>
      </c>
      <c r="T2620" s="13">
        <f t="shared" si="163"/>
        <v>42279.792372685188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9">
        <f t="shared" si="161"/>
        <v>35.547169811320757</v>
      </c>
      <c r="Q2621" t="s">
        <v>8323</v>
      </c>
      <c r="R2621" t="s">
        <v>8359</v>
      </c>
      <c r="S2621" s="13">
        <f t="shared" si="162"/>
        <v>42273.884305555555</v>
      </c>
      <c r="T2621" s="13">
        <f t="shared" si="163"/>
        <v>42273.884305555555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9">
        <f t="shared" si="161"/>
        <v>74.639488409272587</v>
      </c>
      <c r="Q2622" t="s">
        <v>8323</v>
      </c>
      <c r="R2622" t="s">
        <v>8359</v>
      </c>
      <c r="S2622" s="13">
        <f t="shared" si="162"/>
        <v>42251.16715277778</v>
      </c>
      <c r="T2622" s="13">
        <f t="shared" si="163"/>
        <v>42251.16715277778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9">
        <f t="shared" si="161"/>
        <v>47.058064516129029</v>
      </c>
      <c r="Q2623" t="s">
        <v>8323</v>
      </c>
      <c r="R2623" t="s">
        <v>8359</v>
      </c>
      <c r="S2623" s="13">
        <f t="shared" si="162"/>
        <v>42115.74754629629</v>
      </c>
      <c r="T2623" s="13">
        <f t="shared" si="163"/>
        <v>42115.74754629629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9">
        <f t="shared" si="161"/>
        <v>26.591351351351353</v>
      </c>
      <c r="Q2624" t="s">
        <v>8323</v>
      </c>
      <c r="R2624" t="s">
        <v>8359</v>
      </c>
      <c r="S2624" s="13">
        <f t="shared" si="162"/>
        <v>42689.74324074074</v>
      </c>
      <c r="T2624" s="13">
        <f t="shared" si="163"/>
        <v>42689.74324074074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9">
        <f t="shared" si="161"/>
        <v>36.774193548387096</v>
      </c>
      <c r="Q2625" t="s">
        <v>8323</v>
      </c>
      <c r="R2625" t="s">
        <v>8359</v>
      </c>
      <c r="S2625" s="13">
        <f t="shared" si="162"/>
        <v>42692.256550925929</v>
      </c>
      <c r="T2625" s="13">
        <f t="shared" si="163"/>
        <v>42692.256550925929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9">
        <f t="shared" si="161"/>
        <v>31.820544982698959</v>
      </c>
      <c r="Q2626" t="s">
        <v>8323</v>
      </c>
      <c r="R2626" t="s">
        <v>8359</v>
      </c>
      <c r="S2626" s="13">
        <f t="shared" si="162"/>
        <v>41144.42155092593</v>
      </c>
      <c r="T2626" s="13">
        <f t="shared" si="163"/>
        <v>41144.42155092593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</f>
        <v>9.56</v>
      </c>
      <c r="P2627" s="9">
        <f t="shared" ref="P2627:P2690" si="165">E2627/L2627</f>
        <v>27.576923076923077</v>
      </c>
      <c r="Q2627" t="s">
        <v>8323</v>
      </c>
      <c r="R2627" t="s">
        <v>8359</v>
      </c>
      <c r="S2627" s="13">
        <f t="shared" ref="S2627:S2690" si="166">(((J2627/60)/60)/24)+DATE(1970,1,1)</f>
        <v>42658.810277777782</v>
      </c>
      <c r="T2627" s="13">
        <f t="shared" ref="T2627:T2690" si="167">(((J2627/60)/60)/24)+DATE(1970,1,1)</f>
        <v>42658.810277777782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9">
        <f t="shared" si="165"/>
        <v>56</v>
      </c>
      <c r="Q2628" t="s">
        <v>8323</v>
      </c>
      <c r="R2628" t="s">
        <v>8359</v>
      </c>
      <c r="S2628" s="13">
        <f t="shared" si="166"/>
        <v>42128.628113425926</v>
      </c>
      <c r="T2628" s="13">
        <f t="shared" si="167"/>
        <v>42128.628113425926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9">
        <f t="shared" si="165"/>
        <v>21.555555555555557</v>
      </c>
      <c r="Q2629" t="s">
        <v>8323</v>
      </c>
      <c r="R2629" t="s">
        <v>8359</v>
      </c>
      <c r="S2629" s="13">
        <f t="shared" si="166"/>
        <v>42304.829409722224</v>
      </c>
      <c r="T2629" s="13">
        <f t="shared" si="167"/>
        <v>42304.829409722224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9">
        <f t="shared" si="165"/>
        <v>44.095238095238095</v>
      </c>
      <c r="Q2630" t="s">
        <v>8323</v>
      </c>
      <c r="R2630" t="s">
        <v>8359</v>
      </c>
      <c r="S2630" s="13">
        <f t="shared" si="166"/>
        <v>41953.966053240743</v>
      </c>
      <c r="T2630" s="13">
        <f t="shared" si="167"/>
        <v>41953.966053240743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9">
        <f t="shared" si="165"/>
        <v>63.87</v>
      </c>
      <c r="Q2631" t="s">
        <v>8323</v>
      </c>
      <c r="R2631" t="s">
        <v>8359</v>
      </c>
      <c r="S2631" s="13">
        <f t="shared" si="166"/>
        <v>42108.538449074069</v>
      </c>
      <c r="T2631" s="13">
        <f t="shared" si="167"/>
        <v>42108.538449074069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9">
        <f t="shared" si="165"/>
        <v>38.987654320987652</v>
      </c>
      <c r="Q2632" t="s">
        <v>8323</v>
      </c>
      <c r="R2632" t="s">
        <v>8359</v>
      </c>
      <c r="S2632" s="13">
        <f t="shared" si="166"/>
        <v>42524.105462962965</v>
      </c>
      <c r="T2632" s="13">
        <f t="shared" si="167"/>
        <v>42524.105462962965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9">
        <f t="shared" si="165"/>
        <v>80.185489510489504</v>
      </c>
      <c r="Q2633" t="s">
        <v>8323</v>
      </c>
      <c r="R2633" t="s">
        <v>8359</v>
      </c>
      <c r="S2633" s="13">
        <f t="shared" si="166"/>
        <v>42218.169293981482</v>
      </c>
      <c r="T2633" s="13">
        <f t="shared" si="167"/>
        <v>42218.169293981482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9">
        <f t="shared" si="165"/>
        <v>34.904761904761905</v>
      </c>
      <c r="Q2634" t="s">
        <v>8323</v>
      </c>
      <c r="R2634" t="s">
        <v>8359</v>
      </c>
      <c r="S2634" s="13">
        <f t="shared" si="166"/>
        <v>42494.061793981484</v>
      </c>
      <c r="T2634" s="13">
        <f t="shared" si="167"/>
        <v>42494.061793981484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9">
        <f t="shared" si="165"/>
        <v>89.100502512562812</v>
      </c>
      <c r="Q2635" t="s">
        <v>8323</v>
      </c>
      <c r="R2635" t="s">
        <v>8359</v>
      </c>
      <c r="S2635" s="13">
        <f t="shared" si="166"/>
        <v>41667.823287037041</v>
      </c>
      <c r="T2635" s="13">
        <f t="shared" si="167"/>
        <v>41667.823287037041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9">
        <f t="shared" si="165"/>
        <v>39.44</v>
      </c>
      <c r="Q2636" t="s">
        <v>8323</v>
      </c>
      <c r="R2636" t="s">
        <v>8359</v>
      </c>
      <c r="S2636" s="13">
        <f t="shared" si="166"/>
        <v>42612.656493055561</v>
      </c>
      <c r="T2636" s="13">
        <f t="shared" si="167"/>
        <v>42612.656493055561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9">
        <f t="shared" si="165"/>
        <v>136.9047619047619</v>
      </c>
      <c r="Q2637" t="s">
        <v>8323</v>
      </c>
      <c r="R2637" t="s">
        <v>8359</v>
      </c>
      <c r="S2637" s="13">
        <f t="shared" si="166"/>
        <v>42037.950937500005</v>
      </c>
      <c r="T2637" s="13">
        <f t="shared" si="167"/>
        <v>42037.950937500005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9">
        <f t="shared" si="165"/>
        <v>37.46</v>
      </c>
      <c r="Q2638" t="s">
        <v>8323</v>
      </c>
      <c r="R2638" t="s">
        <v>8359</v>
      </c>
      <c r="S2638" s="13">
        <f t="shared" si="166"/>
        <v>42636.614745370374</v>
      </c>
      <c r="T2638" s="13">
        <f t="shared" si="167"/>
        <v>42636.614745370374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9">
        <f t="shared" si="165"/>
        <v>31.96153846153846</v>
      </c>
      <c r="Q2639" t="s">
        <v>8323</v>
      </c>
      <c r="R2639" t="s">
        <v>8359</v>
      </c>
      <c r="S2639" s="13">
        <f t="shared" si="166"/>
        <v>42639.549479166672</v>
      </c>
      <c r="T2639" s="13">
        <f t="shared" si="167"/>
        <v>42639.549479166672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9">
        <f t="shared" si="165"/>
        <v>25.214285714285715</v>
      </c>
      <c r="Q2640" t="s">
        <v>8323</v>
      </c>
      <c r="R2640" t="s">
        <v>8359</v>
      </c>
      <c r="S2640" s="13">
        <f t="shared" si="166"/>
        <v>41989.913136574076</v>
      </c>
      <c r="T2640" s="13">
        <f t="shared" si="167"/>
        <v>41989.913136574076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9">
        <f t="shared" si="165"/>
        <v>10.040816326530612</v>
      </c>
      <c r="Q2641" t="s">
        <v>8323</v>
      </c>
      <c r="R2641" t="s">
        <v>8359</v>
      </c>
      <c r="S2641" s="13">
        <f t="shared" si="166"/>
        <v>42024.86513888889</v>
      </c>
      <c r="T2641" s="13">
        <f t="shared" si="167"/>
        <v>42024.86513888889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9">
        <f t="shared" si="165"/>
        <v>45.94202898550725</v>
      </c>
      <c r="Q2642" t="s">
        <v>8323</v>
      </c>
      <c r="R2642" t="s">
        <v>8359</v>
      </c>
      <c r="S2642" s="13">
        <f t="shared" si="166"/>
        <v>42103.160578703704</v>
      </c>
      <c r="T2642" s="13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9">
        <f t="shared" si="165"/>
        <v>15</v>
      </c>
      <c r="Q2643" t="s">
        <v>8323</v>
      </c>
      <c r="R2643" t="s">
        <v>8359</v>
      </c>
      <c r="S2643" s="13">
        <f t="shared" si="166"/>
        <v>41880.827118055553</v>
      </c>
      <c r="T2643" s="13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8323</v>
      </c>
      <c r="R2644" t="s">
        <v>8359</v>
      </c>
      <c r="S2644" s="13">
        <f t="shared" si="166"/>
        <v>42536.246620370366</v>
      </c>
      <c r="T2644" s="13">
        <f t="shared" si="167"/>
        <v>42536.246620370366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9">
        <f t="shared" si="165"/>
        <v>223.58248500999335</v>
      </c>
      <c r="Q2645" t="s">
        <v>8323</v>
      </c>
      <c r="R2645" t="s">
        <v>8359</v>
      </c>
      <c r="S2645" s="13">
        <f t="shared" si="166"/>
        <v>42689.582349537035</v>
      </c>
      <c r="T2645" s="13">
        <f t="shared" si="167"/>
        <v>42689.582349537035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9">
        <f t="shared" si="165"/>
        <v>39.480769230769234</v>
      </c>
      <c r="Q2646" t="s">
        <v>8323</v>
      </c>
      <c r="R2646" t="s">
        <v>8359</v>
      </c>
      <c r="S2646" s="13">
        <f t="shared" si="166"/>
        <v>42774.792071759264</v>
      </c>
      <c r="T2646" s="13">
        <f t="shared" si="167"/>
        <v>42774.792071759264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9">
        <f t="shared" si="165"/>
        <v>91.304347826086953</v>
      </c>
      <c r="Q2647" t="s">
        <v>8323</v>
      </c>
      <c r="R2647" t="s">
        <v>8359</v>
      </c>
      <c r="S2647" s="13">
        <f t="shared" si="166"/>
        <v>41921.842627314814</v>
      </c>
      <c r="T2647" s="13">
        <f t="shared" si="167"/>
        <v>41921.842627314814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9">
        <f t="shared" si="165"/>
        <v>78.666205607476627</v>
      </c>
      <c r="Q2648" t="s">
        <v>8323</v>
      </c>
      <c r="R2648" t="s">
        <v>8359</v>
      </c>
      <c r="S2648" s="13">
        <f t="shared" si="166"/>
        <v>42226.313298611116</v>
      </c>
      <c r="T2648" s="13">
        <f t="shared" si="167"/>
        <v>42226.313298611116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9">
        <f t="shared" si="165"/>
        <v>12</v>
      </c>
      <c r="Q2649" t="s">
        <v>8323</v>
      </c>
      <c r="R2649" t="s">
        <v>8359</v>
      </c>
      <c r="S2649" s="13">
        <f t="shared" si="166"/>
        <v>42200.261793981481</v>
      </c>
      <c r="T2649" s="13">
        <f t="shared" si="167"/>
        <v>42200.261793981481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9">
        <f t="shared" si="165"/>
        <v>17.666666666666668</v>
      </c>
      <c r="Q2650" t="s">
        <v>8323</v>
      </c>
      <c r="R2650" t="s">
        <v>8359</v>
      </c>
      <c r="S2650" s="13">
        <f t="shared" si="166"/>
        <v>42408.714814814812</v>
      </c>
      <c r="T2650" s="13">
        <f t="shared" si="167"/>
        <v>42408.714814814812</v>
      </c>
    </row>
    <row r="2651" spans="1:20" ht="20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9">
        <f t="shared" si="165"/>
        <v>41.333333333333336</v>
      </c>
      <c r="Q2651" t="s">
        <v>8323</v>
      </c>
      <c r="R2651" t="s">
        <v>8359</v>
      </c>
      <c r="S2651" s="13">
        <f t="shared" si="166"/>
        <v>42341.99700231482</v>
      </c>
      <c r="T2651" s="13">
        <f t="shared" si="167"/>
        <v>42341.99700231482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9">
        <f t="shared" si="165"/>
        <v>71.599999999999994</v>
      </c>
      <c r="Q2652" t="s">
        <v>8323</v>
      </c>
      <c r="R2652" t="s">
        <v>8359</v>
      </c>
      <c r="S2652" s="13">
        <f t="shared" si="166"/>
        <v>42695.624340277776</v>
      </c>
      <c r="T2652" s="13">
        <f t="shared" si="167"/>
        <v>42695.624340277776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9">
        <f t="shared" si="165"/>
        <v>307.8235294117647</v>
      </c>
      <c r="Q2653" t="s">
        <v>8323</v>
      </c>
      <c r="R2653" t="s">
        <v>8359</v>
      </c>
      <c r="S2653" s="13">
        <f t="shared" si="166"/>
        <v>42327.805659722217</v>
      </c>
      <c r="T2653" s="13">
        <f t="shared" si="167"/>
        <v>42327.805659722217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9">
        <f t="shared" si="165"/>
        <v>80.454545454545453</v>
      </c>
      <c r="Q2654" t="s">
        <v>8323</v>
      </c>
      <c r="R2654" t="s">
        <v>8359</v>
      </c>
      <c r="S2654" s="13">
        <f t="shared" si="166"/>
        <v>41953.158854166672</v>
      </c>
      <c r="T2654" s="13">
        <f t="shared" si="167"/>
        <v>41953.158854166672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9">
        <f t="shared" si="165"/>
        <v>83.942857142857136</v>
      </c>
      <c r="Q2655" t="s">
        <v>8323</v>
      </c>
      <c r="R2655" t="s">
        <v>8359</v>
      </c>
      <c r="S2655" s="13">
        <f t="shared" si="166"/>
        <v>41771.651932870373</v>
      </c>
      <c r="T2655" s="13">
        <f t="shared" si="167"/>
        <v>41771.651932870373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9">
        <f t="shared" si="165"/>
        <v>8.5</v>
      </c>
      <c r="Q2656" t="s">
        <v>8323</v>
      </c>
      <c r="R2656" t="s">
        <v>8359</v>
      </c>
      <c r="S2656" s="13">
        <f t="shared" si="166"/>
        <v>42055.600995370376</v>
      </c>
      <c r="T2656" s="13">
        <f t="shared" si="167"/>
        <v>42055.600995370376</v>
      </c>
    </row>
    <row r="2657" spans="1:20" ht="20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9">
        <f t="shared" si="165"/>
        <v>73.372093023255815</v>
      </c>
      <c r="Q2657" t="s">
        <v>8323</v>
      </c>
      <c r="R2657" t="s">
        <v>8359</v>
      </c>
      <c r="S2657" s="13">
        <f t="shared" si="166"/>
        <v>42381.866284722222</v>
      </c>
      <c r="T2657" s="13">
        <f t="shared" si="167"/>
        <v>42381.866284722222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9">
        <f t="shared" si="165"/>
        <v>112.86184210526316</v>
      </c>
      <c r="Q2658" t="s">
        <v>8323</v>
      </c>
      <c r="R2658" t="s">
        <v>8359</v>
      </c>
      <c r="S2658" s="13">
        <f t="shared" si="166"/>
        <v>42767.688518518517</v>
      </c>
      <c r="T2658" s="13">
        <f t="shared" si="167"/>
        <v>42767.688518518517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9">
        <f t="shared" si="165"/>
        <v>95.277627118644077</v>
      </c>
      <c r="Q2659" t="s">
        <v>8323</v>
      </c>
      <c r="R2659" t="s">
        <v>8359</v>
      </c>
      <c r="S2659" s="13">
        <f t="shared" si="166"/>
        <v>42551.928854166668</v>
      </c>
      <c r="T2659" s="13">
        <f t="shared" si="167"/>
        <v>42551.928854166668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9">
        <f t="shared" si="165"/>
        <v>22.75</v>
      </c>
      <c r="Q2660" t="s">
        <v>8323</v>
      </c>
      <c r="R2660" t="s">
        <v>8359</v>
      </c>
      <c r="S2660" s="13">
        <f t="shared" si="166"/>
        <v>42551.884189814817</v>
      </c>
      <c r="T2660" s="13">
        <f t="shared" si="167"/>
        <v>42551.884189814817</v>
      </c>
    </row>
    <row r="2661" spans="1:20" ht="20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9">
        <f t="shared" si="165"/>
        <v>133.30000000000001</v>
      </c>
      <c r="Q2661" t="s">
        <v>8323</v>
      </c>
      <c r="R2661" t="s">
        <v>8359</v>
      </c>
      <c r="S2661" s="13">
        <f t="shared" si="166"/>
        <v>42082.069560185191</v>
      </c>
      <c r="T2661" s="13">
        <f t="shared" si="167"/>
        <v>42082.069560185191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9">
        <f t="shared" si="165"/>
        <v>3.8</v>
      </c>
      <c r="Q2662" t="s">
        <v>8323</v>
      </c>
      <c r="R2662" t="s">
        <v>8359</v>
      </c>
      <c r="S2662" s="13">
        <f t="shared" si="166"/>
        <v>42272.713171296295</v>
      </c>
      <c r="T2662" s="13">
        <f t="shared" si="167"/>
        <v>42272.713171296295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9">
        <f t="shared" si="165"/>
        <v>85.75</v>
      </c>
      <c r="Q2663" t="s">
        <v>8323</v>
      </c>
      <c r="R2663" t="s">
        <v>8360</v>
      </c>
      <c r="S2663" s="13">
        <f t="shared" si="166"/>
        <v>41542.958449074074</v>
      </c>
      <c r="T2663" s="13">
        <f t="shared" si="167"/>
        <v>41542.958449074074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9">
        <f t="shared" si="165"/>
        <v>267</v>
      </c>
      <c r="Q2664" t="s">
        <v>8323</v>
      </c>
      <c r="R2664" t="s">
        <v>8360</v>
      </c>
      <c r="S2664" s="13">
        <f t="shared" si="166"/>
        <v>42207.746678240743</v>
      </c>
      <c r="T2664" s="13">
        <f t="shared" si="167"/>
        <v>42207.746678240743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9">
        <f t="shared" si="165"/>
        <v>373.55803571428572</v>
      </c>
      <c r="Q2665" t="s">
        <v>8323</v>
      </c>
      <c r="R2665" t="s">
        <v>8360</v>
      </c>
      <c r="S2665" s="13">
        <f t="shared" si="166"/>
        <v>42222.622766203705</v>
      </c>
      <c r="T2665" s="13">
        <f t="shared" si="167"/>
        <v>42222.622766203705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9">
        <f t="shared" si="165"/>
        <v>174.03846153846155</v>
      </c>
      <c r="Q2666" t="s">
        <v>8323</v>
      </c>
      <c r="R2666" t="s">
        <v>8360</v>
      </c>
      <c r="S2666" s="13">
        <f t="shared" si="166"/>
        <v>42313.02542824074</v>
      </c>
      <c r="T2666" s="13">
        <f t="shared" si="167"/>
        <v>42313.02542824074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9">
        <f t="shared" si="165"/>
        <v>93.695652173913047</v>
      </c>
      <c r="Q2667" t="s">
        <v>8323</v>
      </c>
      <c r="R2667" t="s">
        <v>8360</v>
      </c>
      <c r="S2667" s="13">
        <f t="shared" si="166"/>
        <v>42083.895532407405</v>
      </c>
      <c r="T2667" s="13">
        <f t="shared" si="167"/>
        <v>42083.895532407405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9">
        <f t="shared" si="165"/>
        <v>77.327718446601949</v>
      </c>
      <c r="Q2668" t="s">
        <v>8323</v>
      </c>
      <c r="R2668" t="s">
        <v>8360</v>
      </c>
      <c r="S2668" s="13">
        <f t="shared" si="166"/>
        <v>42235.764340277776</v>
      </c>
      <c r="T2668" s="13">
        <f t="shared" si="167"/>
        <v>42235.764340277776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9">
        <f t="shared" si="165"/>
        <v>92.222222222222229</v>
      </c>
      <c r="Q2669" t="s">
        <v>8323</v>
      </c>
      <c r="R2669" t="s">
        <v>8360</v>
      </c>
      <c r="S2669" s="13">
        <f t="shared" si="166"/>
        <v>42380.926111111112</v>
      </c>
      <c r="T2669" s="13">
        <f t="shared" si="167"/>
        <v>42380.926111111112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9">
        <f t="shared" si="165"/>
        <v>60.964285714285715</v>
      </c>
      <c r="Q2670" t="s">
        <v>8323</v>
      </c>
      <c r="R2670" t="s">
        <v>8360</v>
      </c>
      <c r="S2670" s="13">
        <f t="shared" si="166"/>
        <v>42275.588715277772</v>
      </c>
      <c r="T2670" s="13">
        <f t="shared" si="167"/>
        <v>42275.588715277772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9">
        <f t="shared" si="165"/>
        <v>91</v>
      </c>
      <c r="Q2671" t="s">
        <v>8323</v>
      </c>
      <c r="R2671" t="s">
        <v>8360</v>
      </c>
      <c r="S2671" s="13">
        <f t="shared" si="166"/>
        <v>42319.035833333335</v>
      </c>
      <c r="T2671" s="13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9">
        <f t="shared" si="165"/>
        <v>41.583333333333336</v>
      </c>
      <c r="Q2672" t="s">
        <v>8323</v>
      </c>
      <c r="R2672" t="s">
        <v>8360</v>
      </c>
      <c r="S2672" s="13">
        <f t="shared" si="166"/>
        <v>41821.020601851851</v>
      </c>
      <c r="T2672" s="13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9">
        <f t="shared" si="165"/>
        <v>33.761904761904759</v>
      </c>
      <c r="Q2673" t="s">
        <v>8323</v>
      </c>
      <c r="R2673" t="s">
        <v>8360</v>
      </c>
      <c r="S2673" s="13">
        <f t="shared" si="166"/>
        <v>41962.749027777783</v>
      </c>
      <c r="T2673" s="13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9">
        <f t="shared" si="165"/>
        <v>70.61702127659575</v>
      </c>
      <c r="Q2674" t="s">
        <v>8323</v>
      </c>
      <c r="R2674" t="s">
        <v>8360</v>
      </c>
      <c r="S2674" s="13">
        <f t="shared" si="166"/>
        <v>42344.884143518517</v>
      </c>
      <c r="T2674" s="13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9">
        <f t="shared" si="165"/>
        <v>167.15151515151516</v>
      </c>
      <c r="Q2675" t="s">
        <v>8323</v>
      </c>
      <c r="R2675" t="s">
        <v>8360</v>
      </c>
      <c r="S2675" s="13">
        <f t="shared" si="166"/>
        <v>41912.541655092595</v>
      </c>
      <c r="T2675" s="13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9">
        <f t="shared" si="165"/>
        <v>128.61988304093566</v>
      </c>
      <c r="Q2676" t="s">
        <v>8323</v>
      </c>
      <c r="R2676" t="s">
        <v>8360</v>
      </c>
      <c r="S2676" s="13">
        <f t="shared" si="166"/>
        <v>42529.632754629631</v>
      </c>
      <c r="T2676" s="13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9">
        <f t="shared" si="165"/>
        <v>65.41379310344827</v>
      </c>
      <c r="Q2677" t="s">
        <v>8323</v>
      </c>
      <c r="R2677" t="s">
        <v>8360</v>
      </c>
      <c r="S2677" s="13">
        <f t="shared" si="166"/>
        <v>41923.857511574075</v>
      </c>
      <c r="T2677" s="13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9">
        <f t="shared" si="165"/>
        <v>117.55555555555556</v>
      </c>
      <c r="Q2678" t="s">
        <v>8323</v>
      </c>
      <c r="R2678" t="s">
        <v>8360</v>
      </c>
      <c r="S2678" s="13">
        <f t="shared" si="166"/>
        <v>42482.624699074076</v>
      </c>
      <c r="T2678" s="13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9">
        <f t="shared" si="165"/>
        <v>126.48148148148148</v>
      </c>
      <c r="Q2679" t="s">
        <v>8323</v>
      </c>
      <c r="R2679" t="s">
        <v>8360</v>
      </c>
      <c r="S2679" s="13">
        <f t="shared" si="166"/>
        <v>41793.029432870368</v>
      </c>
      <c r="T2679" s="13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9">
        <f t="shared" si="165"/>
        <v>550</v>
      </c>
      <c r="Q2680" t="s">
        <v>8323</v>
      </c>
      <c r="R2680" t="s">
        <v>8360</v>
      </c>
      <c r="S2680" s="13">
        <f t="shared" si="166"/>
        <v>42241.798206018517</v>
      </c>
      <c r="T2680" s="13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9">
        <f t="shared" si="165"/>
        <v>44</v>
      </c>
      <c r="Q2681" t="s">
        <v>8323</v>
      </c>
      <c r="R2681" t="s">
        <v>8360</v>
      </c>
      <c r="S2681" s="13">
        <f t="shared" si="166"/>
        <v>42033.001087962963</v>
      </c>
      <c r="T2681" s="13">
        <f t="shared" si="167"/>
        <v>42033.001087962963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9">
        <f t="shared" si="165"/>
        <v>69</v>
      </c>
      <c r="Q2682" t="s">
        <v>8323</v>
      </c>
      <c r="R2682" t="s">
        <v>8360</v>
      </c>
      <c r="S2682" s="13">
        <f t="shared" si="166"/>
        <v>42436.211701388893</v>
      </c>
      <c r="T2682" s="13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9">
        <f t="shared" si="165"/>
        <v>27.5</v>
      </c>
      <c r="Q2683" t="s">
        <v>8340</v>
      </c>
      <c r="R2683" t="s">
        <v>8341</v>
      </c>
      <c r="S2683" s="13">
        <f t="shared" si="166"/>
        <v>41805.895254629628</v>
      </c>
      <c r="T2683" s="13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9">
        <f t="shared" si="165"/>
        <v>84.9</v>
      </c>
      <c r="Q2684" t="s">
        <v>8340</v>
      </c>
      <c r="R2684" t="s">
        <v>8341</v>
      </c>
      <c r="S2684" s="13">
        <f t="shared" si="166"/>
        <v>41932.871990740743</v>
      </c>
      <c r="T2684" s="13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9">
        <f t="shared" si="165"/>
        <v>12</v>
      </c>
      <c r="Q2685" t="s">
        <v>8340</v>
      </c>
      <c r="R2685" t="s">
        <v>8341</v>
      </c>
      <c r="S2685" s="13">
        <f t="shared" si="166"/>
        <v>42034.75509259259</v>
      </c>
      <c r="T2685" s="13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9">
        <f t="shared" si="165"/>
        <v>200</v>
      </c>
      <c r="Q2686" t="s">
        <v>8340</v>
      </c>
      <c r="R2686" t="s">
        <v>8341</v>
      </c>
      <c r="S2686" s="13">
        <f t="shared" si="166"/>
        <v>41820.914641203701</v>
      </c>
      <c r="T2686" s="13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9">
        <f t="shared" si="165"/>
        <v>10</v>
      </c>
      <c r="Q2687" t="s">
        <v>8340</v>
      </c>
      <c r="R2687" t="s">
        <v>8341</v>
      </c>
      <c r="S2687" s="13">
        <f t="shared" si="166"/>
        <v>42061.69594907407</v>
      </c>
      <c r="T2687" s="13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8340</v>
      </c>
      <c r="R2688" t="s">
        <v>8341</v>
      </c>
      <c r="S2688" s="13">
        <f t="shared" si="166"/>
        <v>41892.974803240737</v>
      </c>
      <c r="T2688" s="13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8340</v>
      </c>
      <c r="R2689" t="s">
        <v>8341</v>
      </c>
      <c r="S2689" s="13">
        <f t="shared" si="166"/>
        <v>42154.64025462963</v>
      </c>
      <c r="T2689" s="13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9">
        <f t="shared" si="165"/>
        <v>5.2857142857142856</v>
      </c>
      <c r="Q2690" t="s">
        <v>8340</v>
      </c>
      <c r="R2690" t="s">
        <v>8341</v>
      </c>
      <c r="S2690" s="13">
        <f t="shared" si="166"/>
        <v>42028.118865740747</v>
      </c>
      <c r="T2690" s="13">
        <f t="shared" si="167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</f>
        <v>2.8571428571428571E-5</v>
      </c>
      <c r="P2691" s="9">
        <f t="shared" ref="P2691:P2754" si="169">E2691/L2691</f>
        <v>1</v>
      </c>
      <c r="Q2691" t="s">
        <v>8340</v>
      </c>
      <c r="R2691" t="s">
        <v>8341</v>
      </c>
      <c r="S2691" s="13">
        <f t="shared" ref="S2691:S2754" si="170">(((J2691/60)/60)/24)+DATE(1970,1,1)</f>
        <v>42551.961689814809</v>
      </c>
      <c r="T2691" s="13">
        <f t="shared" ref="T2691:T2754" si="171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9">
        <f t="shared" si="169"/>
        <v>72.762711864406782</v>
      </c>
      <c r="Q2692" t="s">
        <v>8340</v>
      </c>
      <c r="R2692" t="s">
        <v>8341</v>
      </c>
      <c r="S2692" s="13">
        <f t="shared" si="170"/>
        <v>42113.105046296296</v>
      </c>
      <c r="T2692" s="13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9">
        <f t="shared" si="169"/>
        <v>17.5</v>
      </c>
      <c r="Q2693" t="s">
        <v>8340</v>
      </c>
      <c r="R2693" t="s">
        <v>8341</v>
      </c>
      <c r="S2693" s="13">
        <f t="shared" si="170"/>
        <v>42089.724039351851</v>
      </c>
      <c r="T2693" s="13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9">
        <f t="shared" si="169"/>
        <v>25</v>
      </c>
      <c r="Q2694" t="s">
        <v>8340</v>
      </c>
      <c r="R2694" t="s">
        <v>8341</v>
      </c>
      <c r="S2694" s="13">
        <f t="shared" si="170"/>
        <v>42058.334027777775</v>
      </c>
      <c r="T2694" s="13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9">
        <f t="shared" si="169"/>
        <v>13.333333333333334</v>
      </c>
      <c r="Q2695" t="s">
        <v>8340</v>
      </c>
      <c r="R2695" t="s">
        <v>8341</v>
      </c>
      <c r="S2695" s="13">
        <f t="shared" si="170"/>
        <v>41834.138495370367</v>
      </c>
      <c r="T2695" s="13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9">
        <f t="shared" si="169"/>
        <v>1</v>
      </c>
      <c r="Q2696" t="s">
        <v>8340</v>
      </c>
      <c r="R2696" t="s">
        <v>8341</v>
      </c>
      <c r="S2696" s="13">
        <f t="shared" si="170"/>
        <v>41878.140497685185</v>
      </c>
      <c r="T2696" s="13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9">
        <f t="shared" si="169"/>
        <v>23.666666666666668</v>
      </c>
      <c r="Q2697" t="s">
        <v>8340</v>
      </c>
      <c r="R2697" t="s">
        <v>8341</v>
      </c>
      <c r="S2697" s="13">
        <f t="shared" si="170"/>
        <v>42048.181921296295</v>
      </c>
      <c r="T2697" s="13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9">
        <f t="shared" si="169"/>
        <v>89.21052631578948</v>
      </c>
      <c r="Q2698" t="s">
        <v>8340</v>
      </c>
      <c r="R2698" t="s">
        <v>8341</v>
      </c>
      <c r="S2698" s="13">
        <f t="shared" si="170"/>
        <v>41964.844444444447</v>
      </c>
      <c r="T2698" s="13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9">
        <f t="shared" si="169"/>
        <v>116.55769230769231</v>
      </c>
      <c r="Q2699" t="s">
        <v>8340</v>
      </c>
      <c r="R2699" t="s">
        <v>8341</v>
      </c>
      <c r="S2699" s="13">
        <f t="shared" si="170"/>
        <v>42187.940081018518</v>
      </c>
      <c r="T2699" s="13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9">
        <f t="shared" si="169"/>
        <v>13.005000000000001</v>
      </c>
      <c r="Q2700" t="s">
        <v>8340</v>
      </c>
      <c r="R2700" t="s">
        <v>8341</v>
      </c>
      <c r="S2700" s="13">
        <f t="shared" si="170"/>
        <v>41787.898240740738</v>
      </c>
      <c r="T2700" s="13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8340</v>
      </c>
      <c r="R2701" t="s">
        <v>8341</v>
      </c>
      <c r="S2701" s="13">
        <f t="shared" si="170"/>
        <v>41829.896562499998</v>
      </c>
      <c r="T2701" s="13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9">
        <f t="shared" si="169"/>
        <v>17.5</v>
      </c>
      <c r="Q2702" t="s">
        <v>8340</v>
      </c>
      <c r="R2702" t="s">
        <v>8341</v>
      </c>
      <c r="S2702" s="13">
        <f t="shared" si="170"/>
        <v>41870.87467592593</v>
      </c>
      <c r="T2702" s="13">
        <f t="shared" si="171"/>
        <v>41870.87467592593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9">
        <f t="shared" si="169"/>
        <v>34.130434782608695</v>
      </c>
      <c r="Q2703" t="s">
        <v>8321</v>
      </c>
      <c r="R2703" t="s">
        <v>8361</v>
      </c>
      <c r="S2703" s="13">
        <f t="shared" si="170"/>
        <v>42801.774699074071</v>
      </c>
      <c r="T2703" s="13">
        <f t="shared" si="171"/>
        <v>42801.774699074071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9">
        <f t="shared" si="169"/>
        <v>132.34615384615384</v>
      </c>
      <c r="Q2704" t="s">
        <v>8321</v>
      </c>
      <c r="R2704" t="s">
        <v>8361</v>
      </c>
      <c r="S2704" s="13">
        <f t="shared" si="170"/>
        <v>42800.801817129628</v>
      </c>
      <c r="T2704" s="13">
        <f t="shared" si="171"/>
        <v>42800.801817129628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9">
        <f t="shared" si="169"/>
        <v>922.22222222222217</v>
      </c>
      <c r="Q2705" t="s">
        <v>8321</v>
      </c>
      <c r="R2705" t="s">
        <v>8361</v>
      </c>
      <c r="S2705" s="13">
        <f t="shared" si="170"/>
        <v>42756.690162037034</v>
      </c>
      <c r="T2705" s="13">
        <f t="shared" si="171"/>
        <v>42756.690162037034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9">
        <f t="shared" si="169"/>
        <v>163.57142857142858</v>
      </c>
      <c r="Q2706" t="s">
        <v>8321</v>
      </c>
      <c r="R2706" t="s">
        <v>8361</v>
      </c>
      <c r="S2706" s="13">
        <f t="shared" si="170"/>
        <v>42787.862430555557</v>
      </c>
      <c r="T2706" s="13">
        <f t="shared" si="171"/>
        <v>42787.862430555557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9">
        <f t="shared" si="169"/>
        <v>217.375</v>
      </c>
      <c r="Q2707" t="s">
        <v>8321</v>
      </c>
      <c r="R2707" t="s">
        <v>8361</v>
      </c>
      <c r="S2707" s="13">
        <f t="shared" si="170"/>
        <v>42773.916180555556</v>
      </c>
      <c r="T2707" s="13">
        <f t="shared" si="171"/>
        <v>42773.916180555556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9">
        <f t="shared" si="169"/>
        <v>149.44486692015209</v>
      </c>
      <c r="Q2708" t="s">
        <v>8321</v>
      </c>
      <c r="R2708" t="s">
        <v>8361</v>
      </c>
      <c r="S2708" s="13">
        <f t="shared" si="170"/>
        <v>41899.294942129629</v>
      </c>
      <c r="T2708" s="13">
        <f t="shared" si="171"/>
        <v>41899.294942129629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9">
        <f t="shared" si="169"/>
        <v>71.237487309644663</v>
      </c>
      <c r="Q2709" t="s">
        <v>8321</v>
      </c>
      <c r="R2709" t="s">
        <v>8361</v>
      </c>
      <c r="S2709" s="13">
        <f t="shared" si="170"/>
        <v>41391.782905092594</v>
      </c>
      <c r="T2709" s="13">
        <f t="shared" si="171"/>
        <v>41391.782905092594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9">
        <f t="shared" si="169"/>
        <v>44.464318398474738</v>
      </c>
      <c r="Q2710" t="s">
        <v>8321</v>
      </c>
      <c r="R2710" t="s">
        <v>8361</v>
      </c>
      <c r="S2710" s="13">
        <f t="shared" si="170"/>
        <v>42512.698217592595</v>
      </c>
      <c r="T2710" s="13">
        <f t="shared" si="171"/>
        <v>42512.698217592595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9">
        <f t="shared" si="169"/>
        <v>164.94480519480518</v>
      </c>
      <c r="Q2711" t="s">
        <v>8321</v>
      </c>
      <c r="R2711" t="s">
        <v>8361</v>
      </c>
      <c r="S2711" s="13">
        <f t="shared" si="170"/>
        <v>42612.149780092594</v>
      </c>
      <c r="T2711" s="13">
        <f t="shared" si="171"/>
        <v>42612.149780092594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9">
        <f t="shared" si="169"/>
        <v>84.871516544117654</v>
      </c>
      <c r="Q2712" t="s">
        <v>8321</v>
      </c>
      <c r="R2712" t="s">
        <v>8361</v>
      </c>
      <c r="S2712" s="13">
        <f t="shared" si="170"/>
        <v>41828.229490740741</v>
      </c>
      <c r="T2712" s="13">
        <f t="shared" si="171"/>
        <v>41828.229490740741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9">
        <f t="shared" si="169"/>
        <v>53.945205479452056</v>
      </c>
      <c r="Q2713" t="s">
        <v>8321</v>
      </c>
      <c r="R2713" t="s">
        <v>8361</v>
      </c>
      <c r="S2713" s="13">
        <f t="shared" si="170"/>
        <v>41780.745254629634</v>
      </c>
      <c r="T2713" s="13">
        <f t="shared" si="171"/>
        <v>41780.745254629634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9">
        <f t="shared" si="169"/>
        <v>50.531468531468533</v>
      </c>
      <c r="Q2714" t="s">
        <v>8321</v>
      </c>
      <c r="R2714" t="s">
        <v>8361</v>
      </c>
      <c r="S2714" s="13">
        <f t="shared" si="170"/>
        <v>41432.062037037038</v>
      </c>
      <c r="T2714" s="13">
        <f t="shared" si="171"/>
        <v>41432.062037037038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9">
        <f t="shared" si="169"/>
        <v>108.00140845070422</v>
      </c>
      <c r="Q2715" t="s">
        <v>8321</v>
      </c>
      <c r="R2715" t="s">
        <v>8361</v>
      </c>
      <c r="S2715" s="13">
        <f t="shared" si="170"/>
        <v>42322.653749999998</v>
      </c>
      <c r="T2715" s="13">
        <f t="shared" si="171"/>
        <v>42322.653749999998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9">
        <f t="shared" si="169"/>
        <v>95.373770491803285</v>
      </c>
      <c r="Q2716" t="s">
        <v>8321</v>
      </c>
      <c r="R2716" t="s">
        <v>8361</v>
      </c>
      <c r="S2716" s="13">
        <f t="shared" si="170"/>
        <v>42629.655046296291</v>
      </c>
      <c r="T2716" s="13">
        <f t="shared" si="171"/>
        <v>42629.655046296291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9">
        <f t="shared" si="169"/>
        <v>57.631016333938291</v>
      </c>
      <c r="Q2717" t="s">
        <v>8321</v>
      </c>
      <c r="R2717" t="s">
        <v>8361</v>
      </c>
      <c r="S2717" s="13">
        <f t="shared" si="170"/>
        <v>42387.398472222223</v>
      </c>
      <c r="T2717" s="13">
        <f t="shared" si="171"/>
        <v>42387.398472222223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9">
        <f t="shared" si="169"/>
        <v>64.160481283422456</v>
      </c>
      <c r="Q2718" t="s">
        <v>8321</v>
      </c>
      <c r="R2718" t="s">
        <v>8361</v>
      </c>
      <c r="S2718" s="13">
        <f t="shared" si="170"/>
        <v>42255.333252314813</v>
      </c>
      <c r="T2718" s="13">
        <f t="shared" si="171"/>
        <v>42255.333252314813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9">
        <f t="shared" si="169"/>
        <v>92.387692307692305</v>
      </c>
      <c r="Q2719" t="s">
        <v>8321</v>
      </c>
      <c r="R2719" t="s">
        <v>8361</v>
      </c>
      <c r="S2719" s="13">
        <f t="shared" si="170"/>
        <v>41934.914918981485</v>
      </c>
      <c r="T2719" s="13">
        <f t="shared" si="171"/>
        <v>41934.914918981485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9">
        <f t="shared" si="169"/>
        <v>125.97972972972973</v>
      </c>
      <c r="Q2720" t="s">
        <v>8321</v>
      </c>
      <c r="R2720" t="s">
        <v>8361</v>
      </c>
      <c r="S2720" s="13">
        <f t="shared" si="170"/>
        <v>42465.596585648149</v>
      </c>
      <c r="T2720" s="13">
        <f t="shared" si="171"/>
        <v>42465.596585648149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9">
        <f t="shared" si="169"/>
        <v>94.637681159420296</v>
      </c>
      <c r="Q2721" t="s">
        <v>8321</v>
      </c>
      <c r="R2721" t="s">
        <v>8361</v>
      </c>
      <c r="S2721" s="13">
        <f t="shared" si="170"/>
        <v>42418.031180555554</v>
      </c>
      <c r="T2721" s="13">
        <f t="shared" si="171"/>
        <v>42418.031180555554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9">
        <f t="shared" si="169"/>
        <v>170.69942196531792</v>
      </c>
      <c r="Q2722" t="s">
        <v>8321</v>
      </c>
      <c r="R2722" t="s">
        <v>8361</v>
      </c>
      <c r="S2722" s="13">
        <f t="shared" si="170"/>
        <v>42655.465891203698</v>
      </c>
      <c r="T2722" s="13">
        <f t="shared" si="171"/>
        <v>42655.465891203698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9">
        <f t="shared" si="169"/>
        <v>40.762081784386616</v>
      </c>
      <c r="Q2723" t="s">
        <v>8323</v>
      </c>
      <c r="R2723" t="s">
        <v>8353</v>
      </c>
      <c r="S2723" s="13">
        <f t="shared" si="170"/>
        <v>41493.543958333335</v>
      </c>
      <c r="T2723" s="13">
        <f t="shared" si="171"/>
        <v>41493.543958333335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9">
        <f t="shared" si="169"/>
        <v>68.254054054054052</v>
      </c>
      <c r="Q2724" t="s">
        <v>8323</v>
      </c>
      <c r="R2724" t="s">
        <v>8353</v>
      </c>
      <c r="S2724" s="13">
        <f t="shared" si="170"/>
        <v>42704.857094907406</v>
      </c>
      <c r="T2724" s="13">
        <f t="shared" si="171"/>
        <v>42704.857094907406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9">
        <f t="shared" si="169"/>
        <v>95.48863636363636</v>
      </c>
      <c r="Q2725" t="s">
        <v>8323</v>
      </c>
      <c r="R2725" t="s">
        <v>8353</v>
      </c>
      <c r="S2725" s="13">
        <f t="shared" si="170"/>
        <v>41944.83898148148</v>
      </c>
      <c r="T2725" s="13">
        <f t="shared" si="171"/>
        <v>41944.83898148148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9">
        <f t="shared" si="169"/>
        <v>7.1902649656526005</v>
      </c>
      <c r="Q2726" t="s">
        <v>8323</v>
      </c>
      <c r="R2726" t="s">
        <v>8353</v>
      </c>
      <c r="S2726" s="13">
        <f t="shared" si="170"/>
        <v>42199.32707175926</v>
      </c>
      <c r="T2726" s="13">
        <f t="shared" si="171"/>
        <v>42199.32707175926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9">
        <f t="shared" si="169"/>
        <v>511.65486725663715</v>
      </c>
      <c r="Q2727" t="s">
        <v>8323</v>
      </c>
      <c r="R2727" t="s">
        <v>8353</v>
      </c>
      <c r="S2727" s="13">
        <f t="shared" si="170"/>
        <v>42745.744618055556</v>
      </c>
      <c r="T2727" s="13">
        <f t="shared" si="171"/>
        <v>42745.744618055556</v>
      </c>
    </row>
    <row r="2728" spans="1:20" ht="20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9">
        <f t="shared" si="169"/>
        <v>261.74504950495049</v>
      </c>
      <c r="Q2728" t="s">
        <v>8323</v>
      </c>
      <c r="R2728" t="s">
        <v>8353</v>
      </c>
      <c r="S2728" s="13">
        <f t="shared" si="170"/>
        <v>42452.579988425925</v>
      </c>
      <c r="T2728" s="13">
        <f t="shared" si="171"/>
        <v>42452.579988425925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9">
        <f t="shared" si="169"/>
        <v>69.760961810466767</v>
      </c>
      <c r="Q2729" t="s">
        <v>8323</v>
      </c>
      <c r="R2729" t="s">
        <v>8353</v>
      </c>
      <c r="S2729" s="13">
        <f t="shared" si="170"/>
        <v>42198.676655092597</v>
      </c>
      <c r="T2729" s="13">
        <f t="shared" si="171"/>
        <v>42198.676655092597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9">
        <f t="shared" si="169"/>
        <v>77.229591836734699</v>
      </c>
      <c r="Q2730" t="s">
        <v>8323</v>
      </c>
      <c r="R2730" t="s">
        <v>8353</v>
      </c>
      <c r="S2730" s="13">
        <f t="shared" si="170"/>
        <v>42333.59993055556</v>
      </c>
      <c r="T2730" s="13">
        <f t="shared" si="171"/>
        <v>42333.59993055556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9">
        <f t="shared" si="169"/>
        <v>340.56521739130437</v>
      </c>
      <c r="Q2731" t="s">
        <v>8323</v>
      </c>
      <c r="R2731" t="s">
        <v>8353</v>
      </c>
      <c r="S2731" s="13">
        <f t="shared" si="170"/>
        <v>42095.240706018521</v>
      </c>
      <c r="T2731" s="13">
        <f t="shared" si="171"/>
        <v>42095.240706018521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9">
        <f t="shared" si="169"/>
        <v>67.417903225806455</v>
      </c>
      <c r="Q2732" t="s">
        <v>8323</v>
      </c>
      <c r="R2732" t="s">
        <v>8353</v>
      </c>
      <c r="S2732" s="13">
        <f t="shared" si="170"/>
        <v>41351.541377314818</v>
      </c>
      <c r="T2732" s="13">
        <f t="shared" si="171"/>
        <v>41351.541377314818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9">
        <f t="shared" si="169"/>
        <v>845.70270270270271</v>
      </c>
      <c r="Q2733" t="s">
        <v>8323</v>
      </c>
      <c r="R2733" t="s">
        <v>8353</v>
      </c>
      <c r="S2733" s="13">
        <f t="shared" si="170"/>
        <v>41872.525717592594</v>
      </c>
      <c r="T2733" s="13">
        <f t="shared" si="171"/>
        <v>41872.525717592594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9">
        <f t="shared" si="169"/>
        <v>97.191780821917803</v>
      </c>
      <c r="Q2734" t="s">
        <v>8323</v>
      </c>
      <c r="R2734" t="s">
        <v>8353</v>
      </c>
      <c r="S2734" s="13">
        <f t="shared" si="170"/>
        <v>41389.808194444442</v>
      </c>
      <c r="T2734" s="13">
        <f t="shared" si="171"/>
        <v>41389.808194444442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9">
        <f t="shared" si="169"/>
        <v>451.84033613445376</v>
      </c>
      <c r="Q2735" t="s">
        <v>8323</v>
      </c>
      <c r="R2735" t="s">
        <v>8353</v>
      </c>
      <c r="S2735" s="13">
        <f t="shared" si="170"/>
        <v>42044.272847222222</v>
      </c>
      <c r="T2735" s="13">
        <f t="shared" si="171"/>
        <v>42044.272847222222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9">
        <f t="shared" si="169"/>
        <v>138.66871165644173</v>
      </c>
      <c r="Q2736" t="s">
        <v>8323</v>
      </c>
      <c r="R2736" t="s">
        <v>8353</v>
      </c>
      <c r="S2736" s="13">
        <f t="shared" si="170"/>
        <v>42626.668888888889</v>
      </c>
      <c r="T2736" s="13">
        <f t="shared" si="171"/>
        <v>42626.668888888889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9">
        <f t="shared" si="169"/>
        <v>21.640147492625371</v>
      </c>
      <c r="Q2737" t="s">
        <v>8323</v>
      </c>
      <c r="R2737" t="s">
        <v>8353</v>
      </c>
      <c r="S2737" s="13">
        <f t="shared" si="170"/>
        <v>41316.120949074073</v>
      </c>
      <c r="T2737" s="13">
        <f t="shared" si="171"/>
        <v>41316.120949074073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9">
        <f t="shared" si="169"/>
        <v>169.51724137931035</v>
      </c>
      <c r="Q2738" t="s">
        <v>8323</v>
      </c>
      <c r="R2738" t="s">
        <v>8353</v>
      </c>
      <c r="S2738" s="13">
        <f t="shared" si="170"/>
        <v>41722.666354166664</v>
      </c>
      <c r="T2738" s="13">
        <f t="shared" si="171"/>
        <v>41722.666354166664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9">
        <f t="shared" si="169"/>
        <v>161.88210526315791</v>
      </c>
      <c r="Q2739" t="s">
        <v>8323</v>
      </c>
      <c r="R2739" t="s">
        <v>8353</v>
      </c>
      <c r="S2739" s="13">
        <f t="shared" si="170"/>
        <v>41611.917673611111</v>
      </c>
      <c r="T2739" s="13">
        <f t="shared" si="171"/>
        <v>41611.917673611111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9">
        <f t="shared" si="169"/>
        <v>493.13333333333333</v>
      </c>
      <c r="Q2740" t="s">
        <v>8323</v>
      </c>
      <c r="R2740" t="s">
        <v>8353</v>
      </c>
      <c r="S2740" s="13">
        <f t="shared" si="170"/>
        <v>42620.143564814818</v>
      </c>
      <c r="T2740" s="13">
        <f t="shared" si="171"/>
        <v>42620.143564814818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9">
        <f t="shared" si="169"/>
        <v>22.120418848167539</v>
      </c>
      <c r="Q2741" t="s">
        <v>8323</v>
      </c>
      <c r="R2741" t="s">
        <v>8353</v>
      </c>
      <c r="S2741" s="13">
        <f t="shared" si="170"/>
        <v>41719.887928240743</v>
      </c>
      <c r="T2741" s="13">
        <f t="shared" si="171"/>
        <v>41719.887928240743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9">
        <f t="shared" si="169"/>
        <v>18.235294117647058</v>
      </c>
      <c r="Q2742" t="s">
        <v>8323</v>
      </c>
      <c r="R2742" t="s">
        <v>8353</v>
      </c>
      <c r="S2742" s="13">
        <f t="shared" si="170"/>
        <v>42045.031851851847</v>
      </c>
      <c r="T2742" s="13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9">
        <f t="shared" si="169"/>
        <v>8.75</v>
      </c>
      <c r="Q2743" t="s">
        <v>8326</v>
      </c>
      <c r="R2743" t="s">
        <v>8362</v>
      </c>
      <c r="S2743" s="13">
        <f t="shared" si="170"/>
        <v>41911.657430555555</v>
      </c>
      <c r="T2743" s="13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9">
        <f t="shared" si="169"/>
        <v>40.611111111111114</v>
      </c>
      <c r="Q2744" t="s">
        <v>8326</v>
      </c>
      <c r="R2744" t="s">
        <v>8362</v>
      </c>
      <c r="S2744" s="13">
        <f t="shared" si="170"/>
        <v>41030.719756944447</v>
      </c>
      <c r="T2744" s="13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8326</v>
      </c>
      <c r="R2745" t="s">
        <v>8362</v>
      </c>
      <c r="S2745" s="13">
        <f t="shared" si="170"/>
        <v>42632.328784722224</v>
      </c>
      <c r="T2745" s="13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9">
        <f t="shared" si="169"/>
        <v>37.954545454545453</v>
      </c>
      <c r="Q2746" t="s">
        <v>8326</v>
      </c>
      <c r="R2746" t="s">
        <v>8362</v>
      </c>
      <c r="S2746" s="13">
        <f t="shared" si="170"/>
        <v>40938.062476851854</v>
      </c>
      <c r="T2746" s="13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9">
        <f t="shared" si="169"/>
        <v>35.734693877551024</v>
      </c>
      <c r="Q2747" t="s">
        <v>8326</v>
      </c>
      <c r="R2747" t="s">
        <v>8362</v>
      </c>
      <c r="S2747" s="13">
        <f t="shared" si="170"/>
        <v>41044.988055555557</v>
      </c>
      <c r="T2747" s="13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9">
        <f t="shared" si="169"/>
        <v>42.157894736842103</v>
      </c>
      <c r="Q2748" t="s">
        <v>8326</v>
      </c>
      <c r="R2748" t="s">
        <v>8362</v>
      </c>
      <c r="S2748" s="13">
        <f t="shared" si="170"/>
        <v>41850.781377314815</v>
      </c>
      <c r="T2748" s="13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9">
        <f t="shared" si="169"/>
        <v>35</v>
      </c>
      <c r="Q2749" t="s">
        <v>8326</v>
      </c>
      <c r="R2749" t="s">
        <v>8362</v>
      </c>
      <c r="S2749" s="13">
        <f t="shared" si="170"/>
        <v>41044.64811342593</v>
      </c>
      <c r="T2749" s="13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9">
        <f t="shared" si="169"/>
        <v>13.25</v>
      </c>
      <c r="Q2750" t="s">
        <v>8326</v>
      </c>
      <c r="R2750" t="s">
        <v>8362</v>
      </c>
      <c r="S2750" s="13">
        <f t="shared" si="170"/>
        <v>42585.7106712963</v>
      </c>
      <c r="T2750" s="13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9">
        <f t="shared" si="169"/>
        <v>55</v>
      </c>
      <c r="Q2751" t="s">
        <v>8326</v>
      </c>
      <c r="R2751" t="s">
        <v>8362</v>
      </c>
      <c r="S2751" s="13">
        <f t="shared" si="170"/>
        <v>42068.799039351856</v>
      </c>
      <c r="T2751" s="13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8326</v>
      </c>
      <c r="R2752" t="s">
        <v>8362</v>
      </c>
      <c r="S2752" s="13">
        <f t="shared" si="170"/>
        <v>41078.899826388886</v>
      </c>
      <c r="T2752" s="13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8326</v>
      </c>
      <c r="R2753" t="s">
        <v>8362</v>
      </c>
      <c r="S2753" s="13">
        <f t="shared" si="170"/>
        <v>41747.887060185189</v>
      </c>
      <c r="T2753" s="13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9">
        <f t="shared" si="169"/>
        <v>39.285714285714285</v>
      </c>
      <c r="Q2754" t="s">
        <v>8326</v>
      </c>
      <c r="R2754" t="s">
        <v>8362</v>
      </c>
      <c r="S2754" s="13">
        <f t="shared" si="170"/>
        <v>40855.765092592592</v>
      </c>
      <c r="T2754" s="13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</f>
        <v>0.19</v>
      </c>
      <c r="P2755" s="9">
        <f t="shared" ref="P2755:P2818" si="173">E2755/L2755</f>
        <v>47.5</v>
      </c>
      <c r="Q2755" t="s">
        <v>8326</v>
      </c>
      <c r="R2755" t="s">
        <v>8362</v>
      </c>
      <c r="S2755" s="13">
        <f t="shared" ref="S2755:S2818" si="174">(((J2755/60)/60)/24)+DATE(1970,1,1)</f>
        <v>41117.900729166664</v>
      </c>
      <c r="T2755" s="13">
        <f t="shared" ref="T2755:T2818" si="175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8326</v>
      </c>
      <c r="R2756" t="s">
        <v>8362</v>
      </c>
      <c r="S2756" s="13">
        <f t="shared" si="174"/>
        <v>41863.636006944449</v>
      </c>
      <c r="T2756" s="13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9">
        <f t="shared" si="173"/>
        <v>17.333333333333332</v>
      </c>
      <c r="Q2757" t="s">
        <v>8326</v>
      </c>
      <c r="R2757" t="s">
        <v>8362</v>
      </c>
      <c r="S2757" s="13">
        <f t="shared" si="174"/>
        <v>42072.790821759263</v>
      </c>
      <c r="T2757" s="13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9">
        <f t="shared" si="173"/>
        <v>31.757575757575758</v>
      </c>
      <c r="Q2758" t="s">
        <v>8326</v>
      </c>
      <c r="R2758" t="s">
        <v>8362</v>
      </c>
      <c r="S2758" s="13">
        <f t="shared" si="174"/>
        <v>41620.90047453704</v>
      </c>
      <c r="T2758" s="13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9">
        <f t="shared" si="173"/>
        <v>5</v>
      </c>
      <c r="Q2759" t="s">
        <v>8326</v>
      </c>
      <c r="R2759" t="s">
        <v>8362</v>
      </c>
      <c r="S2759" s="13">
        <f t="shared" si="174"/>
        <v>42573.65662037037</v>
      </c>
      <c r="T2759" s="13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9">
        <f t="shared" si="173"/>
        <v>39</v>
      </c>
      <c r="Q2760" t="s">
        <v>8326</v>
      </c>
      <c r="R2760" t="s">
        <v>8362</v>
      </c>
      <c r="S2760" s="13">
        <f t="shared" si="174"/>
        <v>42639.441932870366</v>
      </c>
      <c r="T2760" s="13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9">
        <f t="shared" si="173"/>
        <v>52.5</v>
      </c>
      <c r="Q2761" t="s">
        <v>8326</v>
      </c>
      <c r="R2761" t="s">
        <v>8362</v>
      </c>
      <c r="S2761" s="13">
        <f t="shared" si="174"/>
        <v>42524.36650462963</v>
      </c>
      <c r="T2761" s="13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8326</v>
      </c>
      <c r="R2762" t="s">
        <v>8362</v>
      </c>
      <c r="S2762" s="13">
        <f t="shared" si="174"/>
        <v>41415.461319444446</v>
      </c>
      <c r="T2762" s="13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9">
        <f t="shared" si="173"/>
        <v>9</v>
      </c>
      <c r="Q2763" t="s">
        <v>8326</v>
      </c>
      <c r="R2763" t="s">
        <v>8362</v>
      </c>
      <c r="S2763" s="13">
        <f t="shared" si="174"/>
        <v>41247.063576388886</v>
      </c>
      <c r="T2763" s="13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9">
        <f t="shared" si="173"/>
        <v>25</v>
      </c>
      <c r="Q2764" t="s">
        <v>8326</v>
      </c>
      <c r="R2764" t="s">
        <v>8362</v>
      </c>
      <c r="S2764" s="13">
        <f t="shared" si="174"/>
        <v>40927.036979166667</v>
      </c>
      <c r="T2764" s="13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9">
        <f t="shared" si="173"/>
        <v>30</v>
      </c>
      <c r="Q2765" t="s">
        <v>8326</v>
      </c>
      <c r="R2765" t="s">
        <v>8362</v>
      </c>
      <c r="S2765" s="13">
        <f t="shared" si="174"/>
        <v>41373.579675925925</v>
      </c>
      <c r="T2765" s="13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9">
        <f t="shared" si="173"/>
        <v>11.25</v>
      </c>
      <c r="Q2766" t="s">
        <v>8326</v>
      </c>
      <c r="R2766" t="s">
        <v>8362</v>
      </c>
      <c r="S2766" s="13">
        <f t="shared" si="174"/>
        <v>41030.292025462964</v>
      </c>
      <c r="T2766" s="13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8326</v>
      </c>
      <c r="R2767" t="s">
        <v>8362</v>
      </c>
      <c r="S2767" s="13">
        <f t="shared" si="174"/>
        <v>41194.579027777778</v>
      </c>
      <c r="T2767" s="13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9">
        <f t="shared" si="173"/>
        <v>25</v>
      </c>
      <c r="Q2768" t="s">
        <v>8326</v>
      </c>
      <c r="R2768" t="s">
        <v>8362</v>
      </c>
      <c r="S2768" s="13">
        <f t="shared" si="174"/>
        <v>40736.668032407404</v>
      </c>
      <c r="T2768" s="13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9">
        <f t="shared" si="173"/>
        <v>11.333333333333334</v>
      </c>
      <c r="Q2769" t="s">
        <v>8326</v>
      </c>
      <c r="R2769" t="s">
        <v>8362</v>
      </c>
      <c r="S2769" s="13">
        <f t="shared" si="174"/>
        <v>42172.958912037036</v>
      </c>
      <c r="T2769" s="13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9">
        <f t="shared" si="173"/>
        <v>29.470588235294116</v>
      </c>
      <c r="Q2770" t="s">
        <v>8326</v>
      </c>
      <c r="R2770" t="s">
        <v>8362</v>
      </c>
      <c r="S2770" s="13">
        <f t="shared" si="174"/>
        <v>40967.614849537036</v>
      </c>
      <c r="T2770" s="13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9">
        <f t="shared" si="173"/>
        <v>1</v>
      </c>
      <c r="Q2771" t="s">
        <v>8326</v>
      </c>
      <c r="R2771" t="s">
        <v>8362</v>
      </c>
      <c r="S2771" s="13">
        <f t="shared" si="174"/>
        <v>41745.826273148145</v>
      </c>
      <c r="T2771" s="13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9">
        <f t="shared" si="173"/>
        <v>63.098484848484851</v>
      </c>
      <c r="Q2772" t="s">
        <v>8326</v>
      </c>
      <c r="R2772" t="s">
        <v>8362</v>
      </c>
      <c r="S2772" s="13">
        <f t="shared" si="174"/>
        <v>41686.705208333333</v>
      </c>
      <c r="T2772" s="13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8326</v>
      </c>
      <c r="R2773" t="s">
        <v>8362</v>
      </c>
      <c r="S2773" s="13">
        <f t="shared" si="174"/>
        <v>41257.531712962962</v>
      </c>
      <c r="T2773" s="13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8326</v>
      </c>
      <c r="R2774" t="s">
        <v>8362</v>
      </c>
      <c r="S2774" s="13">
        <f t="shared" si="174"/>
        <v>41537.869143518517</v>
      </c>
      <c r="T2774" s="13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9">
        <f t="shared" si="173"/>
        <v>1</v>
      </c>
      <c r="Q2775" t="s">
        <v>8326</v>
      </c>
      <c r="R2775" t="s">
        <v>8362</v>
      </c>
      <c r="S2775" s="13">
        <f t="shared" si="174"/>
        <v>42474.86482638889</v>
      </c>
      <c r="T2775" s="13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9">
        <f t="shared" si="173"/>
        <v>43.846153846153847</v>
      </c>
      <c r="Q2776" t="s">
        <v>8326</v>
      </c>
      <c r="R2776" t="s">
        <v>8362</v>
      </c>
      <c r="S2776" s="13">
        <f t="shared" si="174"/>
        <v>41311.126481481479</v>
      </c>
      <c r="T2776" s="13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9">
        <f t="shared" si="173"/>
        <v>75</v>
      </c>
      <c r="Q2777" t="s">
        <v>8326</v>
      </c>
      <c r="R2777" t="s">
        <v>8362</v>
      </c>
      <c r="S2777" s="13">
        <f t="shared" si="174"/>
        <v>40863.013356481482</v>
      </c>
      <c r="T2777" s="13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9">
        <f t="shared" si="173"/>
        <v>45.972222222222221</v>
      </c>
      <c r="Q2778" t="s">
        <v>8326</v>
      </c>
      <c r="R2778" t="s">
        <v>8362</v>
      </c>
      <c r="S2778" s="13">
        <f t="shared" si="174"/>
        <v>42136.297175925924</v>
      </c>
      <c r="T2778" s="13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9">
        <f t="shared" si="173"/>
        <v>10</v>
      </c>
      <c r="Q2779" t="s">
        <v>8326</v>
      </c>
      <c r="R2779" t="s">
        <v>8362</v>
      </c>
      <c r="S2779" s="13">
        <f t="shared" si="174"/>
        <v>42172.669027777782</v>
      </c>
      <c r="T2779" s="13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9">
        <f t="shared" si="173"/>
        <v>93.666666666666671</v>
      </c>
      <c r="Q2780" t="s">
        <v>8326</v>
      </c>
      <c r="R2780" t="s">
        <v>8362</v>
      </c>
      <c r="S2780" s="13">
        <f t="shared" si="174"/>
        <v>41846.978078703702</v>
      </c>
      <c r="T2780" s="13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9">
        <f t="shared" si="173"/>
        <v>53</v>
      </c>
      <c r="Q2781" t="s">
        <v>8326</v>
      </c>
      <c r="R2781" t="s">
        <v>8362</v>
      </c>
      <c r="S2781" s="13">
        <f t="shared" si="174"/>
        <v>42300.585891203707</v>
      </c>
      <c r="T2781" s="13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8326</v>
      </c>
      <c r="R2782" t="s">
        <v>8362</v>
      </c>
      <c r="S2782" s="13">
        <f t="shared" si="174"/>
        <v>42774.447777777779</v>
      </c>
      <c r="T2782" s="13">
        <f t="shared" si="175"/>
        <v>42774.447777777779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9">
        <f t="shared" si="173"/>
        <v>47</v>
      </c>
      <c r="Q2783" t="s">
        <v>8321</v>
      </c>
      <c r="R2783" t="s">
        <v>8322</v>
      </c>
      <c r="S2783" s="13">
        <f t="shared" si="174"/>
        <v>42018.94159722222</v>
      </c>
      <c r="T2783" s="13">
        <f t="shared" si="175"/>
        <v>42018.94159722222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9">
        <f t="shared" si="173"/>
        <v>66.666666666666671</v>
      </c>
      <c r="Q2784" t="s">
        <v>8321</v>
      </c>
      <c r="R2784" t="s">
        <v>8322</v>
      </c>
      <c r="S2784" s="13">
        <f t="shared" si="174"/>
        <v>42026.924976851849</v>
      </c>
      <c r="T2784" s="13">
        <f t="shared" si="175"/>
        <v>42026.924976851849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9">
        <f t="shared" si="173"/>
        <v>18.770491803278688</v>
      </c>
      <c r="Q2785" t="s">
        <v>8321</v>
      </c>
      <c r="R2785" t="s">
        <v>8322</v>
      </c>
      <c r="S2785" s="13">
        <f t="shared" si="174"/>
        <v>42103.535254629634</v>
      </c>
      <c r="T2785" s="13">
        <f t="shared" si="175"/>
        <v>42103.535254629634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9">
        <f t="shared" si="173"/>
        <v>66.111111111111114</v>
      </c>
      <c r="Q2786" t="s">
        <v>8321</v>
      </c>
      <c r="R2786" t="s">
        <v>8322</v>
      </c>
      <c r="S2786" s="13">
        <f t="shared" si="174"/>
        <v>41920.787534722222</v>
      </c>
      <c r="T2786" s="13">
        <f t="shared" si="175"/>
        <v>41920.787534722222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9">
        <f t="shared" si="173"/>
        <v>36.859154929577464</v>
      </c>
      <c r="Q2787" t="s">
        <v>8321</v>
      </c>
      <c r="R2787" t="s">
        <v>8322</v>
      </c>
      <c r="S2787" s="13">
        <f t="shared" si="174"/>
        <v>42558.189432870371</v>
      </c>
      <c r="T2787" s="13">
        <f t="shared" si="175"/>
        <v>42558.189432870371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9">
        <f t="shared" si="173"/>
        <v>39.810810810810814</v>
      </c>
      <c r="Q2788" t="s">
        <v>8321</v>
      </c>
      <c r="R2788" t="s">
        <v>8322</v>
      </c>
      <c r="S2788" s="13">
        <f t="shared" si="174"/>
        <v>41815.569212962961</v>
      </c>
      <c r="T2788" s="13">
        <f t="shared" si="175"/>
        <v>41815.569212962961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9">
        <f t="shared" si="173"/>
        <v>31.5</v>
      </c>
      <c r="Q2789" t="s">
        <v>8321</v>
      </c>
      <c r="R2789" t="s">
        <v>8322</v>
      </c>
      <c r="S2789" s="13">
        <f t="shared" si="174"/>
        <v>41808.198518518519</v>
      </c>
      <c r="T2789" s="13">
        <f t="shared" si="175"/>
        <v>41808.198518518519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9">
        <f t="shared" si="173"/>
        <v>102.5</v>
      </c>
      <c r="Q2790" t="s">
        <v>8321</v>
      </c>
      <c r="R2790" t="s">
        <v>8322</v>
      </c>
      <c r="S2790" s="13">
        <f t="shared" si="174"/>
        <v>42550.701886574068</v>
      </c>
      <c r="T2790" s="13">
        <f t="shared" si="175"/>
        <v>42550.701886574068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9">
        <f t="shared" si="173"/>
        <v>126.45833333333333</v>
      </c>
      <c r="Q2791" t="s">
        <v>8321</v>
      </c>
      <c r="R2791" t="s">
        <v>8322</v>
      </c>
      <c r="S2791" s="13">
        <f t="shared" si="174"/>
        <v>42056.013124999998</v>
      </c>
      <c r="T2791" s="13">
        <f t="shared" si="175"/>
        <v>42056.013124999998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9">
        <f t="shared" si="173"/>
        <v>47.878787878787875</v>
      </c>
      <c r="Q2792" t="s">
        <v>8321</v>
      </c>
      <c r="R2792" t="s">
        <v>8322</v>
      </c>
      <c r="S2792" s="13">
        <f t="shared" si="174"/>
        <v>42016.938692129625</v>
      </c>
      <c r="T2792" s="13">
        <f t="shared" si="175"/>
        <v>42016.938692129625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9">
        <f t="shared" si="173"/>
        <v>73.214285714285708</v>
      </c>
      <c r="Q2793" t="s">
        <v>8321</v>
      </c>
      <c r="R2793" t="s">
        <v>8322</v>
      </c>
      <c r="S2793" s="13">
        <f t="shared" si="174"/>
        <v>42591.899988425925</v>
      </c>
      <c r="T2793" s="13">
        <f t="shared" si="175"/>
        <v>42591.899988425925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9">
        <f t="shared" si="173"/>
        <v>89.666666666666671</v>
      </c>
      <c r="Q2794" t="s">
        <v>8321</v>
      </c>
      <c r="R2794" t="s">
        <v>8322</v>
      </c>
      <c r="S2794" s="13">
        <f t="shared" si="174"/>
        <v>42183.231006944443</v>
      </c>
      <c r="T2794" s="13">
        <f t="shared" si="175"/>
        <v>42183.231006944443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9">
        <f t="shared" si="173"/>
        <v>151.4623287671233</v>
      </c>
      <c r="Q2795" t="s">
        <v>8321</v>
      </c>
      <c r="R2795" t="s">
        <v>8322</v>
      </c>
      <c r="S2795" s="13">
        <f t="shared" si="174"/>
        <v>42176.419039351851</v>
      </c>
      <c r="T2795" s="13">
        <f t="shared" si="175"/>
        <v>42176.419039351851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9">
        <f t="shared" si="173"/>
        <v>25</v>
      </c>
      <c r="Q2796" t="s">
        <v>8321</v>
      </c>
      <c r="R2796" t="s">
        <v>8322</v>
      </c>
      <c r="S2796" s="13">
        <f t="shared" si="174"/>
        <v>42416.691655092596</v>
      </c>
      <c r="T2796" s="13">
        <f t="shared" si="175"/>
        <v>42416.691655092596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9">
        <f t="shared" si="173"/>
        <v>36.5</v>
      </c>
      <c r="Q2797" t="s">
        <v>8321</v>
      </c>
      <c r="R2797" t="s">
        <v>8322</v>
      </c>
      <c r="S2797" s="13">
        <f t="shared" si="174"/>
        <v>41780.525937500002</v>
      </c>
      <c r="T2797" s="13">
        <f t="shared" si="175"/>
        <v>41780.525937500002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9">
        <f t="shared" si="173"/>
        <v>44</v>
      </c>
      <c r="Q2798" t="s">
        <v>8321</v>
      </c>
      <c r="R2798" t="s">
        <v>8322</v>
      </c>
      <c r="S2798" s="13">
        <f t="shared" si="174"/>
        <v>41795.528101851851</v>
      </c>
      <c r="T2798" s="13">
        <f t="shared" si="175"/>
        <v>41795.528101851851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9">
        <f t="shared" si="173"/>
        <v>87.357553191489373</v>
      </c>
      <c r="Q2799" t="s">
        <v>8321</v>
      </c>
      <c r="R2799" t="s">
        <v>8322</v>
      </c>
      <c r="S2799" s="13">
        <f t="shared" si="174"/>
        <v>41798.94027777778</v>
      </c>
      <c r="T2799" s="13">
        <f t="shared" si="175"/>
        <v>41798.94027777778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9">
        <f t="shared" si="173"/>
        <v>36.474820143884891</v>
      </c>
      <c r="Q2800" t="s">
        <v>8321</v>
      </c>
      <c r="R2800" t="s">
        <v>8322</v>
      </c>
      <c r="S2800" s="13">
        <f t="shared" si="174"/>
        <v>42201.675011574072</v>
      </c>
      <c r="T2800" s="13">
        <f t="shared" si="175"/>
        <v>42201.675011574072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9">
        <f t="shared" si="173"/>
        <v>44.859538461538463</v>
      </c>
      <c r="Q2801" t="s">
        <v>8321</v>
      </c>
      <c r="R2801" t="s">
        <v>8322</v>
      </c>
      <c r="S2801" s="13">
        <f t="shared" si="174"/>
        <v>42507.264699074076</v>
      </c>
      <c r="T2801" s="13">
        <f t="shared" si="175"/>
        <v>42507.264699074076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9">
        <f t="shared" si="173"/>
        <v>42.903225806451616</v>
      </c>
      <c r="Q2802" t="s">
        <v>8321</v>
      </c>
      <c r="R2802" t="s">
        <v>8322</v>
      </c>
      <c r="S2802" s="13">
        <f t="shared" si="174"/>
        <v>41948.552847222221</v>
      </c>
      <c r="T2802" s="13">
        <f t="shared" si="175"/>
        <v>41948.552847222221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9">
        <f t="shared" si="173"/>
        <v>51.230769230769234</v>
      </c>
      <c r="Q2803" t="s">
        <v>8321</v>
      </c>
      <c r="R2803" t="s">
        <v>8322</v>
      </c>
      <c r="S2803" s="13">
        <f t="shared" si="174"/>
        <v>41900.243159722224</v>
      </c>
      <c r="T2803" s="13">
        <f t="shared" si="175"/>
        <v>41900.243159722224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9">
        <f t="shared" si="173"/>
        <v>33.944444444444443</v>
      </c>
      <c r="Q2804" t="s">
        <v>8321</v>
      </c>
      <c r="R2804" t="s">
        <v>8322</v>
      </c>
      <c r="S2804" s="13">
        <f t="shared" si="174"/>
        <v>42192.64707175926</v>
      </c>
      <c r="T2804" s="13">
        <f t="shared" si="175"/>
        <v>42192.64707175926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9">
        <f t="shared" si="173"/>
        <v>90.744680851063833</v>
      </c>
      <c r="Q2805" t="s">
        <v>8321</v>
      </c>
      <c r="R2805" t="s">
        <v>8322</v>
      </c>
      <c r="S2805" s="13">
        <f t="shared" si="174"/>
        <v>42158.065694444449</v>
      </c>
      <c r="T2805" s="13">
        <f t="shared" si="175"/>
        <v>42158.065694444449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9">
        <f t="shared" si="173"/>
        <v>50</v>
      </c>
      <c r="Q2806" t="s">
        <v>8321</v>
      </c>
      <c r="R2806" t="s">
        <v>8322</v>
      </c>
      <c r="S2806" s="13">
        <f t="shared" si="174"/>
        <v>41881.453587962962</v>
      </c>
      <c r="T2806" s="13">
        <f t="shared" si="175"/>
        <v>41881.453587962962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9">
        <f t="shared" si="173"/>
        <v>24.444444444444443</v>
      </c>
      <c r="Q2807" t="s">
        <v>8321</v>
      </c>
      <c r="R2807" t="s">
        <v>8322</v>
      </c>
      <c r="S2807" s="13">
        <f t="shared" si="174"/>
        <v>42213.505474537036</v>
      </c>
      <c r="T2807" s="13">
        <f t="shared" si="175"/>
        <v>42213.505474537036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9">
        <f t="shared" si="173"/>
        <v>44.25</v>
      </c>
      <c r="Q2808" t="s">
        <v>8321</v>
      </c>
      <c r="R2808" t="s">
        <v>8322</v>
      </c>
      <c r="S2808" s="13">
        <f t="shared" si="174"/>
        <v>42185.267245370371</v>
      </c>
      <c r="T2808" s="13">
        <f t="shared" si="175"/>
        <v>42185.267245370371</v>
      </c>
    </row>
    <row r="2809" spans="1:20" ht="20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9">
        <f t="shared" si="173"/>
        <v>67.741935483870961</v>
      </c>
      <c r="Q2809" t="s">
        <v>8321</v>
      </c>
      <c r="R2809" t="s">
        <v>8322</v>
      </c>
      <c r="S2809" s="13">
        <f t="shared" si="174"/>
        <v>42154.873124999998</v>
      </c>
      <c r="T2809" s="13">
        <f t="shared" si="175"/>
        <v>42154.873124999998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9">
        <f t="shared" si="173"/>
        <v>65.376811594202906</v>
      </c>
      <c r="Q2810" t="s">
        <v>8321</v>
      </c>
      <c r="R2810" t="s">
        <v>8322</v>
      </c>
      <c r="S2810" s="13">
        <f t="shared" si="174"/>
        <v>42208.84646990741</v>
      </c>
      <c r="T2810" s="13">
        <f t="shared" si="175"/>
        <v>42208.84646990741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9">
        <f t="shared" si="173"/>
        <v>121.9047619047619</v>
      </c>
      <c r="Q2811" t="s">
        <v>8321</v>
      </c>
      <c r="R2811" t="s">
        <v>8322</v>
      </c>
      <c r="S2811" s="13">
        <f t="shared" si="174"/>
        <v>42451.496817129635</v>
      </c>
      <c r="T2811" s="13">
        <f t="shared" si="175"/>
        <v>42451.496817129635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9">
        <f t="shared" si="173"/>
        <v>47.456140350877192</v>
      </c>
      <c r="Q2812" t="s">
        <v>8321</v>
      </c>
      <c r="R2812" t="s">
        <v>8322</v>
      </c>
      <c r="S2812" s="13">
        <f t="shared" si="174"/>
        <v>41759.13962962963</v>
      </c>
      <c r="T2812" s="13">
        <f t="shared" si="175"/>
        <v>41759.13962962963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9">
        <f t="shared" si="173"/>
        <v>92.842592592592595</v>
      </c>
      <c r="Q2813" t="s">
        <v>8321</v>
      </c>
      <c r="R2813" t="s">
        <v>8322</v>
      </c>
      <c r="S2813" s="13">
        <f t="shared" si="174"/>
        <v>42028.496562500004</v>
      </c>
      <c r="T2813" s="13">
        <f t="shared" si="175"/>
        <v>42028.496562500004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9">
        <f t="shared" si="173"/>
        <v>68.253012048192772</v>
      </c>
      <c r="Q2814" t="s">
        <v>8321</v>
      </c>
      <c r="R2814" t="s">
        <v>8322</v>
      </c>
      <c r="S2814" s="13">
        <f t="shared" si="174"/>
        <v>42054.74418981481</v>
      </c>
      <c r="T2814" s="13">
        <f t="shared" si="175"/>
        <v>42054.74418981481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9">
        <f t="shared" si="173"/>
        <v>37.209583333333335</v>
      </c>
      <c r="Q2815" t="s">
        <v>8321</v>
      </c>
      <c r="R2815" t="s">
        <v>8322</v>
      </c>
      <c r="S2815" s="13">
        <f t="shared" si="174"/>
        <v>42693.742604166662</v>
      </c>
      <c r="T2815" s="13">
        <f t="shared" si="175"/>
        <v>42693.742604166662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9">
        <f t="shared" si="173"/>
        <v>25.25</v>
      </c>
      <c r="Q2816" t="s">
        <v>8321</v>
      </c>
      <c r="R2816" t="s">
        <v>8322</v>
      </c>
      <c r="S2816" s="13">
        <f t="shared" si="174"/>
        <v>42103.399479166663</v>
      </c>
      <c r="T2816" s="13">
        <f t="shared" si="175"/>
        <v>42103.399479166663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9">
        <f t="shared" si="173"/>
        <v>43.214285714285715</v>
      </c>
      <c r="Q2817" t="s">
        <v>8321</v>
      </c>
      <c r="R2817" t="s">
        <v>8322</v>
      </c>
      <c r="S2817" s="13">
        <f t="shared" si="174"/>
        <v>42559.776724537034</v>
      </c>
      <c r="T2817" s="13">
        <f t="shared" si="175"/>
        <v>42559.776724537034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9">
        <f t="shared" si="173"/>
        <v>25.130177514792898</v>
      </c>
      <c r="Q2818" t="s">
        <v>8321</v>
      </c>
      <c r="R2818" t="s">
        <v>8322</v>
      </c>
      <c r="S2818" s="13">
        <f t="shared" si="174"/>
        <v>42188.467499999999</v>
      </c>
      <c r="T2818" s="13">
        <f t="shared" si="175"/>
        <v>42188.467499999999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</f>
        <v>1.3</v>
      </c>
      <c r="P2819" s="9">
        <f t="shared" ref="P2819:P2882" si="177">E2819/L2819</f>
        <v>23.636363636363637</v>
      </c>
      <c r="Q2819" t="s">
        <v>8321</v>
      </c>
      <c r="R2819" t="s">
        <v>8322</v>
      </c>
      <c r="S2819" s="13">
        <f t="shared" ref="S2819:S2882" si="178">(((J2819/60)/60)/24)+DATE(1970,1,1)</f>
        <v>42023.634976851856</v>
      </c>
      <c r="T2819" s="13">
        <f t="shared" ref="T2819:T2882" si="179">(((J2819/60)/60)/24)+DATE(1970,1,1)</f>
        <v>42023.634976851856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9">
        <f t="shared" si="177"/>
        <v>103.95098039215686</v>
      </c>
      <c r="Q2820" t="s">
        <v>8321</v>
      </c>
      <c r="R2820" t="s">
        <v>8322</v>
      </c>
      <c r="S2820" s="13">
        <f t="shared" si="178"/>
        <v>42250.598217592589</v>
      </c>
      <c r="T2820" s="13">
        <f t="shared" si="179"/>
        <v>42250.598217592589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9">
        <f t="shared" si="177"/>
        <v>50.384615384615387</v>
      </c>
      <c r="Q2821" t="s">
        <v>8321</v>
      </c>
      <c r="R2821" t="s">
        <v>8322</v>
      </c>
      <c r="S2821" s="13">
        <f t="shared" si="178"/>
        <v>42139.525567129633</v>
      </c>
      <c r="T2821" s="13">
        <f t="shared" si="179"/>
        <v>42139.525567129633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9">
        <f t="shared" si="177"/>
        <v>13.6</v>
      </c>
      <c r="Q2822" t="s">
        <v>8321</v>
      </c>
      <c r="R2822" t="s">
        <v>8322</v>
      </c>
      <c r="S2822" s="13">
        <f t="shared" si="178"/>
        <v>42401.610983796301</v>
      </c>
      <c r="T2822" s="13">
        <f t="shared" si="179"/>
        <v>42401.610983796301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9">
        <f t="shared" si="177"/>
        <v>28.571428571428573</v>
      </c>
      <c r="Q2823" t="s">
        <v>8321</v>
      </c>
      <c r="R2823" t="s">
        <v>8322</v>
      </c>
      <c r="S2823" s="13">
        <f t="shared" si="178"/>
        <v>41875.922858796301</v>
      </c>
      <c r="T2823" s="13">
        <f t="shared" si="179"/>
        <v>41875.922858796301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9">
        <f t="shared" si="177"/>
        <v>63.829787234042556</v>
      </c>
      <c r="Q2824" t="s">
        <v>8321</v>
      </c>
      <c r="R2824" t="s">
        <v>8322</v>
      </c>
      <c r="S2824" s="13">
        <f t="shared" si="178"/>
        <v>42060.683935185181</v>
      </c>
      <c r="T2824" s="13">
        <f t="shared" si="179"/>
        <v>42060.683935185181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9">
        <f t="shared" si="177"/>
        <v>8.8571428571428577</v>
      </c>
      <c r="Q2825" t="s">
        <v>8321</v>
      </c>
      <c r="R2825" t="s">
        <v>8322</v>
      </c>
      <c r="S2825" s="13">
        <f t="shared" si="178"/>
        <v>42067.011643518519</v>
      </c>
      <c r="T2825" s="13">
        <f t="shared" si="179"/>
        <v>42067.011643518519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9">
        <f t="shared" si="177"/>
        <v>50.666666666666664</v>
      </c>
      <c r="Q2826" t="s">
        <v>8321</v>
      </c>
      <c r="R2826" t="s">
        <v>8322</v>
      </c>
      <c r="S2826" s="13">
        <f t="shared" si="178"/>
        <v>42136.270787037036</v>
      </c>
      <c r="T2826" s="13">
        <f t="shared" si="179"/>
        <v>42136.270787037036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9">
        <f t="shared" si="177"/>
        <v>60.784313725490193</v>
      </c>
      <c r="Q2827" t="s">
        <v>8321</v>
      </c>
      <c r="R2827" t="s">
        <v>8322</v>
      </c>
      <c r="S2827" s="13">
        <f t="shared" si="178"/>
        <v>42312.792662037042</v>
      </c>
      <c r="T2827" s="13">
        <f t="shared" si="179"/>
        <v>42312.792662037042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9">
        <f t="shared" si="177"/>
        <v>113.42105263157895</v>
      </c>
      <c r="Q2828" t="s">
        <v>8321</v>
      </c>
      <c r="R2828" t="s">
        <v>8322</v>
      </c>
      <c r="S2828" s="13">
        <f t="shared" si="178"/>
        <v>42171.034861111111</v>
      </c>
      <c r="T2828" s="13">
        <f t="shared" si="179"/>
        <v>42171.034861111111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9">
        <f t="shared" si="177"/>
        <v>104.56521739130434</v>
      </c>
      <c r="Q2829" t="s">
        <v>8321</v>
      </c>
      <c r="R2829" t="s">
        <v>8322</v>
      </c>
      <c r="S2829" s="13">
        <f t="shared" si="178"/>
        <v>42494.683634259258</v>
      </c>
      <c r="T2829" s="13">
        <f t="shared" si="179"/>
        <v>42494.683634259258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9">
        <f t="shared" si="177"/>
        <v>98.30927835051547</v>
      </c>
      <c r="Q2830" t="s">
        <v>8321</v>
      </c>
      <c r="R2830" t="s">
        <v>8322</v>
      </c>
      <c r="S2830" s="13">
        <f t="shared" si="178"/>
        <v>42254.264687499999</v>
      </c>
      <c r="T2830" s="13">
        <f t="shared" si="179"/>
        <v>42254.264687499999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9">
        <f t="shared" si="177"/>
        <v>35.039473684210527</v>
      </c>
      <c r="Q2831" t="s">
        <v>8321</v>
      </c>
      <c r="R2831" t="s">
        <v>8322</v>
      </c>
      <c r="S2831" s="13">
        <f t="shared" si="178"/>
        <v>42495.434236111112</v>
      </c>
      <c r="T2831" s="13">
        <f t="shared" si="179"/>
        <v>42495.434236111112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9">
        <f t="shared" si="177"/>
        <v>272.72727272727275</v>
      </c>
      <c r="Q2832" t="s">
        <v>8321</v>
      </c>
      <c r="R2832" t="s">
        <v>8322</v>
      </c>
      <c r="S2832" s="13">
        <f t="shared" si="178"/>
        <v>41758.839675925927</v>
      </c>
      <c r="T2832" s="13">
        <f t="shared" si="179"/>
        <v>41758.839675925927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9">
        <f t="shared" si="177"/>
        <v>63.846153846153847</v>
      </c>
      <c r="Q2833" t="s">
        <v>8321</v>
      </c>
      <c r="R2833" t="s">
        <v>8322</v>
      </c>
      <c r="S2833" s="13">
        <f t="shared" si="178"/>
        <v>42171.824884259258</v>
      </c>
      <c r="T2833" s="13">
        <f t="shared" si="179"/>
        <v>42171.824884259258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9">
        <f t="shared" si="177"/>
        <v>30.189368421052631</v>
      </c>
      <c r="Q2834" t="s">
        <v>8321</v>
      </c>
      <c r="R2834" t="s">
        <v>8322</v>
      </c>
      <c r="S2834" s="13">
        <f t="shared" si="178"/>
        <v>41938.709421296298</v>
      </c>
      <c r="T2834" s="13">
        <f t="shared" si="179"/>
        <v>41938.709421296298</v>
      </c>
    </row>
    <row r="2835" spans="1:20" ht="20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9">
        <f t="shared" si="177"/>
        <v>83.51428571428572</v>
      </c>
      <c r="Q2835" t="s">
        <v>8321</v>
      </c>
      <c r="R2835" t="s">
        <v>8322</v>
      </c>
      <c r="S2835" s="13">
        <f t="shared" si="178"/>
        <v>42268.127696759257</v>
      </c>
      <c r="T2835" s="13">
        <f t="shared" si="179"/>
        <v>42268.127696759257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9">
        <f t="shared" si="177"/>
        <v>64.761904761904759</v>
      </c>
      <c r="Q2836" t="s">
        <v>8321</v>
      </c>
      <c r="R2836" t="s">
        <v>8322</v>
      </c>
      <c r="S2836" s="13">
        <f t="shared" si="178"/>
        <v>42019.959837962961</v>
      </c>
      <c r="T2836" s="13">
        <f t="shared" si="179"/>
        <v>42019.959837962961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9">
        <f t="shared" si="177"/>
        <v>20.118172043010752</v>
      </c>
      <c r="Q2837" t="s">
        <v>8321</v>
      </c>
      <c r="R2837" t="s">
        <v>8322</v>
      </c>
      <c r="S2837" s="13">
        <f t="shared" si="178"/>
        <v>42313.703900462962</v>
      </c>
      <c r="T2837" s="13">
        <f t="shared" si="179"/>
        <v>42313.703900462962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9">
        <f t="shared" si="177"/>
        <v>44.090909090909093</v>
      </c>
      <c r="Q2838" t="s">
        <v>8321</v>
      </c>
      <c r="R2838" t="s">
        <v>8322</v>
      </c>
      <c r="S2838" s="13">
        <f t="shared" si="178"/>
        <v>42746.261782407411</v>
      </c>
      <c r="T2838" s="13">
        <f t="shared" si="179"/>
        <v>42746.261782407411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9">
        <f t="shared" si="177"/>
        <v>40.476190476190474</v>
      </c>
      <c r="Q2839" t="s">
        <v>8321</v>
      </c>
      <c r="R2839" t="s">
        <v>8322</v>
      </c>
      <c r="S2839" s="13">
        <f t="shared" si="178"/>
        <v>42307.908379629633</v>
      </c>
      <c r="T2839" s="13">
        <f t="shared" si="179"/>
        <v>42307.908379629633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9">
        <f t="shared" si="177"/>
        <v>44.537037037037038</v>
      </c>
      <c r="Q2840" t="s">
        <v>8321</v>
      </c>
      <c r="R2840" t="s">
        <v>8322</v>
      </c>
      <c r="S2840" s="13">
        <f t="shared" si="178"/>
        <v>41842.607592592591</v>
      </c>
      <c r="T2840" s="13">
        <f t="shared" si="179"/>
        <v>41842.607592592591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9">
        <f t="shared" si="177"/>
        <v>125.80645161290323</v>
      </c>
      <c r="Q2841" t="s">
        <v>8321</v>
      </c>
      <c r="R2841" t="s">
        <v>8322</v>
      </c>
      <c r="S2841" s="13">
        <f t="shared" si="178"/>
        <v>41853.240208333329</v>
      </c>
      <c r="T2841" s="13">
        <f t="shared" si="179"/>
        <v>41853.240208333329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9">
        <f t="shared" si="177"/>
        <v>19.696969696969695</v>
      </c>
      <c r="Q2842" t="s">
        <v>8321</v>
      </c>
      <c r="R2842" t="s">
        <v>8322</v>
      </c>
      <c r="S2842" s="13">
        <f t="shared" si="178"/>
        <v>42060.035636574074</v>
      </c>
      <c r="T2842" s="13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9">
        <f t="shared" si="177"/>
        <v>10</v>
      </c>
      <c r="Q2843" t="s">
        <v>8321</v>
      </c>
      <c r="R2843" t="s">
        <v>8322</v>
      </c>
      <c r="S2843" s="13">
        <f t="shared" si="178"/>
        <v>42291.739548611105</v>
      </c>
      <c r="T2843" s="13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8321</v>
      </c>
      <c r="R2844" t="s">
        <v>8322</v>
      </c>
      <c r="S2844" s="13">
        <f t="shared" si="178"/>
        <v>41784.952488425923</v>
      </c>
      <c r="T2844" s="13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8321</v>
      </c>
      <c r="R2845" t="s">
        <v>8322</v>
      </c>
      <c r="S2845" s="13">
        <f t="shared" si="178"/>
        <v>42492.737847222219</v>
      </c>
      <c r="T2845" s="13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9">
        <f t="shared" si="177"/>
        <v>30</v>
      </c>
      <c r="Q2846" t="s">
        <v>8321</v>
      </c>
      <c r="R2846" t="s">
        <v>8322</v>
      </c>
      <c r="S2846" s="13">
        <f t="shared" si="178"/>
        <v>42709.546064814815</v>
      </c>
      <c r="T2846" s="13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9">
        <f t="shared" si="177"/>
        <v>60.666666666666664</v>
      </c>
      <c r="Q2847" t="s">
        <v>8321</v>
      </c>
      <c r="R2847" t="s">
        <v>8322</v>
      </c>
      <c r="S2847" s="13">
        <f t="shared" si="178"/>
        <v>42103.016585648147</v>
      </c>
      <c r="T2847" s="13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8321</v>
      </c>
      <c r="R2848" t="s">
        <v>8322</v>
      </c>
      <c r="S2848" s="13">
        <f t="shared" si="178"/>
        <v>42108.692060185189</v>
      </c>
      <c r="T2848" s="13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8321</v>
      </c>
      <c r="R2849" t="s">
        <v>8322</v>
      </c>
      <c r="S2849" s="13">
        <f t="shared" si="178"/>
        <v>42453.806307870371</v>
      </c>
      <c r="T2849" s="13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9">
        <f t="shared" si="177"/>
        <v>23.333333333333332</v>
      </c>
      <c r="Q2850" t="s">
        <v>8321</v>
      </c>
      <c r="R2850" t="s">
        <v>8322</v>
      </c>
      <c r="S2850" s="13">
        <f t="shared" si="178"/>
        <v>42123.648831018523</v>
      </c>
      <c r="T2850" s="13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9">
        <f t="shared" si="177"/>
        <v>5</v>
      </c>
      <c r="Q2851" t="s">
        <v>8321</v>
      </c>
      <c r="R2851" t="s">
        <v>8322</v>
      </c>
      <c r="S2851" s="13">
        <f t="shared" si="178"/>
        <v>42453.428240740745</v>
      </c>
      <c r="T2851" s="13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9">
        <f t="shared" si="177"/>
        <v>23.923076923076923</v>
      </c>
      <c r="Q2852" t="s">
        <v>8321</v>
      </c>
      <c r="R2852" t="s">
        <v>8322</v>
      </c>
      <c r="S2852" s="13">
        <f t="shared" si="178"/>
        <v>41858.007071759261</v>
      </c>
      <c r="T2852" s="13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8321</v>
      </c>
      <c r="R2853" t="s">
        <v>8322</v>
      </c>
      <c r="S2853" s="13">
        <f t="shared" si="178"/>
        <v>42390.002650462964</v>
      </c>
      <c r="T2853" s="13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9">
        <f t="shared" si="177"/>
        <v>15.833333333333334</v>
      </c>
      <c r="Q2854" t="s">
        <v>8321</v>
      </c>
      <c r="R2854" t="s">
        <v>8322</v>
      </c>
      <c r="S2854" s="13">
        <f t="shared" si="178"/>
        <v>41781.045173611114</v>
      </c>
      <c r="T2854" s="13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8321</v>
      </c>
      <c r="R2855" t="s">
        <v>8322</v>
      </c>
      <c r="S2855" s="13">
        <f t="shared" si="178"/>
        <v>41836.190937499996</v>
      </c>
      <c r="T2855" s="13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9">
        <f t="shared" si="177"/>
        <v>29.785714285714285</v>
      </c>
      <c r="Q2856" t="s">
        <v>8321</v>
      </c>
      <c r="R2856" t="s">
        <v>8322</v>
      </c>
      <c r="S2856" s="13">
        <f t="shared" si="178"/>
        <v>42111.71665509259</v>
      </c>
      <c r="T2856" s="13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9">
        <f t="shared" si="177"/>
        <v>60</v>
      </c>
      <c r="Q2857" t="s">
        <v>8321</v>
      </c>
      <c r="R2857" t="s">
        <v>8322</v>
      </c>
      <c r="S2857" s="13">
        <f t="shared" si="178"/>
        <v>42370.007766203707</v>
      </c>
      <c r="T2857" s="13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9">
        <f t="shared" si="177"/>
        <v>24.333333333333332</v>
      </c>
      <c r="Q2858" t="s">
        <v>8321</v>
      </c>
      <c r="R2858" t="s">
        <v>8322</v>
      </c>
      <c r="S2858" s="13">
        <f t="shared" si="178"/>
        <v>42165.037581018521</v>
      </c>
      <c r="T2858" s="13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9">
        <f t="shared" si="177"/>
        <v>500</v>
      </c>
      <c r="Q2859" t="s">
        <v>8321</v>
      </c>
      <c r="R2859" t="s">
        <v>8322</v>
      </c>
      <c r="S2859" s="13">
        <f t="shared" si="178"/>
        <v>42726.920081018514</v>
      </c>
      <c r="T2859" s="13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8321</v>
      </c>
      <c r="R2860" t="s">
        <v>8322</v>
      </c>
      <c r="S2860" s="13">
        <f t="shared" si="178"/>
        <v>41954.545081018514</v>
      </c>
      <c r="T2860" s="13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9">
        <f t="shared" si="177"/>
        <v>35</v>
      </c>
      <c r="Q2861" t="s">
        <v>8321</v>
      </c>
      <c r="R2861" t="s">
        <v>8322</v>
      </c>
      <c r="S2861" s="13">
        <f t="shared" si="178"/>
        <v>42233.362314814818</v>
      </c>
      <c r="T2861" s="13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9">
        <f t="shared" si="177"/>
        <v>29.555555555555557</v>
      </c>
      <c r="Q2862" t="s">
        <v>8321</v>
      </c>
      <c r="R2862" t="s">
        <v>8322</v>
      </c>
      <c r="S2862" s="13">
        <f t="shared" si="178"/>
        <v>42480.800648148142</v>
      </c>
      <c r="T2862" s="13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9">
        <f t="shared" si="177"/>
        <v>26.666666666666668</v>
      </c>
      <c r="Q2863" t="s">
        <v>8321</v>
      </c>
      <c r="R2863" t="s">
        <v>8322</v>
      </c>
      <c r="S2863" s="13">
        <f t="shared" si="178"/>
        <v>42257.590833333335</v>
      </c>
      <c r="T2863" s="13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9">
        <f t="shared" si="177"/>
        <v>18.333333333333332</v>
      </c>
      <c r="Q2864" t="s">
        <v>8321</v>
      </c>
      <c r="R2864" t="s">
        <v>8322</v>
      </c>
      <c r="S2864" s="13">
        <f t="shared" si="178"/>
        <v>41784.789687500001</v>
      </c>
      <c r="T2864" s="13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9">
        <f t="shared" si="177"/>
        <v>20</v>
      </c>
      <c r="Q2865" t="s">
        <v>8321</v>
      </c>
      <c r="R2865" t="s">
        <v>8322</v>
      </c>
      <c r="S2865" s="13">
        <f t="shared" si="178"/>
        <v>41831.675034722226</v>
      </c>
      <c r="T2865" s="13">
        <f t="shared" si="179"/>
        <v>41831.675034722226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9">
        <f t="shared" si="177"/>
        <v>13.333333333333334</v>
      </c>
      <c r="Q2866" t="s">
        <v>8321</v>
      </c>
      <c r="R2866" t="s">
        <v>8322</v>
      </c>
      <c r="S2866" s="13">
        <f t="shared" si="178"/>
        <v>42172.613506944443</v>
      </c>
      <c r="T2866" s="13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8321</v>
      </c>
      <c r="R2867" t="s">
        <v>8322</v>
      </c>
      <c r="S2867" s="13">
        <f t="shared" si="178"/>
        <v>41950.114108796297</v>
      </c>
      <c r="T2867" s="13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9">
        <f t="shared" si="177"/>
        <v>22.5</v>
      </c>
      <c r="Q2868" t="s">
        <v>8321</v>
      </c>
      <c r="R2868" t="s">
        <v>8322</v>
      </c>
      <c r="S2868" s="13">
        <f t="shared" si="178"/>
        <v>42627.955104166671</v>
      </c>
      <c r="T2868" s="13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9">
        <f t="shared" si="177"/>
        <v>50.4</v>
      </c>
      <c r="Q2869" t="s">
        <v>8321</v>
      </c>
      <c r="R2869" t="s">
        <v>8322</v>
      </c>
      <c r="S2869" s="13">
        <f t="shared" si="178"/>
        <v>42531.195277777777</v>
      </c>
      <c r="T2869" s="13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9">
        <f t="shared" si="177"/>
        <v>105.02933333333334</v>
      </c>
      <c r="Q2870" t="s">
        <v>8321</v>
      </c>
      <c r="R2870" t="s">
        <v>8322</v>
      </c>
      <c r="S2870" s="13">
        <f t="shared" si="178"/>
        <v>42618.827013888891</v>
      </c>
      <c r="T2870" s="13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9">
        <f t="shared" si="177"/>
        <v>35.4</v>
      </c>
      <c r="Q2871" t="s">
        <v>8321</v>
      </c>
      <c r="R2871" t="s">
        <v>8322</v>
      </c>
      <c r="S2871" s="13">
        <f t="shared" si="178"/>
        <v>42540.593530092592</v>
      </c>
      <c r="T2871" s="13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9">
        <f t="shared" si="177"/>
        <v>83.333333333333329</v>
      </c>
      <c r="Q2872" t="s">
        <v>8321</v>
      </c>
      <c r="R2872" t="s">
        <v>8322</v>
      </c>
      <c r="S2872" s="13">
        <f t="shared" si="178"/>
        <v>41746.189409722225</v>
      </c>
      <c r="T2872" s="13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9">
        <f t="shared" si="177"/>
        <v>35.92307692307692</v>
      </c>
      <c r="Q2873" t="s">
        <v>8321</v>
      </c>
      <c r="R2873" t="s">
        <v>8322</v>
      </c>
      <c r="S2873" s="13">
        <f t="shared" si="178"/>
        <v>41974.738576388889</v>
      </c>
      <c r="T2873" s="13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8321</v>
      </c>
      <c r="R2874" t="s">
        <v>8322</v>
      </c>
      <c r="S2874" s="13">
        <f t="shared" si="178"/>
        <v>42115.11618055556</v>
      </c>
      <c r="T2874" s="13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9">
        <f t="shared" si="177"/>
        <v>119.125</v>
      </c>
      <c r="Q2875" t="s">
        <v>8321</v>
      </c>
      <c r="R2875" t="s">
        <v>8322</v>
      </c>
      <c r="S2875" s="13">
        <f t="shared" si="178"/>
        <v>42002.817488425921</v>
      </c>
      <c r="T2875" s="13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9">
        <f t="shared" si="177"/>
        <v>90.333333333333329</v>
      </c>
      <c r="Q2876" t="s">
        <v>8321</v>
      </c>
      <c r="R2876" t="s">
        <v>8322</v>
      </c>
      <c r="S2876" s="13">
        <f t="shared" si="178"/>
        <v>42722.84474537037</v>
      </c>
      <c r="T2876" s="13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9">
        <f t="shared" si="177"/>
        <v>2.3333333333333335</v>
      </c>
      <c r="Q2877" t="s">
        <v>8321</v>
      </c>
      <c r="R2877" t="s">
        <v>8322</v>
      </c>
      <c r="S2877" s="13">
        <f t="shared" si="178"/>
        <v>42465.128391203703</v>
      </c>
      <c r="T2877" s="13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8321</v>
      </c>
      <c r="R2878" t="s">
        <v>8322</v>
      </c>
      <c r="S2878" s="13">
        <f t="shared" si="178"/>
        <v>42171.743969907402</v>
      </c>
      <c r="T2878" s="13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9">
        <f t="shared" si="177"/>
        <v>108.33333333333333</v>
      </c>
      <c r="Q2879" t="s">
        <v>8321</v>
      </c>
      <c r="R2879" t="s">
        <v>8322</v>
      </c>
      <c r="S2879" s="13">
        <f t="shared" si="178"/>
        <v>42672.955138888887</v>
      </c>
      <c r="T2879" s="13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9">
        <f t="shared" si="177"/>
        <v>15.75</v>
      </c>
      <c r="Q2880" t="s">
        <v>8321</v>
      </c>
      <c r="R2880" t="s">
        <v>8322</v>
      </c>
      <c r="S2880" s="13">
        <f t="shared" si="178"/>
        <v>42128.615682870368</v>
      </c>
      <c r="T2880" s="13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9">
        <f t="shared" si="177"/>
        <v>29</v>
      </c>
      <c r="Q2881" t="s">
        <v>8321</v>
      </c>
      <c r="R2881" t="s">
        <v>8322</v>
      </c>
      <c r="S2881" s="13">
        <f t="shared" si="178"/>
        <v>42359.725243055553</v>
      </c>
      <c r="T2881" s="13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9">
        <f t="shared" si="177"/>
        <v>96.551724137931032</v>
      </c>
      <c r="Q2882" t="s">
        <v>8321</v>
      </c>
      <c r="R2882" t="s">
        <v>8322</v>
      </c>
      <c r="S2882" s="13">
        <f t="shared" si="178"/>
        <v>42192.905694444446</v>
      </c>
      <c r="T2882" s="13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</f>
        <v>0</v>
      </c>
      <c r="P2883" s="9" t="e">
        <f t="shared" ref="P2883:P2946" si="181">E2883/L2883</f>
        <v>#DIV/0!</v>
      </c>
      <c r="Q2883" t="s">
        <v>8321</v>
      </c>
      <c r="R2883" t="s">
        <v>8322</v>
      </c>
      <c r="S2883" s="13">
        <f t="shared" ref="S2883:S2946" si="182">(((J2883/60)/60)/24)+DATE(1970,1,1)</f>
        <v>41916.597638888888</v>
      </c>
      <c r="T2883" s="13">
        <f t="shared" ref="T2883:T2946" si="183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9">
        <f t="shared" si="181"/>
        <v>63</v>
      </c>
      <c r="Q2884" t="s">
        <v>8321</v>
      </c>
      <c r="R2884" t="s">
        <v>8322</v>
      </c>
      <c r="S2884" s="13">
        <f t="shared" si="182"/>
        <v>42461.596273148149</v>
      </c>
      <c r="T2884" s="13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9">
        <f t="shared" si="181"/>
        <v>381.6</v>
      </c>
      <c r="Q2885" t="s">
        <v>8321</v>
      </c>
      <c r="R2885" t="s">
        <v>8322</v>
      </c>
      <c r="S2885" s="13">
        <f t="shared" si="182"/>
        <v>42370.90320601852</v>
      </c>
      <c r="T2885" s="13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9">
        <f t="shared" si="181"/>
        <v>46.25</v>
      </c>
      <c r="Q2886" t="s">
        <v>8321</v>
      </c>
      <c r="R2886" t="s">
        <v>8322</v>
      </c>
      <c r="S2886" s="13">
        <f t="shared" si="182"/>
        <v>41948.727256944447</v>
      </c>
      <c r="T2886" s="13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9">
        <f t="shared" si="181"/>
        <v>26</v>
      </c>
      <c r="Q2887" t="s">
        <v>8321</v>
      </c>
      <c r="R2887" t="s">
        <v>8322</v>
      </c>
      <c r="S2887" s="13">
        <f t="shared" si="182"/>
        <v>42047.07640046296</v>
      </c>
      <c r="T2887" s="13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9">
        <f t="shared" si="181"/>
        <v>10</v>
      </c>
      <c r="Q2888" t="s">
        <v>8321</v>
      </c>
      <c r="R2888" t="s">
        <v>8322</v>
      </c>
      <c r="S2888" s="13">
        <f t="shared" si="182"/>
        <v>42261.632916666669</v>
      </c>
      <c r="T2888" s="13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9">
        <f t="shared" si="181"/>
        <v>5</v>
      </c>
      <c r="Q2889" t="s">
        <v>8321</v>
      </c>
      <c r="R2889" t="s">
        <v>8322</v>
      </c>
      <c r="S2889" s="13">
        <f t="shared" si="182"/>
        <v>41985.427361111113</v>
      </c>
      <c r="T2889" s="13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8321</v>
      </c>
      <c r="R2890" t="s">
        <v>8322</v>
      </c>
      <c r="S2890" s="13">
        <f t="shared" si="182"/>
        <v>41922.535185185188</v>
      </c>
      <c r="T2890" s="13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9">
        <f t="shared" si="181"/>
        <v>81.571428571428569</v>
      </c>
      <c r="Q2891" t="s">
        <v>8321</v>
      </c>
      <c r="R2891" t="s">
        <v>8322</v>
      </c>
      <c r="S2891" s="13">
        <f t="shared" si="182"/>
        <v>41850.863252314812</v>
      </c>
      <c r="T2891" s="13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9">
        <f t="shared" si="181"/>
        <v>7</v>
      </c>
      <c r="Q2892" t="s">
        <v>8321</v>
      </c>
      <c r="R2892" t="s">
        <v>8322</v>
      </c>
      <c r="S2892" s="13">
        <f t="shared" si="182"/>
        <v>41831.742962962962</v>
      </c>
      <c r="T2892" s="13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9">
        <f t="shared" si="181"/>
        <v>27.3</v>
      </c>
      <c r="Q2893" t="s">
        <v>8321</v>
      </c>
      <c r="R2893" t="s">
        <v>8322</v>
      </c>
      <c r="S2893" s="13">
        <f t="shared" si="182"/>
        <v>42415.883425925931</v>
      </c>
      <c r="T2893" s="13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9">
        <f t="shared" si="181"/>
        <v>29.411764705882351</v>
      </c>
      <c r="Q2894" t="s">
        <v>8321</v>
      </c>
      <c r="R2894" t="s">
        <v>8322</v>
      </c>
      <c r="S2894" s="13">
        <f t="shared" si="182"/>
        <v>41869.714166666665</v>
      </c>
      <c r="T2894" s="13">
        <f t="shared" si="183"/>
        <v>41869.714166666665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9">
        <f t="shared" si="181"/>
        <v>12.5</v>
      </c>
      <c r="Q2895" t="s">
        <v>8321</v>
      </c>
      <c r="R2895" t="s">
        <v>8322</v>
      </c>
      <c r="S2895" s="13">
        <f t="shared" si="182"/>
        <v>41953.773090277777</v>
      </c>
      <c r="T2895" s="13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8321</v>
      </c>
      <c r="R2896" t="s">
        <v>8322</v>
      </c>
      <c r="S2896" s="13">
        <f t="shared" si="182"/>
        <v>42037.986284722225</v>
      </c>
      <c r="T2896" s="13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9">
        <f t="shared" si="181"/>
        <v>5.75</v>
      </c>
      <c r="Q2897" t="s">
        <v>8321</v>
      </c>
      <c r="R2897" t="s">
        <v>8322</v>
      </c>
      <c r="S2897" s="13">
        <f t="shared" si="182"/>
        <v>41811.555462962962</v>
      </c>
      <c r="T2897" s="13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9">
        <f t="shared" si="181"/>
        <v>52.083333333333336</v>
      </c>
      <c r="Q2898" t="s">
        <v>8321</v>
      </c>
      <c r="R2898" t="s">
        <v>8322</v>
      </c>
      <c r="S2898" s="13">
        <f t="shared" si="182"/>
        <v>42701.908807870372</v>
      </c>
      <c r="T2898" s="13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9">
        <f t="shared" si="181"/>
        <v>183.33333333333334</v>
      </c>
      <c r="Q2899" t="s">
        <v>8321</v>
      </c>
      <c r="R2899" t="s">
        <v>8322</v>
      </c>
      <c r="S2899" s="13">
        <f t="shared" si="182"/>
        <v>42258.646504629629</v>
      </c>
      <c r="T2899" s="13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9">
        <f t="shared" si="181"/>
        <v>26.333333333333332</v>
      </c>
      <c r="Q2900" t="s">
        <v>8321</v>
      </c>
      <c r="R2900" t="s">
        <v>8322</v>
      </c>
      <c r="S2900" s="13">
        <f t="shared" si="182"/>
        <v>42278.664965277778</v>
      </c>
      <c r="T2900" s="13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8321</v>
      </c>
      <c r="R2901" t="s">
        <v>8322</v>
      </c>
      <c r="S2901" s="13">
        <f t="shared" si="182"/>
        <v>42515.078217592592</v>
      </c>
      <c r="T2901" s="13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9">
        <f t="shared" si="181"/>
        <v>486.42857142857144</v>
      </c>
      <c r="Q2902" t="s">
        <v>8321</v>
      </c>
      <c r="R2902" t="s">
        <v>8322</v>
      </c>
      <c r="S2902" s="13">
        <f t="shared" si="182"/>
        <v>41830.234166666669</v>
      </c>
      <c r="T2902" s="13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9">
        <f t="shared" si="181"/>
        <v>3</v>
      </c>
      <c r="Q2903" t="s">
        <v>8321</v>
      </c>
      <c r="R2903" t="s">
        <v>8322</v>
      </c>
      <c r="S2903" s="13">
        <f t="shared" si="182"/>
        <v>41982.904386574075</v>
      </c>
      <c r="T2903" s="13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9">
        <f t="shared" si="181"/>
        <v>25</v>
      </c>
      <c r="Q2904" t="s">
        <v>8321</v>
      </c>
      <c r="R2904" t="s">
        <v>8322</v>
      </c>
      <c r="S2904" s="13">
        <f t="shared" si="182"/>
        <v>42210.439768518518</v>
      </c>
      <c r="T2904" s="13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9">
        <f t="shared" si="181"/>
        <v>9.75</v>
      </c>
      <c r="Q2905" t="s">
        <v>8321</v>
      </c>
      <c r="R2905" t="s">
        <v>8322</v>
      </c>
      <c r="S2905" s="13">
        <f t="shared" si="182"/>
        <v>42196.166874999995</v>
      </c>
      <c r="T2905" s="13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9">
        <f t="shared" si="181"/>
        <v>18.75</v>
      </c>
      <c r="Q2906" t="s">
        <v>8321</v>
      </c>
      <c r="R2906" t="s">
        <v>8322</v>
      </c>
      <c r="S2906" s="13">
        <f t="shared" si="182"/>
        <v>41940.967951388891</v>
      </c>
      <c r="T2906" s="13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9">
        <f t="shared" si="181"/>
        <v>36.588235294117645</v>
      </c>
      <c r="Q2907" t="s">
        <v>8321</v>
      </c>
      <c r="R2907" t="s">
        <v>8322</v>
      </c>
      <c r="S2907" s="13">
        <f t="shared" si="182"/>
        <v>42606.056863425925</v>
      </c>
      <c r="T2907" s="13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9">
        <f t="shared" si="181"/>
        <v>80.714285714285708</v>
      </c>
      <c r="Q2908" t="s">
        <v>8321</v>
      </c>
      <c r="R2908" t="s">
        <v>8322</v>
      </c>
      <c r="S2908" s="13">
        <f t="shared" si="182"/>
        <v>42199.648912037039</v>
      </c>
      <c r="T2908" s="13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9">
        <f t="shared" si="181"/>
        <v>1</v>
      </c>
      <c r="Q2909" t="s">
        <v>8321</v>
      </c>
      <c r="R2909" t="s">
        <v>8322</v>
      </c>
      <c r="S2909" s="13">
        <f t="shared" si="182"/>
        <v>42444.877743055549</v>
      </c>
      <c r="T2909" s="13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9">
        <f t="shared" si="181"/>
        <v>52.8</v>
      </c>
      <c r="Q2910" t="s">
        <v>8321</v>
      </c>
      <c r="R2910" t="s">
        <v>8322</v>
      </c>
      <c r="S2910" s="13">
        <f t="shared" si="182"/>
        <v>42499.731701388882</v>
      </c>
      <c r="T2910" s="13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9">
        <f t="shared" si="181"/>
        <v>20</v>
      </c>
      <c r="Q2911" t="s">
        <v>8321</v>
      </c>
      <c r="R2911" t="s">
        <v>8322</v>
      </c>
      <c r="S2911" s="13">
        <f t="shared" si="182"/>
        <v>41929.266215277778</v>
      </c>
      <c r="T2911" s="13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9">
        <f t="shared" si="181"/>
        <v>1</v>
      </c>
      <c r="Q2912" t="s">
        <v>8321</v>
      </c>
      <c r="R2912" t="s">
        <v>8322</v>
      </c>
      <c r="S2912" s="13">
        <f t="shared" si="182"/>
        <v>42107.841284722221</v>
      </c>
      <c r="T2912" s="13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9">
        <f t="shared" si="181"/>
        <v>46.928571428571431</v>
      </c>
      <c r="Q2913" t="s">
        <v>8321</v>
      </c>
      <c r="R2913" t="s">
        <v>8322</v>
      </c>
      <c r="S2913" s="13">
        <f t="shared" si="182"/>
        <v>42142.768819444449</v>
      </c>
      <c r="T2913" s="13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9">
        <f t="shared" si="181"/>
        <v>78.07692307692308</v>
      </c>
      <c r="Q2914" t="s">
        <v>8321</v>
      </c>
      <c r="R2914" t="s">
        <v>8322</v>
      </c>
      <c r="S2914" s="13">
        <f t="shared" si="182"/>
        <v>42354.131643518514</v>
      </c>
      <c r="T2914" s="13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9">
        <f t="shared" si="181"/>
        <v>1</v>
      </c>
      <c r="Q2915" t="s">
        <v>8321</v>
      </c>
      <c r="R2915" t="s">
        <v>8322</v>
      </c>
      <c r="S2915" s="13">
        <f t="shared" si="182"/>
        <v>41828.922905092593</v>
      </c>
      <c r="T2915" s="13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9">
        <f t="shared" si="181"/>
        <v>1</v>
      </c>
      <c r="Q2916" t="s">
        <v>8321</v>
      </c>
      <c r="R2916" t="s">
        <v>8322</v>
      </c>
      <c r="S2916" s="13">
        <f t="shared" si="182"/>
        <v>42017.907337962963</v>
      </c>
      <c r="T2916" s="13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9">
        <f t="shared" si="181"/>
        <v>203.66666666666666</v>
      </c>
      <c r="Q2917" t="s">
        <v>8321</v>
      </c>
      <c r="R2917" t="s">
        <v>8322</v>
      </c>
      <c r="S2917" s="13">
        <f t="shared" si="182"/>
        <v>42415.398032407407</v>
      </c>
      <c r="T2917" s="13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9">
        <f t="shared" si="181"/>
        <v>20.714285714285715</v>
      </c>
      <c r="Q2918" t="s">
        <v>8321</v>
      </c>
      <c r="R2918" t="s">
        <v>8322</v>
      </c>
      <c r="S2918" s="13">
        <f t="shared" si="182"/>
        <v>41755.476724537039</v>
      </c>
      <c r="T2918" s="13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9">
        <f t="shared" si="181"/>
        <v>48.555555555555557</v>
      </c>
      <c r="Q2919" t="s">
        <v>8321</v>
      </c>
      <c r="R2919" t="s">
        <v>8322</v>
      </c>
      <c r="S2919" s="13">
        <f t="shared" si="182"/>
        <v>42245.234340277777</v>
      </c>
      <c r="T2919" s="13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9">
        <f t="shared" si="181"/>
        <v>68.099999999999994</v>
      </c>
      <c r="Q2920" t="s">
        <v>8321</v>
      </c>
      <c r="R2920" t="s">
        <v>8322</v>
      </c>
      <c r="S2920" s="13">
        <f t="shared" si="182"/>
        <v>42278.629710648151</v>
      </c>
      <c r="T2920" s="13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9">
        <f t="shared" si="181"/>
        <v>8.5</v>
      </c>
      <c r="Q2921" t="s">
        <v>8321</v>
      </c>
      <c r="R2921" t="s">
        <v>8322</v>
      </c>
      <c r="S2921" s="13">
        <f t="shared" si="182"/>
        <v>41826.61954861111</v>
      </c>
      <c r="T2921" s="13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9">
        <f t="shared" si="181"/>
        <v>51.615384615384613</v>
      </c>
      <c r="Q2922" t="s">
        <v>8321</v>
      </c>
      <c r="R2922" t="s">
        <v>8322</v>
      </c>
      <c r="S2922" s="13">
        <f t="shared" si="182"/>
        <v>42058.792476851857</v>
      </c>
      <c r="T2922" s="13">
        <f t="shared" si="183"/>
        <v>42058.792476851857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9">
        <f t="shared" si="181"/>
        <v>43</v>
      </c>
      <c r="Q2923" t="s">
        <v>8321</v>
      </c>
      <c r="R2923" t="s">
        <v>8363</v>
      </c>
      <c r="S2923" s="13">
        <f t="shared" si="182"/>
        <v>41877.886620370373</v>
      </c>
      <c r="T2923" s="13">
        <f t="shared" si="183"/>
        <v>41877.886620370373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9">
        <f t="shared" si="181"/>
        <v>83.333333333333329</v>
      </c>
      <c r="Q2924" t="s">
        <v>8321</v>
      </c>
      <c r="R2924" t="s">
        <v>8363</v>
      </c>
      <c r="S2924" s="13">
        <f t="shared" si="182"/>
        <v>42097.874155092592</v>
      </c>
      <c r="T2924" s="13">
        <f t="shared" si="183"/>
        <v>42097.874155092592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9">
        <f t="shared" si="181"/>
        <v>30</v>
      </c>
      <c r="Q2925" t="s">
        <v>8321</v>
      </c>
      <c r="R2925" t="s">
        <v>8363</v>
      </c>
      <c r="S2925" s="13">
        <f t="shared" si="182"/>
        <v>42013.15253472222</v>
      </c>
      <c r="T2925" s="13">
        <f t="shared" si="183"/>
        <v>42013.15253472222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9">
        <f t="shared" si="181"/>
        <v>175.51020408163265</v>
      </c>
      <c r="Q2926" t="s">
        <v>8321</v>
      </c>
      <c r="R2926" t="s">
        <v>8363</v>
      </c>
      <c r="S2926" s="13">
        <f t="shared" si="182"/>
        <v>42103.556828703702</v>
      </c>
      <c r="T2926" s="13">
        <f t="shared" si="183"/>
        <v>42103.556828703702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9">
        <f t="shared" si="181"/>
        <v>231.66175879396985</v>
      </c>
      <c r="Q2927" t="s">
        <v>8321</v>
      </c>
      <c r="R2927" t="s">
        <v>8363</v>
      </c>
      <c r="S2927" s="13">
        <f t="shared" si="182"/>
        <v>41863.584120370368</v>
      </c>
      <c r="T2927" s="13">
        <f t="shared" si="183"/>
        <v>41863.584120370368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9">
        <f t="shared" si="181"/>
        <v>75</v>
      </c>
      <c r="Q2928" t="s">
        <v>8321</v>
      </c>
      <c r="R2928" t="s">
        <v>8363</v>
      </c>
      <c r="S2928" s="13">
        <f t="shared" si="182"/>
        <v>42044.765960648147</v>
      </c>
      <c r="T2928" s="13">
        <f t="shared" si="183"/>
        <v>42044.765960648147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9">
        <f t="shared" si="181"/>
        <v>112.14285714285714</v>
      </c>
      <c r="Q2929" t="s">
        <v>8321</v>
      </c>
      <c r="R2929" t="s">
        <v>8363</v>
      </c>
      <c r="S2929" s="13">
        <f t="shared" si="182"/>
        <v>41806.669317129628</v>
      </c>
      <c r="T2929" s="13">
        <f t="shared" si="183"/>
        <v>41806.669317129628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9">
        <f t="shared" si="181"/>
        <v>41.666666666666664</v>
      </c>
      <c r="Q2930" t="s">
        <v>8321</v>
      </c>
      <c r="R2930" t="s">
        <v>8363</v>
      </c>
      <c r="S2930" s="13">
        <f t="shared" si="182"/>
        <v>42403.998217592598</v>
      </c>
      <c r="T2930" s="13">
        <f t="shared" si="183"/>
        <v>42403.998217592598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9">
        <f t="shared" si="181"/>
        <v>255.17343750000001</v>
      </c>
      <c r="Q2931" t="s">
        <v>8321</v>
      </c>
      <c r="R2931" t="s">
        <v>8363</v>
      </c>
      <c r="S2931" s="13">
        <f t="shared" si="182"/>
        <v>41754.564328703702</v>
      </c>
      <c r="T2931" s="13">
        <f t="shared" si="183"/>
        <v>41754.564328703702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9">
        <f t="shared" si="181"/>
        <v>162.7741935483871</v>
      </c>
      <c r="Q2932" t="s">
        <v>8321</v>
      </c>
      <c r="R2932" t="s">
        <v>8363</v>
      </c>
      <c r="S2932" s="13">
        <f t="shared" si="182"/>
        <v>42101.584074074075</v>
      </c>
      <c r="T2932" s="13">
        <f t="shared" si="183"/>
        <v>42101.584074074075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9">
        <f t="shared" si="181"/>
        <v>88.333333333333329</v>
      </c>
      <c r="Q2933" t="s">
        <v>8321</v>
      </c>
      <c r="R2933" t="s">
        <v>8363</v>
      </c>
      <c r="S2933" s="13">
        <f t="shared" si="182"/>
        <v>41872.291238425925</v>
      </c>
      <c r="T2933" s="13">
        <f t="shared" si="183"/>
        <v>41872.291238425925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9">
        <f t="shared" si="181"/>
        <v>85.736842105263165</v>
      </c>
      <c r="Q2934" t="s">
        <v>8321</v>
      </c>
      <c r="R2934" t="s">
        <v>8363</v>
      </c>
      <c r="S2934" s="13">
        <f t="shared" si="182"/>
        <v>42025.164780092593</v>
      </c>
      <c r="T2934" s="13">
        <f t="shared" si="183"/>
        <v>42025.164780092593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9">
        <f t="shared" si="181"/>
        <v>47.574074074074076</v>
      </c>
      <c r="Q2935" t="s">
        <v>8321</v>
      </c>
      <c r="R2935" t="s">
        <v>8363</v>
      </c>
      <c r="S2935" s="13">
        <f t="shared" si="182"/>
        <v>42495.956631944442</v>
      </c>
      <c r="T2935" s="13">
        <f t="shared" si="183"/>
        <v>42495.956631944442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9">
        <f t="shared" si="181"/>
        <v>72.972972972972968</v>
      </c>
      <c r="Q2936" t="s">
        <v>8321</v>
      </c>
      <c r="R2936" t="s">
        <v>8363</v>
      </c>
      <c r="S2936" s="13">
        <f t="shared" si="182"/>
        <v>41775.636157407411</v>
      </c>
      <c r="T2936" s="13">
        <f t="shared" si="183"/>
        <v>41775.636157407411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9">
        <f t="shared" si="181"/>
        <v>90.538461538461533</v>
      </c>
      <c r="Q2937" t="s">
        <v>8321</v>
      </c>
      <c r="R2937" t="s">
        <v>8363</v>
      </c>
      <c r="S2937" s="13">
        <f t="shared" si="182"/>
        <v>42553.583425925928</v>
      </c>
      <c r="T2937" s="13">
        <f t="shared" si="183"/>
        <v>42553.583425925928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9">
        <f t="shared" si="181"/>
        <v>37.647058823529413</v>
      </c>
      <c r="Q2938" t="s">
        <v>8321</v>
      </c>
      <c r="R2938" t="s">
        <v>8363</v>
      </c>
      <c r="S2938" s="13">
        <f t="shared" si="182"/>
        <v>41912.650729166664</v>
      </c>
      <c r="T2938" s="13">
        <f t="shared" si="183"/>
        <v>41912.650729166664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9">
        <f t="shared" si="181"/>
        <v>36.363636363636367</v>
      </c>
      <c r="Q2939" t="s">
        <v>8321</v>
      </c>
      <c r="R2939" t="s">
        <v>8363</v>
      </c>
      <c r="S2939" s="13">
        <f t="shared" si="182"/>
        <v>41803.457326388889</v>
      </c>
      <c r="T2939" s="13">
        <f t="shared" si="183"/>
        <v>41803.457326388889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9">
        <f t="shared" si="181"/>
        <v>126.71875</v>
      </c>
      <c r="Q2940" t="s">
        <v>8321</v>
      </c>
      <c r="R2940" t="s">
        <v>8363</v>
      </c>
      <c r="S2940" s="13">
        <f t="shared" si="182"/>
        <v>42004.703865740739</v>
      </c>
      <c r="T2940" s="13">
        <f t="shared" si="183"/>
        <v>42004.703865740739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9">
        <f t="shared" si="181"/>
        <v>329.2</v>
      </c>
      <c r="Q2941" t="s">
        <v>8321</v>
      </c>
      <c r="R2941" t="s">
        <v>8363</v>
      </c>
      <c r="S2941" s="13">
        <f t="shared" si="182"/>
        <v>41845.809166666666</v>
      </c>
      <c r="T2941" s="13">
        <f t="shared" si="183"/>
        <v>41845.809166666666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9">
        <f t="shared" si="181"/>
        <v>81.242424242424249</v>
      </c>
      <c r="Q2942" t="s">
        <v>8321</v>
      </c>
      <c r="R2942" t="s">
        <v>8363</v>
      </c>
      <c r="S2942" s="13">
        <f t="shared" si="182"/>
        <v>41982.773356481484</v>
      </c>
      <c r="T2942" s="13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9">
        <f t="shared" si="181"/>
        <v>1</v>
      </c>
      <c r="Q2943" t="s">
        <v>8321</v>
      </c>
      <c r="R2943" t="s">
        <v>8361</v>
      </c>
      <c r="S2943" s="13">
        <f t="shared" si="182"/>
        <v>42034.960127314815</v>
      </c>
      <c r="T2943" s="13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9">
        <f t="shared" si="181"/>
        <v>202.22772277227722</v>
      </c>
      <c r="Q2944" t="s">
        <v>8321</v>
      </c>
      <c r="R2944" t="s">
        <v>8361</v>
      </c>
      <c r="S2944" s="13">
        <f t="shared" si="182"/>
        <v>42334.803923611107</v>
      </c>
      <c r="T2944" s="13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8321</v>
      </c>
      <c r="R2945" t="s">
        <v>8361</v>
      </c>
      <c r="S2945" s="13">
        <f t="shared" si="182"/>
        <v>42077.129398148143</v>
      </c>
      <c r="T2945" s="13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9">
        <f t="shared" si="181"/>
        <v>100</v>
      </c>
      <c r="Q2946" t="s">
        <v>8321</v>
      </c>
      <c r="R2946" t="s">
        <v>8361</v>
      </c>
      <c r="S2946" s="13">
        <f t="shared" si="182"/>
        <v>42132.9143287037</v>
      </c>
      <c r="T2946" s="13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</f>
        <v>0</v>
      </c>
      <c r="P2947" s="9" t="e">
        <f t="shared" ref="P2947:P3010" si="185">E2947/L2947</f>
        <v>#DIV/0!</v>
      </c>
      <c r="Q2947" t="s">
        <v>8321</v>
      </c>
      <c r="R2947" t="s">
        <v>8361</v>
      </c>
      <c r="S2947" s="13">
        <f t="shared" ref="S2947:S3010" si="186">(((J2947/60)/60)/24)+DATE(1970,1,1)</f>
        <v>42118.139583333337</v>
      </c>
      <c r="T2947" s="13">
        <f t="shared" ref="T2947:T3010" si="187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9">
        <f t="shared" si="185"/>
        <v>1</v>
      </c>
      <c r="Q2948" t="s">
        <v>8321</v>
      </c>
      <c r="R2948" t="s">
        <v>8361</v>
      </c>
      <c r="S2948" s="13">
        <f t="shared" si="186"/>
        <v>42567.531157407408</v>
      </c>
      <c r="T2948" s="13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9">
        <f t="shared" si="185"/>
        <v>82.461538461538467</v>
      </c>
      <c r="Q2949" t="s">
        <v>8321</v>
      </c>
      <c r="R2949" t="s">
        <v>8361</v>
      </c>
      <c r="S2949" s="13">
        <f t="shared" si="186"/>
        <v>42649.562118055561</v>
      </c>
      <c r="T2949" s="13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9">
        <f t="shared" si="185"/>
        <v>2.6666666666666665</v>
      </c>
      <c r="Q2950" t="s">
        <v>8321</v>
      </c>
      <c r="R2950" t="s">
        <v>8361</v>
      </c>
      <c r="S2950" s="13">
        <f t="shared" si="186"/>
        <v>42097.649224537032</v>
      </c>
      <c r="T2950" s="13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9">
        <f t="shared" si="185"/>
        <v>12.5</v>
      </c>
      <c r="Q2951" t="s">
        <v>8321</v>
      </c>
      <c r="R2951" t="s">
        <v>8361</v>
      </c>
      <c r="S2951" s="13">
        <f t="shared" si="186"/>
        <v>42297.823113425926</v>
      </c>
      <c r="T2951" s="13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8321</v>
      </c>
      <c r="R2952" t="s">
        <v>8361</v>
      </c>
      <c r="S2952" s="13">
        <f t="shared" si="186"/>
        <v>42362.36518518519</v>
      </c>
      <c r="T2952" s="13">
        <f t="shared" si="187"/>
        <v>42362.36518518519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9">
        <f t="shared" si="185"/>
        <v>18.896551724137932</v>
      </c>
      <c r="Q2953" t="s">
        <v>8321</v>
      </c>
      <c r="R2953" t="s">
        <v>8361</v>
      </c>
      <c r="S2953" s="13">
        <f t="shared" si="186"/>
        <v>41872.802928240737</v>
      </c>
      <c r="T2953" s="13">
        <f t="shared" si="187"/>
        <v>41872.802928240737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9">
        <f t="shared" si="185"/>
        <v>200.625</v>
      </c>
      <c r="Q2954" t="s">
        <v>8321</v>
      </c>
      <c r="R2954" t="s">
        <v>8361</v>
      </c>
      <c r="S2954" s="13">
        <f t="shared" si="186"/>
        <v>42628.690266203703</v>
      </c>
      <c r="T2954" s="13">
        <f t="shared" si="187"/>
        <v>42628.690266203703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9">
        <f t="shared" si="185"/>
        <v>201.66666666666666</v>
      </c>
      <c r="Q2955" t="s">
        <v>8321</v>
      </c>
      <c r="R2955" t="s">
        <v>8361</v>
      </c>
      <c r="S2955" s="13">
        <f t="shared" si="186"/>
        <v>42255.791909722218</v>
      </c>
      <c r="T2955" s="13">
        <f t="shared" si="187"/>
        <v>42255.791909722218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8321</v>
      </c>
      <c r="R2956" t="s">
        <v>8361</v>
      </c>
      <c r="S2956" s="13">
        <f t="shared" si="186"/>
        <v>42790.583368055552</v>
      </c>
      <c r="T2956" s="13">
        <f t="shared" si="187"/>
        <v>42790.583368055552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9">
        <f t="shared" si="185"/>
        <v>65</v>
      </c>
      <c r="Q2957" t="s">
        <v>8321</v>
      </c>
      <c r="R2957" t="s">
        <v>8361</v>
      </c>
      <c r="S2957" s="13">
        <f t="shared" si="186"/>
        <v>42141.741307870368</v>
      </c>
      <c r="T2957" s="13">
        <f t="shared" si="187"/>
        <v>42141.741307870368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9">
        <f t="shared" si="185"/>
        <v>66.099999999999994</v>
      </c>
      <c r="Q2958" t="s">
        <v>8321</v>
      </c>
      <c r="R2958" t="s">
        <v>8361</v>
      </c>
      <c r="S2958" s="13">
        <f t="shared" si="186"/>
        <v>42464.958912037036</v>
      </c>
      <c r="T2958" s="13">
        <f t="shared" si="187"/>
        <v>42464.958912037036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9">
        <f t="shared" si="185"/>
        <v>93.333333333333329</v>
      </c>
      <c r="Q2959" t="s">
        <v>8321</v>
      </c>
      <c r="R2959" t="s">
        <v>8361</v>
      </c>
      <c r="S2959" s="13">
        <f t="shared" si="186"/>
        <v>42031.011249999996</v>
      </c>
      <c r="T2959" s="13">
        <f t="shared" si="187"/>
        <v>42031.011249999996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8321</v>
      </c>
      <c r="R2960" t="s">
        <v>8361</v>
      </c>
      <c r="S2960" s="13">
        <f t="shared" si="186"/>
        <v>42438.779131944444</v>
      </c>
      <c r="T2960" s="13">
        <f t="shared" si="187"/>
        <v>42438.779131944444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8321</v>
      </c>
      <c r="R2961" t="s">
        <v>8361</v>
      </c>
      <c r="S2961" s="13">
        <f t="shared" si="186"/>
        <v>42498.008391203708</v>
      </c>
      <c r="T2961" s="13">
        <f t="shared" si="187"/>
        <v>42498.008391203708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8321</v>
      </c>
      <c r="R2962" t="s">
        <v>8361</v>
      </c>
      <c r="S2962" s="13">
        <f t="shared" si="186"/>
        <v>41863.757210648146</v>
      </c>
      <c r="T2962" s="13">
        <f t="shared" si="187"/>
        <v>41863.757210648146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9">
        <f t="shared" si="185"/>
        <v>50.75</v>
      </c>
      <c r="Q2963" t="s">
        <v>8321</v>
      </c>
      <c r="R2963" t="s">
        <v>8322</v>
      </c>
      <c r="S2963" s="13">
        <f t="shared" si="186"/>
        <v>42061.212488425925</v>
      </c>
      <c r="T2963" s="13">
        <f t="shared" si="187"/>
        <v>42061.212488425925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9">
        <f t="shared" si="185"/>
        <v>60.9</v>
      </c>
      <c r="Q2964" t="s">
        <v>8321</v>
      </c>
      <c r="R2964" t="s">
        <v>8322</v>
      </c>
      <c r="S2964" s="13">
        <f t="shared" si="186"/>
        <v>42036.24428240741</v>
      </c>
      <c r="T2964" s="13">
        <f t="shared" si="187"/>
        <v>42036.24428240741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9">
        <f t="shared" si="185"/>
        <v>109.03061224489795</v>
      </c>
      <c r="Q2965" t="s">
        <v>8321</v>
      </c>
      <c r="R2965" t="s">
        <v>8322</v>
      </c>
      <c r="S2965" s="13">
        <f t="shared" si="186"/>
        <v>42157.470185185186</v>
      </c>
      <c r="T2965" s="13">
        <f t="shared" si="187"/>
        <v>42157.470185185186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9">
        <f t="shared" si="185"/>
        <v>25.692295918367346</v>
      </c>
      <c r="Q2966" t="s">
        <v>8321</v>
      </c>
      <c r="R2966" t="s">
        <v>8322</v>
      </c>
      <c r="S2966" s="13">
        <f t="shared" si="186"/>
        <v>41827.909942129627</v>
      </c>
      <c r="T2966" s="13">
        <f t="shared" si="187"/>
        <v>41827.909942129627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9">
        <f t="shared" si="185"/>
        <v>41.92307692307692</v>
      </c>
      <c r="Q2967" t="s">
        <v>8321</v>
      </c>
      <c r="R2967" t="s">
        <v>8322</v>
      </c>
      <c r="S2967" s="13">
        <f t="shared" si="186"/>
        <v>42162.729548611111</v>
      </c>
      <c r="T2967" s="13">
        <f t="shared" si="187"/>
        <v>42162.729548611111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9">
        <f t="shared" si="185"/>
        <v>88.7734375</v>
      </c>
      <c r="Q2968" t="s">
        <v>8321</v>
      </c>
      <c r="R2968" t="s">
        <v>8322</v>
      </c>
      <c r="S2968" s="13">
        <f t="shared" si="186"/>
        <v>42233.738564814819</v>
      </c>
      <c r="T2968" s="13">
        <f t="shared" si="187"/>
        <v>42233.738564814819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9">
        <f t="shared" si="185"/>
        <v>80.225352112676063</v>
      </c>
      <c r="Q2969" t="s">
        <v>8321</v>
      </c>
      <c r="R2969" t="s">
        <v>8322</v>
      </c>
      <c r="S2969" s="13">
        <f t="shared" si="186"/>
        <v>42042.197824074072</v>
      </c>
      <c r="T2969" s="13">
        <f t="shared" si="187"/>
        <v>42042.197824074072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9">
        <f t="shared" si="185"/>
        <v>78.936170212765958</v>
      </c>
      <c r="Q2970" t="s">
        <v>8321</v>
      </c>
      <c r="R2970" t="s">
        <v>8322</v>
      </c>
      <c r="S2970" s="13">
        <f t="shared" si="186"/>
        <v>42585.523842592593</v>
      </c>
      <c r="T2970" s="13">
        <f t="shared" si="187"/>
        <v>42585.523842592593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9">
        <f t="shared" si="185"/>
        <v>95.588235294117652</v>
      </c>
      <c r="Q2971" t="s">
        <v>8321</v>
      </c>
      <c r="R2971" t="s">
        <v>8322</v>
      </c>
      <c r="S2971" s="13">
        <f t="shared" si="186"/>
        <v>42097.786493055552</v>
      </c>
      <c r="T2971" s="13">
        <f t="shared" si="187"/>
        <v>42097.786493055552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9">
        <f t="shared" si="185"/>
        <v>69.890109890109883</v>
      </c>
      <c r="Q2972" t="s">
        <v>8321</v>
      </c>
      <c r="R2972" t="s">
        <v>8322</v>
      </c>
      <c r="S2972" s="13">
        <f t="shared" si="186"/>
        <v>41808.669571759259</v>
      </c>
      <c r="T2972" s="13">
        <f t="shared" si="187"/>
        <v>41808.669571759259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9">
        <f t="shared" si="185"/>
        <v>74.534883720930239</v>
      </c>
      <c r="Q2973" t="s">
        <v>8321</v>
      </c>
      <c r="R2973" t="s">
        <v>8322</v>
      </c>
      <c r="S2973" s="13">
        <f t="shared" si="186"/>
        <v>41852.658310185187</v>
      </c>
      <c r="T2973" s="13">
        <f t="shared" si="187"/>
        <v>41852.658310185187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9">
        <f t="shared" si="185"/>
        <v>123.94117647058823</v>
      </c>
      <c r="Q2974" t="s">
        <v>8321</v>
      </c>
      <c r="R2974" t="s">
        <v>8322</v>
      </c>
      <c r="S2974" s="13">
        <f t="shared" si="186"/>
        <v>42694.110185185185</v>
      </c>
      <c r="T2974" s="13">
        <f t="shared" si="187"/>
        <v>42694.110185185185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9">
        <f t="shared" si="185"/>
        <v>264.84848484848487</v>
      </c>
      <c r="Q2975" t="s">
        <v>8321</v>
      </c>
      <c r="R2975" t="s">
        <v>8322</v>
      </c>
      <c r="S2975" s="13">
        <f t="shared" si="186"/>
        <v>42341.818379629629</v>
      </c>
      <c r="T2975" s="13">
        <f t="shared" si="187"/>
        <v>42341.818379629629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9">
        <f t="shared" si="185"/>
        <v>58.620689655172413</v>
      </c>
      <c r="Q2976" t="s">
        <v>8321</v>
      </c>
      <c r="R2976" t="s">
        <v>8322</v>
      </c>
      <c r="S2976" s="13">
        <f t="shared" si="186"/>
        <v>41880.061006944445</v>
      </c>
      <c r="T2976" s="13">
        <f t="shared" si="187"/>
        <v>41880.061006944445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9">
        <f t="shared" si="185"/>
        <v>70.884955752212392</v>
      </c>
      <c r="Q2977" t="s">
        <v>8321</v>
      </c>
      <c r="R2977" t="s">
        <v>8322</v>
      </c>
      <c r="S2977" s="13">
        <f t="shared" si="186"/>
        <v>41941.683865740742</v>
      </c>
      <c r="T2977" s="13">
        <f t="shared" si="187"/>
        <v>41941.683865740742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9">
        <f t="shared" si="185"/>
        <v>8.5714285714285712</v>
      </c>
      <c r="Q2978" t="s">
        <v>8321</v>
      </c>
      <c r="R2978" t="s">
        <v>8322</v>
      </c>
      <c r="S2978" s="13">
        <f t="shared" si="186"/>
        <v>42425.730671296296</v>
      </c>
      <c r="T2978" s="13">
        <f t="shared" si="187"/>
        <v>42425.730671296296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9">
        <f t="shared" si="185"/>
        <v>113.56666666666666</v>
      </c>
      <c r="Q2979" t="s">
        <v>8321</v>
      </c>
      <c r="R2979" t="s">
        <v>8322</v>
      </c>
      <c r="S2979" s="13">
        <f t="shared" si="186"/>
        <v>42026.88118055556</v>
      </c>
      <c r="T2979" s="13">
        <f t="shared" si="187"/>
        <v>42026.88118055556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9">
        <f t="shared" si="185"/>
        <v>60.6875</v>
      </c>
      <c r="Q2980" t="s">
        <v>8321</v>
      </c>
      <c r="R2980" t="s">
        <v>8322</v>
      </c>
      <c r="S2980" s="13">
        <f t="shared" si="186"/>
        <v>41922.640590277777</v>
      </c>
      <c r="T2980" s="13">
        <f t="shared" si="187"/>
        <v>41922.640590277777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9">
        <f t="shared" si="185"/>
        <v>110.21739130434783</v>
      </c>
      <c r="Q2981" t="s">
        <v>8321</v>
      </c>
      <c r="R2981" t="s">
        <v>8322</v>
      </c>
      <c r="S2981" s="13">
        <f t="shared" si="186"/>
        <v>41993.824340277773</v>
      </c>
      <c r="T2981" s="13">
        <f t="shared" si="187"/>
        <v>41993.824340277773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9">
        <f t="shared" si="185"/>
        <v>136.45833333333334</v>
      </c>
      <c r="Q2982" t="s">
        <v>8321</v>
      </c>
      <c r="R2982" t="s">
        <v>8322</v>
      </c>
      <c r="S2982" s="13">
        <f t="shared" si="186"/>
        <v>42219.915856481486</v>
      </c>
      <c r="T2982" s="13">
        <f t="shared" si="187"/>
        <v>42219.915856481486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9">
        <f t="shared" si="185"/>
        <v>53.164948453608247</v>
      </c>
      <c r="Q2983" t="s">
        <v>8321</v>
      </c>
      <c r="R2983" t="s">
        <v>8361</v>
      </c>
      <c r="S2983" s="13">
        <f t="shared" si="186"/>
        <v>42225.559675925921</v>
      </c>
      <c r="T2983" s="13">
        <f t="shared" si="187"/>
        <v>42225.559675925921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9">
        <f t="shared" si="185"/>
        <v>86.491525423728817</v>
      </c>
      <c r="Q2984" t="s">
        <v>8321</v>
      </c>
      <c r="R2984" t="s">
        <v>8361</v>
      </c>
      <c r="S2984" s="13">
        <f t="shared" si="186"/>
        <v>42381.686840277776</v>
      </c>
      <c r="T2984" s="13">
        <f t="shared" si="187"/>
        <v>42381.686840277776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9">
        <f t="shared" si="185"/>
        <v>155.23827397260274</v>
      </c>
      <c r="Q2985" t="s">
        <v>8321</v>
      </c>
      <c r="R2985" t="s">
        <v>8361</v>
      </c>
      <c r="S2985" s="13">
        <f t="shared" si="186"/>
        <v>41894.632361111115</v>
      </c>
      <c r="T2985" s="13">
        <f t="shared" si="187"/>
        <v>41894.632361111115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9">
        <f t="shared" si="185"/>
        <v>115.08256880733946</v>
      </c>
      <c r="Q2986" t="s">
        <v>8321</v>
      </c>
      <c r="R2986" t="s">
        <v>8361</v>
      </c>
      <c r="S2986" s="13">
        <f t="shared" si="186"/>
        <v>42576.278715277775</v>
      </c>
      <c r="T2986" s="13">
        <f t="shared" si="187"/>
        <v>42576.278715277775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9">
        <f t="shared" si="185"/>
        <v>109.5945945945946</v>
      </c>
      <c r="Q2987" t="s">
        <v>8321</v>
      </c>
      <c r="R2987" t="s">
        <v>8361</v>
      </c>
      <c r="S2987" s="13">
        <f t="shared" si="186"/>
        <v>42654.973703703698</v>
      </c>
      <c r="T2987" s="13">
        <f t="shared" si="187"/>
        <v>42654.973703703698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9">
        <f t="shared" si="185"/>
        <v>45.214285714285715</v>
      </c>
      <c r="Q2988" t="s">
        <v>8321</v>
      </c>
      <c r="R2988" t="s">
        <v>8361</v>
      </c>
      <c r="S2988" s="13">
        <f t="shared" si="186"/>
        <v>42431.500069444446</v>
      </c>
      <c r="T2988" s="13">
        <f t="shared" si="187"/>
        <v>42431.500069444446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9">
        <f t="shared" si="185"/>
        <v>104.15169811320754</v>
      </c>
      <c r="Q2989" t="s">
        <v>8321</v>
      </c>
      <c r="R2989" t="s">
        <v>8361</v>
      </c>
      <c r="S2989" s="13">
        <f t="shared" si="186"/>
        <v>42627.307303240741</v>
      </c>
      <c r="T2989" s="13">
        <f t="shared" si="187"/>
        <v>42627.307303240741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9">
        <f t="shared" si="185"/>
        <v>35.714285714285715</v>
      </c>
      <c r="Q2990" t="s">
        <v>8321</v>
      </c>
      <c r="R2990" t="s">
        <v>8361</v>
      </c>
      <c r="S2990" s="13">
        <f t="shared" si="186"/>
        <v>42511.362048611118</v>
      </c>
      <c r="T2990" s="13">
        <f t="shared" si="187"/>
        <v>42511.362048611118</v>
      </c>
    </row>
    <row r="2991" spans="1:20" ht="20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9">
        <f t="shared" si="185"/>
        <v>96.997252747252745</v>
      </c>
      <c r="Q2991" t="s">
        <v>8321</v>
      </c>
      <c r="R2991" t="s">
        <v>8361</v>
      </c>
      <c r="S2991" s="13">
        <f t="shared" si="186"/>
        <v>42337.02039351852</v>
      </c>
      <c r="T2991" s="13">
        <f t="shared" si="187"/>
        <v>42337.02039351852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9">
        <f t="shared" si="185"/>
        <v>370.37037037037038</v>
      </c>
      <c r="Q2992" t="s">
        <v>8321</v>
      </c>
      <c r="R2992" t="s">
        <v>8361</v>
      </c>
      <c r="S2992" s="13">
        <f t="shared" si="186"/>
        <v>42341.57430555555</v>
      </c>
      <c r="T2992" s="13">
        <f t="shared" si="187"/>
        <v>42341.57430555555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9">
        <f t="shared" si="185"/>
        <v>94.408602150537632</v>
      </c>
      <c r="Q2993" t="s">
        <v>8321</v>
      </c>
      <c r="R2993" t="s">
        <v>8361</v>
      </c>
      <c r="S2993" s="13">
        <f t="shared" si="186"/>
        <v>42740.837152777778</v>
      </c>
      <c r="T2993" s="13">
        <f t="shared" si="187"/>
        <v>42740.837152777778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9">
        <f t="shared" si="185"/>
        <v>48.984375</v>
      </c>
      <c r="Q2994" t="s">
        <v>8321</v>
      </c>
      <c r="R2994" t="s">
        <v>8361</v>
      </c>
      <c r="S2994" s="13">
        <f t="shared" si="186"/>
        <v>42622.767476851848</v>
      </c>
      <c r="T2994" s="13">
        <f t="shared" si="187"/>
        <v>42622.767476851848</v>
      </c>
    </row>
    <row r="2995" spans="1:20" ht="20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9">
        <f t="shared" si="185"/>
        <v>45.590909090909093</v>
      </c>
      <c r="Q2995" t="s">
        <v>8321</v>
      </c>
      <c r="R2995" t="s">
        <v>8361</v>
      </c>
      <c r="S2995" s="13">
        <f t="shared" si="186"/>
        <v>42390.838738425926</v>
      </c>
      <c r="T2995" s="13">
        <f t="shared" si="187"/>
        <v>42390.838738425926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9">
        <f t="shared" si="185"/>
        <v>23.275254237288134</v>
      </c>
      <c r="Q2996" t="s">
        <v>8321</v>
      </c>
      <c r="R2996" t="s">
        <v>8361</v>
      </c>
      <c r="S2996" s="13">
        <f t="shared" si="186"/>
        <v>41885.478842592594</v>
      </c>
      <c r="T2996" s="13">
        <f t="shared" si="187"/>
        <v>41885.478842592594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9">
        <f t="shared" si="185"/>
        <v>63.2289156626506</v>
      </c>
      <c r="Q2997" t="s">
        <v>8321</v>
      </c>
      <c r="R2997" t="s">
        <v>8361</v>
      </c>
      <c r="S2997" s="13">
        <f t="shared" si="186"/>
        <v>42724.665173611109</v>
      </c>
      <c r="T2997" s="13">
        <f t="shared" si="187"/>
        <v>42724.665173611109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9">
        <f t="shared" si="185"/>
        <v>153.5204081632653</v>
      </c>
      <c r="Q2998" t="s">
        <v>8321</v>
      </c>
      <c r="R2998" t="s">
        <v>8361</v>
      </c>
      <c r="S2998" s="13">
        <f t="shared" si="186"/>
        <v>42090.912500000006</v>
      </c>
      <c r="T2998" s="13">
        <f t="shared" si="187"/>
        <v>42090.912500000006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9">
        <f t="shared" si="185"/>
        <v>90.2</v>
      </c>
      <c r="Q2999" t="s">
        <v>8321</v>
      </c>
      <c r="R2999" t="s">
        <v>8361</v>
      </c>
      <c r="S2999" s="13">
        <f t="shared" si="186"/>
        <v>42775.733715277776</v>
      </c>
      <c r="T2999" s="13">
        <f t="shared" si="187"/>
        <v>42775.733715277776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9">
        <f t="shared" si="185"/>
        <v>118.97113163972287</v>
      </c>
      <c r="Q3000" t="s">
        <v>8321</v>
      </c>
      <c r="R3000" t="s">
        <v>8361</v>
      </c>
      <c r="S3000" s="13">
        <f t="shared" si="186"/>
        <v>41778.193622685183</v>
      </c>
      <c r="T3000" s="13">
        <f t="shared" si="187"/>
        <v>41778.193622685183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9">
        <f t="shared" si="185"/>
        <v>80.25</v>
      </c>
      <c r="Q3001" t="s">
        <v>8321</v>
      </c>
      <c r="R3001" t="s">
        <v>8361</v>
      </c>
      <c r="S3001" s="13">
        <f t="shared" si="186"/>
        <v>42780.740277777775</v>
      </c>
      <c r="T3001" s="13">
        <f t="shared" si="187"/>
        <v>42780.740277777775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9">
        <f t="shared" si="185"/>
        <v>62.5</v>
      </c>
      <c r="Q3002" t="s">
        <v>8321</v>
      </c>
      <c r="R3002" t="s">
        <v>8361</v>
      </c>
      <c r="S3002" s="13">
        <f t="shared" si="186"/>
        <v>42752.827199074076</v>
      </c>
      <c r="T3002" s="13">
        <f t="shared" si="187"/>
        <v>42752.827199074076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9">
        <f t="shared" si="185"/>
        <v>131.37719999999999</v>
      </c>
      <c r="Q3003" t="s">
        <v>8321</v>
      </c>
      <c r="R3003" t="s">
        <v>8361</v>
      </c>
      <c r="S3003" s="13">
        <f t="shared" si="186"/>
        <v>42534.895625000005</v>
      </c>
      <c r="T3003" s="13">
        <f t="shared" si="187"/>
        <v>42534.895625000005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9">
        <f t="shared" si="185"/>
        <v>73.032980769230775</v>
      </c>
      <c r="Q3004" t="s">
        <v>8321</v>
      </c>
      <c r="R3004" t="s">
        <v>8361</v>
      </c>
      <c r="S3004" s="13">
        <f t="shared" si="186"/>
        <v>41239.83625</v>
      </c>
      <c r="T3004" s="13">
        <f t="shared" si="187"/>
        <v>41239.83625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9">
        <f t="shared" si="185"/>
        <v>178.52941176470588</v>
      </c>
      <c r="Q3005" t="s">
        <v>8321</v>
      </c>
      <c r="R3005" t="s">
        <v>8361</v>
      </c>
      <c r="S3005" s="13">
        <f t="shared" si="186"/>
        <v>42398.849259259259</v>
      </c>
      <c r="T3005" s="13">
        <f t="shared" si="187"/>
        <v>42398.849259259259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9">
        <f t="shared" si="185"/>
        <v>162.90974729241879</v>
      </c>
      <c r="Q3006" t="s">
        <v>8321</v>
      </c>
      <c r="R3006" t="s">
        <v>8361</v>
      </c>
      <c r="S3006" s="13">
        <f t="shared" si="186"/>
        <v>41928.881064814814</v>
      </c>
      <c r="T3006" s="13">
        <f t="shared" si="187"/>
        <v>41928.881064814814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9">
        <f t="shared" si="185"/>
        <v>108.24237288135593</v>
      </c>
      <c r="Q3007" t="s">
        <v>8321</v>
      </c>
      <c r="R3007" t="s">
        <v>8361</v>
      </c>
      <c r="S3007" s="13">
        <f t="shared" si="186"/>
        <v>41888.674826388888</v>
      </c>
      <c r="T3007" s="13">
        <f t="shared" si="187"/>
        <v>41888.674826388888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9">
        <f t="shared" si="185"/>
        <v>88.865979381443296</v>
      </c>
      <c r="Q3008" t="s">
        <v>8321</v>
      </c>
      <c r="R3008" t="s">
        <v>8361</v>
      </c>
      <c r="S3008" s="13">
        <f t="shared" si="186"/>
        <v>41957.756840277783</v>
      </c>
      <c r="T3008" s="13">
        <f t="shared" si="187"/>
        <v>41957.756840277783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9">
        <f t="shared" si="185"/>
        <v>54</v>
      </c>
      <c r="Q3009" t="s">
        <v>8321</v>
      </c>
      <c r="R3009" t="s">
        <v>8361</v>
      </c>
      <c r="S3009" s="13">
        <f t="shared" si="186"/>
        <v>42098.216238425928</v>
      </c>
      <c r="T3009" s="13">
        <f t="shared" si="187"/>
        <v>42098.216238425928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9">
        <f t="shared" si="185"/>
        <v>116.73076923076923</v>
      </c>
      <c r="Q3010" t="s">
        <v>8321</v>
      </c>
      <c r="R3010" t="s">
        <v>8361</v>
      </c>
      <c r="S3010" s="13">
        <f t="shared" si="186"/>
        <v>42360.212025462963</v>
      </c>
      <c r="T3010" s="13">
        <f t="shared" si="187"/>
        <v>42360.212025462963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</f>
        <v>1.19756</v>
      </c>
      <c r="P3011" s="9">
        <f t="shared" ref="P3011:P3074" si="189">E3011/L3011</f>
        <v>233.8984375</v>
      </c>
      <c r="Q3011" t="s">
        <v>8321</v>
      </c>
      <c r="R3011" t="s">
        <v>8361</v>
      </c>
      <c r="S3011" s="13">
        <f t="shared" ref="S3011:S3074" si="190">(((J3011/60)/60)/24)+DATE(1970,1,1)</f>
        <v>41939.569907407407</v>
      </c>
      <c r="T3011" s="13">
        <f t="shared" ref="T3011:T3074" si="191">(((J3011/60)/60)/24)+DATE(1970,1,1)</f>
        <v>41939.569907407407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9">
        <f t="shared" si="189"/>
        <v>158</v>
      </c>
      <c r="Q3012" t="s">
        <v>8321</v>
      </c>
      <c r="R3012" t="s">
        <v>8361</v>
      </c>
      <c r="S3012" s="13">
        <f t="shared" si="190"/>
        <v>41996.832395833335</v>
      </c>
      <c r="T3012" s="13">
        <f t="shared" si="191"/>
        <v>41996.832395833335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9">
        <f t="shared" si="189"/>
        <v>14.84</v>
      </c>
      <c r="Q3013" t="s">
        <v>8321</v>
      </c>
      <c r="R3013" t="s">
        <v>8361</v>
      </c>
      <c r="S3013" s="13">
        <f t="shared" si="190"/>
        <v>42334.468935185185</v>
      </c>
      <c r="T3013" s="13">
        <f t="shared" si="191"/>
        <v>42334.468935185185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9">
        <f t="shared" si="189"/>
        <v>85.181818181818187</v>
      </c>
      <c r="Q3014" t="s">
        <v>8321</v>
      </c>
      <c r="R3014" t="s">
        <v>8361</v>
      </c>
      <c r="S3014" s="13">
        <f t="shared" si="190"/>
        <v>42024.702893518523</v>
      </c>
      <c r="T3014" s="13">
        <f t="shared" si="191"/>
        <v>42024.702893518523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9">
        <f t="shared" si="189"/>
        <v>146.69158878504672</v>
      </c>
      <c r="Q3015" t="s">
        <v>8321</v>
      </c>
      <c r="R3015" t="s">
        <v>8361</v>
      </c>
      <c r="S3015" s="13">
        <f t="shared" si="190"/>
        <v>42146.836215277777</v>
      </c>
      <c r="T3015" s="13">
        <f t="shared" si="191"/>
        <v>42146.836215277777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9">
        <f t="shared" si="189"/>
        <v>50.764811490125673</v>
      </c>
      <c r="Q3016" t="s">
        <v>8321</v>
      </c>
      <c r="R3016" t="s">
        <v>8361</v>
      </c>
      <c r="S3016" s="13">
        <f t="shared" si="190"/>
        <v>41920.123611111114</v>
      </c>
      <c r="T3016" s="13">
        <f t="shared" si="191"/>
        <v>41920.123611111114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9">
        <f t="shared" si="189"/>
        <v>87.7</v>
      </c>
      <c r="Q3017" t="s">
        <v>8321</v>
      </c>
      <c r="R3017" t="s">
        <v>8361</v>
      </c>
      <c r="S3017" s="13">
        <f t="shared" si="190"/>
        <v>41785.72729166667</v>
      </c>
      <c r="T3017" s="13">
        <f t="shared" si="191"/>
        <v>41785.72729166667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9">
        <f t="shared" si="189"/>
        <v>242.27777777777777</v>
      </c>
      <c r="Q3018" t="s">
        <v>8321</v>
      </c>
      <c r="R3018" t="s">
        <v>8361</v>
      </c>
      <c r="S3018" s="13">
        <f t="shared" si="190"/>
        <v>41778.548055555555</v>
      </c>
      <c r="T3018" s="13">
        <f t="shared" si="191"/>
        <v>41778.548055555555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9">
        <f t="shared" si="189"/>
        <v>146.44654088050314</v>
      </c>
      <c r="Q3019" t="s">
        <v>8321</v>
      </c>
      <c r="R3019" t="s">
        <v>8361</v>
      </c>
      <c r="S3019" s="13">
        <f t="shared" si="190"/>
        <v>41841.850034722222</v>
      </c>
      <c r="T3019" s="13">
        <f t="shared" si="191"/>
        <v>41841.850034722222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9">
        <f t="shared" si="189"/>
        <v>103.17073170731707</v>
      </c>
      <c r="Q3020" t="s">
        <v>8321</v>
      </c>
      <c r="R3020" t="s">
        <v>8361</v>
      </c>
      <c r="S3020" s="13">
        <f t="shared" si="190"/>
        <v>42163.29833333334</v>
      </c>
      <c r="T3020" s="13">
        <f t="shared" si="191"/>
        <v>42163.29833333334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9">
        <f t="shared" si="189"/>
        <v>80.464601769911511</v>
      </c>
      <c r="Q3021" t="s">
        <v>8321</v>
      </c>
      <c r="R3021" t="s">
        <v>8361</v>
      </c>
      <c r="S3021" s="13">
        <f t="shared" si="190"/>
        <v>41758.833564814813</v>
      </c>
      <c r="T3021" s="13">
        <f t="shared" si="191"/>
        <v>41758.833564814813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9">
        <f t="shared" si="189"/>
        <v>234.66666666666666</v>
      </c>
      <c r="Q3022" t="s">
        <v>8321</v>
      </c>
      <c r="R3022" t="s">
        <v>8361</v>
      </c>
      <c r="S3022" s="13">
        <f t="shared" si="190"/>
        <v>42170.846446759257</v>
      </c>
      <c r="T3022" s="13">
        <f t="shared" si="191"/>
        <v>42170.846446759257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9">
        <f t="shared" si="189"/>
        <v>50.689320388349515</v>
      </c>
      <c r="Q3023" t="s">
        <v>8321</v>
      </c>
      <c r="R3023" t="s">
        <v>8361</v>
      </c>
      <c r="S3023" s="13">
        <f t="shared" si="190"/>
        <v>42660.618854166663</v>
      </c>
      <c r="T3023" s="13">
        <f t="shared" si="191"/>
        <v>42660.618854166663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9">
        <f t="shared" si="189"/>
        <v>162.70967741935485</v>
      </c>
      <c r="Q3024" t="s">
        <v>8321</v>
      </c>
      <c r="R3024" t="s">
        <v>8361</v>
      </c>
      <c r="S3024" s="13">
        <f t="shared" si="190"/>
        <v>42564.95380787037</v>
      </c>
      <c r="T3024" s="13">
        <f t="shared" si="191"/>
        <v>42564.95380787037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9">
        <f t="shared" si="189"/>
        <v>120.16666666666667</v>
      </c>
      <c r="Q3025" t="s">
        <v>8321</v>
      </c>
      <c r="R3025" t="s">
        <v>8361</v>
      </c>
      <c r="S3025" s="13">
        <f t="shared" si="190"/>
        <v>42121.675763888896</v>
      </c>
      <c r="T3025" s="13">
        <f t="shared" si="191"/>
        <v>42121.675763888896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9">
        <f t="shared" si="189"/>
        <v>67.697802197802204</v>
      </c>
      <c r="Q3026" t="s">
        <v>8321</v>
      </c>
      <c r="R3026" t="s">
        <v>8361</v>
      </c>
      <c r="S3026" s="13">
        <f t="shared" si="190"/>
        <v>41158.993923611109</v>
      </c>
      <c r="T3026" s="13">
        <f t="shared" si="191"/>
        <v>41158.993923611109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9">
        <f t="shared" si="189"/>
        <v>52.103448275862071</v>
      </c>
      <c r="Q3027" t="s">
        <v>8321</v>
      </c>
      <c r="R3027" t="s">
        <v>8361</v>
      </c>
      <c r="S3027" s="13">
        <f t="shared" si="190"/>
        <v>41761.509409722225</v>
      </c>
      <c r="T3027" s="13">
        <f t="shared" si="191"/>
        <v>41761.509409722225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9">
        <f t="shared" si="189"/>
        <v>51.6</v>
      </c>
      <c r="Q3028" t="s">
        <v>8321</v>
      </c>
      <c r="R3028" t="s">
        <v>8361</v>
      </c>
      <c r="S3028" s="13">
        <f t="shared" si="190"/>
        <v>42783.459398148145</v>
      </c>
      <c r="T3028" s="13">
        <f t="shared" si="191"/>
        <v>42783.459398148145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9">
        <f t="shared" si="189"/>
        <v>164.3</v>
      </c>
      <c r="Q3029" t="s">
        <v>8321</v>
      </c>
      <c r="R3029" t="s">
        <v>8361</v>
      </c>
      <c r="S3029" s="13">
        <f t="shared" si="190"/>
        <v>42053.704293981486</v>
      </c>
      <c r="T3029" s="13">
        <f t="shared" si="191"/>
        <v>42053.704293981486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9">
        <f t="shared" si="189"/>
        <v>84.858585858585855</v>
      </c>
      <c r="Q3030" t="s">
        <v>8321</v>
      </c>
      <c r="R3030" t="s">
        <v>8361</v>
      </c>
      <c r="S3030" s="13">
        <f t="shared" si="190"/>
        <v>42567.264178240745</v>
      </c>
      <c r="T3030" s="13">
        <f t="shared" si="191"/>
        <v>42567.264178240745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9">
        <f t="shared" si="189"/>
        <v>94.548850574712645</v>
      </c>
      <c r="Q3031" t="s">
        <v>8321</v>
      </c>
      <c r="R3031" t="s">
        <v>8361</v>
      </c>
      <c r="S3031" s="13">
        <f t="shared" si="190"/>
        <v>41932.708877314813</v>
      </c>
      <c r="T3031" s="13">
        <f t="shared" si="191"/>
        <v>41932.708877314813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9">
        <f t="shared" si="189"/>
        <v>45.536585365853661</v>
      </c>
      <c r="Q3032" t="s">
        <v>8321</v>
      </c>
      <c r="R3032" t="s">
        <v>8361</v>
      </c>
      <c r="S3032" s="13">
        <f t="shared" si="190"/>
        <v>42233.747349537036</v>
      </c>
      <c r="T3032" s="13">
        <f t="shared" si="191"/>
        <v>42233.747349537036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9">
        <f t="shared" si="189"/>
        <v>51.724137931034484</v>
      </c>
      <c r="Q3033" t="s">
        <v>8321</v>
      </c>
      <c r="R3033" t="s">
        <v>8361</v>
      </c>
      <c r="S3033" s="13">
        <f t="shared" si="190"/>
        <v>42597.882488425923</v>
      </c>
      <c r="T3033" s="13">
        <f t="shared" si="191"/>
        <v>42597.882488425923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9">
        <f t="shared" si="189"/>
        <v>50.88</v>
      </c>
      <c r="Q3034" t="s">
        <v>8321</v>
      </c>
      <c r="R3034" t="s">
        <v>8361</v>
      </c>
      <c r="S3034" s="13">
        <f t="shared" si="190"/>
        <v>42228.044664351852</v>
      </c>
      <c r="T3034" s="13">
        <f t="shared" si="191"/>
        <v>42228.044664351852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9">
        <f t="shared" si="189"/>
        <v>191.13043478260869</v>
      </c>
      <c r="Q3035" t="s">
        <v>8321</v>
      </c>
      <c r="R3035" t="s">
        <v>8361</v>
      </c>
      <c r="S3035" s="13">
        <f t="shared" si="190"/>
        <v>42570.110243055555</v>
      </c>
      <c r="T3035" s="13">
        <f t="shared" si="191"/>
        <v>42570.110243055555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9">
        <f t="shared" si="189"/>
        <v>89.314285714285717</v>
      </c>
      <c r="Q3036" t="s">
        <v>8321</v>
      </c>
      <c r="R3036" t="s">
        <v>8361</v>
      </c>
      <c r="S3036" s="13">
        <f t="shared" si="190"/>
        <v>42644.535358796296</v>
      </c>
      <c r="T3036" s="13">
        <f t="shared" si="191"/>
        <v>42644.535358796296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9">
        <f t="shared" si="189"/>
        <v>88.588631921824103</v>
      </c>
      <c r="Q3037" t="s">
        <v>8321</v>
      </c>
      <c r="R3037" t="s">
        <v>8361</v>
      </c>
      <c r="S3037" s="13">
        <f t="shared" si="190"/>
        <v>41368.560289351852</v>
      </c>
      <c r="T3037" s="13">
        <f t="shared" si="191"/>
        <v>41368.560289351852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9">
        <f t="shared" si="189"/>
        <v>96.300911854103347</v>
      </c>
      <c r="Q3038" t="s">
        <v>8321</v>
      </c>
      <c r="R3038" t="s">
        <v>8361</v>
      </c>
      <c r="S3038" s="13">
        <f t="shared" si="190"/>
        <v>41466.785231481481</v>
      </c>
      <c r="T3038" s="13">
        <f t="shared" si="191"/>
        <v>41466.785231481481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9">
        <f t="shared" si="189"/>
        <v>33.3125</v>
      </c>
      <c r="Q3039" t="s">
        <v>8321</v>
      </c>
      <c r="R3039" t="s">
        <v>8361</v>
      </c>
      <c r="S3039" s="13">
        <f t="shared" si="190"/>
        <v>40378.893206018518</v>
      </c>
      <c r="T3039" s="13">
        <f t="shared" si="191"/>
        <v>40378.893206018518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9">
        <f t="shared" si="189"/>
        <v>37.222222222222221</v>
      </c>
      <c r="Q3040" t="s">
        <v>8321</v>
      </c>
      <c r="R3040" t="s">
        <v>8361</v>
      </c>
      <c r="S3040" s="13">
        <f t="shared" si="190"/>
        <v>42373.252280092594</v>
      </c>
      <c r="T3040" s="13">
        <f t="shared" si="191"/>
        <v>42373.252280092594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9">
        <f t="shared" si="189"/>
        <v>92.130423728813554</v>
      </c>
      <c r="Q3041" t="s">
        <v>8321</v>
      </c>
      <c r="R3041" t="s">
        <v>8361</v>
      </c>
      <c r="S3041" s="13">
        <f t="shared" si="190"/>
        <v>41610.794421296298</v>
      </c>
      <c r="T3041" s="13">
        <f t="shared" si="191"/>
        <v>41610.794421296298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9">
        <f t="shared" si="189"/>
        <v>76.785714285714292</v>
      </c>
      <c r="Q3042" t="s">
        <v>8321</v>
      </c>
      <c r="R3042" t="s">
        <v>8361</v>
      </c>
      <c r="S3042" s="13">
        <f t="shared" si="190"/>
        <v>42177.791909722218</v>
      </c>
      <c r="T3042" s="13">
        <f t="shared" si="191"/>
        <v>42177.791909722218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9">
        <f t="shared" si="189"/>
        <v>96.526315789473685</v>
      </c>
      <c r="Q3043" t="s">
        <v>8321</v>
      </c>
      <c r="R3043" t="s">
        <v>8361</v>
      </c>
      <c r="S3043" s="13">
        <f t="shared" si="190"/>
        <v>42359.868611111116</v>
      </c>
      <c r="T3043" s="13">
        <f t="shared" si="191"/>
        <v>42359.868611111116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9">
        <f t="shared" si="189"/>
        <v>51.891891891891895</v>
      </c>
      <c r="Q3044" t="s">
        <v>8321</v>
      </c>
      <c r="R3044" t="s">
        <v>8361</v>
      </c>
      <c r="S3044" s="13">
        <f t="shared" si="190"/>
        <v>42253.688043981485</v>
      </c>
      <c r="T3044" s="13">
        <f t="shared" si="191"/>
        <v>42253.688043981485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9">
        <f t="shared" si="189"/>
        <v>128.9140625</v>
      </c>
      <c r="Q3045" t="s">
        <v>8321</v>
      </c>
      <c r="R3045" t="s">
        <v>8361</v>
      </c>
      <c r="S3045" s="13">
        <f t="shared" si="190"/>
        <v>42083.070590277777</v>
      </c>
      <c r="T3045" s="13">
        <f t="shared" si="191"/>
        <v>42083.070590277777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9">
        <f t="shared" si="189"/>
        <v>84.108974358974365</v>
      </c>
      <c r="Q3046" t="s">
        <v>8321</v>
      </c>
      <c r="R3046" t="s">
        <v>8361</v>
      </c>
      <c r="S3046" s="13">
        <f t="shared" si="190"/>
        <v>42387.7268287037</v>
      </c>
      <c r="T3046" s="13">
        <f t="shared" si="191"/>
        <v>42387.7268287037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9">
        <f t="shared" si="189"/>
        <v>82.941562500000003</v>
      </c>
      <c r="Q3047" t="s">
        <v>8321</v>
      </c>
      <c r="R3047" t="s">
        <v>8361</v>
      </c>
      <c r="S3047" s="13">
        <f t="shared" si="190"/>
        <v>41843.155729166669</v>
      </c>
      <c r="T3047" s="13">
        <f t="shared" si="191"/>
        <v>41843.155729166669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9">
        <f t="shared" si="189"/>
        <v>259.94827586206895</v>
      </c>
      <c r="Q3048" t="s">
        <v>8321</v>
      </c>
      <c r="R3048" t="s">
        <v>8361</v>
      </c>
      <c r="S3048" s="13">
        <f t="shared" si="190"/>
        <v>41862.803078703706</v>
      </c>
      <c r="T3048" s="13">
        <f t="shared" si="191"/>
        <v>41862.803078703706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9">
        <f t="shared" si="189"/>
        <v>37.25</v>
      </c>
      <c r="Q3049" t="s">
        <v>8321</v>
      </c>
      <c r="R3049" t="s">
        <v>8361</v>
      </c>
      <c r="S3049" s="13">
        <f t="shared" si="190"/>
        <v>42443.989050925928</v>
      </c>
      <c r="T3049" s="13">
        <f t="shared" si="191"/>
        <v>42443.989050925928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9">
        <f t="shared" si="189"/>
        <v>177.02127659574469</v>
      </c>
      <c r="Q3050" t="s">
        <v>8321</v>
      </c>
      <c r="R3050" t="s">
        <v>8361</v>
      </c>
      <c r="S3050" s="13">
        <f t="shared" si="190"/>
        <v>41975.901180555549</v>
      </c>
      <c r="T3050" s="13">
        <f t="shared" si="191"/>
        <v>41975.901180555549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9">
        <f t="shared" si="189"/>
        <v>74.074074074074076</v>
      </c>
      <c r="Q3051" t="s">
        <v>8321</v>
      </c>
      <c r="R3051" t="s">
        <v>8361</v>
      </c>
      <c r="S3051" s="13">
        <f t="shared" si="190"/>
        <v>42139.014525462961</v>
      </c>
      <c r="T3051" s="13">
        <f t="shared" si="191"/>
        <v>42139.014525462961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9">
        <f t="shared" si="189"/>
        <v>70.666666666666671</v>
      </c>
      <c r="Q3052" t="s">
        <v>8321</v>
      </c>
      <c r="R3052" t="s">
        <v>8361</v>
      </c>
      <c r="S3052" s="13">
        <f t="shared" si="190"/>
        <v>42465.16851851852</v>
      </c>
      <c r="T3052" s="13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9">
        <f t="shared" si="189"/>
        <v>23.62857142857143</v>
      </c>
      <c r="Q3053" t="s">
        <v>8321</v>
      </c>
      <c r="R3053" t="s">
        <v>8361</v>
      </c>
      <c r="S3053" s="13">
        <f t="shared" si="190"/>
        <v>42744.416030092587</v>
      </c>
      <c r="T3053" s="13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9">
        <f t="shared" si="189"/>
        <v>37.5</v>
      </c>
      <c r="Q3054" t="s">
        <v>8321</v>
      </c>
      <c r="R3054" t="s">
        <v>8361</v>
      </c>
      <c r="S3054" s="13">
        <f t="shared" si="190"/>
        <v>42122.670069444444</v>
      </c>
      <c r="T3054" s="13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9">
        <f t="shared" si="189"/>
        <v>13.333333333333334</v>
      </c>
      <c r="Q3055" t="s">
        <v>8321</v>
      </c>
      <c r="R3055" t="s">
        <v>8361</v>
      </c>
      <c r="S3055" s="13">
        <f t="shared" si="190"/>
        <v>41862.761724537035</v>
      </c>
      <c r="T3055" s="13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8321</v>
      </c>
      <c r="R3056" t="s">
        <v>8361</v>
      </c>
      <c r="S3056" s="13">
        <f t="shared" si="190"/>
        <v>42027.832800925928</v>
      </c>
      <c r="T3056" s="13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9">
        <f t="shared" si="189"/>
        <v>1</v>
      </c>
      <c r="Q3057" t="s">
        <v>8321</v>
      </c>
      <c r="R3057" t="s">
        <v>8361</v>
      </c>
      <c r="S3057" s="13">
        <f t="shared" si="190"/>
        <v>41953.95821759259</v>
      </c>
      <c r="T3057" s="13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8321</v>
      </c>
      <c r="R3058" t="s">
        <v>8361</v>
      </c>
      <c r="S3058" s="13">
        <f t="shared" si="190"/>
        <v>41851.636388888888</v>
      </c>
      <c r="T3058" s="13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8321</v>
      </c>
      <c r="R3059" t="s">
        <v>8361</v>
      </c>
      <c r="S3059" s="13">
        <f t="shared" si="190"/>
        <v>42433.650590277779</v>
      </c>
      <c r="T3059" s="13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9">
        <f t="shared" si="189"/>
        <v>1</v>
      </c>
      <c r="Q3060" t="s">
        <v>8321</v>
      </c>
      <c r="R3060" t="s">
        <v>8361</v>
      </c>
      <c r="S3060" s="13">
        <f t="shared" si="190"/>
        <v>42460.374305555553</v>
      </c>
      <c r="T3060" s="13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9">
        <f t="shared" si="189"/>
        <v>41</v>
      </c>
      <c r="Q3061" t="s">
        <v>8321</v>
      </c>
      <c r="R3061" t="s">
        <v>8361</v>
      </c>
      <c r="S3061" s="13">
        <f t="shared" si="190"/>
        <v>41829.935717592591</v>
      </c>
      <c r="T3061" s="13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9">
        <f t="shared" si="189"/>
        <v>55.833333333333336</v>
      </c>
      <c r="Q3062" t="s">
        <v>8321</v>
      </c>
      <c r="R3062" t="s">
        <v>8361</v>
      </c>
      <c r="S3062" s="13">
        <f t="shared" si="190"/>
        <v>42245.274699074071</v>
      </c>
      <c r="T3062" s="13">
        <f t="shared" si="191"/>
        <v>42245.274699074071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8321</v>
      </c>
      <c r="R3063" t="s">
        <v>8361</v>
      </c>
      <c r="S3063" s="13">
        <f t="shared" si="190"/>
        <v>41834.784120370372</v>
      </c>
      <c r="T3063" s="13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9">
        <f t="shared" si="189"/>
        <v>99.761194029850742</v>
      </c>
      <c r="Q3064" t="s">
        <v>8321</v>
      </c>
      <c r="R3064" t="s">
        <v>8361</v>
      </c>
      <c r="S3064" s="13">
        <f t="shared" si="190"/>
        <v>42248.535787037035</v>
      </c>
      <c r="T3064" s="13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9">
        <f t="shared" si="189"/>
        <v>25.521739130434781</v>
      </c>
      <c r="Q3065" t="s">
        <v>8321</v>
      </c>
      <c r="R3065" t="s">
        <v>8361</v>
      </c>
      <c r="S3065" s="13">
        <f t="shared" si="190"/>
        <v>42630.922893518517</v>
      </c>
      <c r="T3065" s="13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9">
        <f t="shared" si="189"/>
        <v>117.65277777777777</v>
      </c>
      <c r="Q3066" t="s">
        <v>8321</v>
      </c>
      <c r="R3066" t="s">
        <v>8361</v>
      </c>
      <c r="S3066" s="13">
        <f t="shared" si="190"/>
        <v>42299.130162037036</v>
      </c>
      <c r="T3066" s="13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9">
        <f t="shared" si="189"/>
        <v>5</v>
      </c>
      <c r="Q3067" t="s">
        <v>8321</v>
      </c>
      <c r="R3067" t="s">
        <v>8361</v>
      </c>
      <c r="S3067" s="13">
        <f t="shared" si="190"/>
        <v>41825.055231481485</v>
      </c>
      <c r="T3067" s="13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9">
        <f t="shared" si="189"/>
        <v>2796.6666666666665</v>
      </c>
      <c r="Q3068" t="s">
        <v>8321</v>
      </c>
      <c r="R3068" t="s">
        <v>8361</v>
      </c>
      <c r="S3068" s="13">
        <f t="shared" si="190"/>
        <v>42531.228437500002</v>
      </c>
      <c r="T3068" s="13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9">
        <f t="shared" si="189"/>
        <v>200</v>
      </c>
      <c r="Q3069" t="s">
        <v>8321</v>
      </c>
      <c r="R3069" t="s">
        <v>8361</v>
      </c>
      <c r="S3069" s="13">
        <f t="shared" si="190"/>
        <v>42226.938414351855</v>
      </c>
      <c r="T3069" s="13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9">
        <f t="shared" si="189"/>
        <v>87.5</v>
      </c>
      <c r="Q3070" t="s">
        <v>8321</v>
      </c>
      <c r="R3070" t="s">
        <v>8361</v>
      </c>
      <c r="S3070" s="13">
        <f t="shared" si="190"/>
        <v>42263.691574074073</v>
      </c>
      <c r="T3070" s="13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9">
        <f t="shared" si="189"/>
        <v>20.142857142857142</v>
      </c>
      <c r="Q3071" t="s">
        <v>8321</v>
      </c>
      <c r="R3071" t="s">
        <v>8361</v>
      </c>
      <c r="S3071" s="13">
        <f t="shared" si="190"/>
        <v>41957.833726851852</v>
      </c>
      <c r="T3071" s="13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9">
        <f t="shared" si="189"/>
        <v>20.875</v>
      </c>
      <c r="Q3072" t="s">
        <v>8321</v>
      </c>
      <c r="R3072" t="s">
        <v>8361</v>
      </c>
      <c r="S3072" s="13">
        <f t="shared" si="190"/>
        <v>42690.733437499999</v>
      </c>
      <c r="T3072" s="13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9">
        <f t="shared" si="189"/>
        <v>61.307692307692307</v>
      </c>
      <c r="Q3073" t="s">
        <v>8321</v>
      </c>
      <c r="R3073" t="s">
        <v>8361</v>
      </c>
      <c r="S3073" s="13">
        <f t="shared" si="190"/>
        <v>42097.732418981483</v>
      </c>
      <c r="T3073" s="13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9">
        <f t="shared" si="189"/>
        <v>1</v>
      </c>
      <c r="Q3074" t="s">
        <v>8321</v>
      </c>
      <c r="R3074" t="s">
        <v>8361</v>
      </c>
      <c r="S3074" s="13">
        <f t="shared" si="190"/>
        <v>42658.690532407403</v>
      </c>
      <c r="T3074" s="13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</f>
        <v>2.3035714285714285E-4</v>
      </c>
      <c r="P3075" s="9">
        <f t="shared" ref="P3075:P3138" si="193">E3075/L3075</f>
        <v>92.142857142857139</v>
      </c>
      <c r="Q3075" t="s">
        <v>8321</v>
      </c>
      <c r="R3075" t="s">
        <v>8361</v>
      </c>
      <c r="S3075" s="13">
        <f t="shared" ref="S3075:S3138" si="194">(((J3075/60)/60)/24)+DATE(1970,1,1)</f>
        <v>42111.684027777781</v>
      </c>
      <c r="T3075" s="13">
        <f t="shared" ref="T3075:T3138" si="195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9">
        <f t="shared" si="193"/>
        <v>7.333333333333333</v>
      </c>
      <c r="Q3076" t="s">
        <v>8321</v>
      </c>
      <c r="R3076" t="s">
        <v>8361</v>
      </c>
      <c r="S3076" s="13">
        <f t="shared" si="194"/>
        <v>42409.571284722217</v>
      </c>
      <c r="T3076" s="13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9">
        <f t="shared" si="193"/>
        <v>64.8</v>
      </c>
      <c r="Q3077" t="s">
        <v>8321</v>
      </c>
      <c r="R3077" t="s">
        <v>8361</v>
      </c>
      <c r="S3077" s="13">
        <f t="shared" si="194"/>
        <v>42551.102314814809</v>
      </c>
      <c r="T3077" s="13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9">
        <f t="shared" si="193"/>
        <v>30.12</v>
      </c>
      <c r="Q3078" t="s">
        <v>8321</v>
      </c>
      <c r="R3078" t="s">
        <v>8361</v>
      </c>
      <c r="S3078" s="13">
        <f t="shared" si="194"/>
        <v>42226.651886574073</v>
      </c>
      <c r="T3078" s="13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9">
        <f t="shared" si="193"/>
        <v>52.5</v>
      </c>
      <c r="Q3079" t="s">
        <v>8321</v>
      </c>
      <c r="R3079" t="s">
        <v>8361</v>
      </c>
      <c r="S3079" s="13">
        <f t="shared" si="194"/>
        <v>42766.956921296296</v>
      </c>
      <c r="T3079" s="13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9">
        <f t="shared" si="193"/>
        <v>23.666666666666668</v>
      </c>
      <c r="Q3080" t="s">
        <v>8321</v>
      </c>
      <c r="R3080" t="s">
        <v>8361</v>
      </c>
      <c r="S3080" s="13">
        <f t="shared" si="194"/>
        <v>42031.138831018514</v>
      </c>
      <c r="T3080" s="13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9">
        <f t="shared" si="193"/>
        <v>415.77777777777777</v>
      </c>
      <c r="Q3081" t="s">
        <v>8321</v>
      </c>
      <c r="R3081" t="s">
        <v>8361</v>
      </c>
      <c r="S3081" s="13">
        <f t="shared" si="194"/>
        <v>42055.713368055556</v>
      </c>
      <c r="T3081" s="13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9">
        <f t="shared" si="193"/>
        <v>53.714285714285715</v>
      </c>
      <c r="Q3082" t="s">
        <v>8321</v>
      </c>
      <c r="R3082" t="s">
        <v>8361</v>
      </c>
      <c r="S3082" s="13">
        <f t="shared" si="194"/>
        <v>41940.028287037036</v>
      </c>
      <c r="T3082" s="13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9">
        <f t="shared" si="193"/>
        <v>420.6</v>
      </c>
      <c r="Q3083" t="s">
        <v>8321</v>
      </c>
      <c r="R3083" t="s">
        <v>8361</v>
      </c>
      <c r="S3083" s="13">
        <f t="shared" si="194"/>
        <v>42237.181608796294</v>
      </c>
      <c r="T3083" s="13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8321</v>
      </c>
      <c r="R3084" t="s">
        <v>8361</v>
      </c>
      <c r="S3084" s="13">
        <f t="shared" si="194"/>
        <v>42293.922986111109</v>
      </c>
      <c r="T3084" s="13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9">
        <f t="shared" si="193"/>
        <v>18.666666666666668</v>
      </c>
      <c r="Q3085" t="s">
        <v>8321</v>
      </c>
      <c r="R3085" t="s">
        <v>8361</v>
      </c>
      <c r="S3085" s="13">
        <f t="shared" si="194"/>
        <v>41853.563402777778</v>
      </c>
      <c r="T3085" s="13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9">
        <f t="shared" si="193"/>
        <v>78.333333333333329</v>
      </c>
      <c r="Q3086" t="s">
        <v>8321</v>
      </c>
      <c r="R3086" t="s">
        <v>8361</v>
      </c>
      <c r="S3086" s="13">
        <f t="shared" si="194"/>
        <v>42100.723738425921</v>
      </c>
      <c r="T3086" s="13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9">
        <f t="shared" si="193"/>
        <v>67.777777777777771</v>
      </c>
      <c r="Q3087" t="s">
        <v>8321</v>
      </c>
      <c r="R3087" t="s">
        <v>8361</v>
      </c>
      <c r="S3087" s="13">
        <f t="shared" si="194"/>
        <v>42246.883784722217</v>
      </c>
      <c r="T3087" s="13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9">
        <f t="shared" si="193"/>
        <v>16.666666666666668</v>
      </c>
      <c r="Q3088" t="s">
        <v>8321</v>
      </c>
      <c r="R3088" t="s">
        <v>8361</v>
      </c>
      <c r="S3088" s="13">
        <f t="shared" si="194"/>
        <v>42173.67082175926</v>
      </c>
      <c r="T3088" s="13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9">
        <f t="shared" si="193"/>
        <v>62.5</v>
      </c>
      <c r="Q3089" t="s">
        <v>8321</v>
      </c>
      <c r="R3089" t="s">
        <v>8361</v>
      </c>
      <c r="S3089" s="13">
        <f t="shared" si="194"/>
        <v>42665.150347222225</v>
      </c>
      <c r="T3089" s="13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9">
        <f t="shared" si="193"/>
        <v>42</v>
      </c>
      <c r="Q3090" t="s">
        <v>8321</v>
      </c>
      <c r="R3090" t="s">
        <v>8361</v>
      </c>
      <c r="S3090" s="13">
        <f t="shared" si="194"/>
        <v>41981.57230324074</v>
      </c>
      <c r="T3090" s="13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9">
        <f t="shared" si="193"/>
        <v>130.0888888888889</v>
      </c>
      <c r="Q3091" t="s">
        <v>8321</v>
      </c>
      <c r="R3091" t="s">
        <v>8361</v>
      </c>
      <c r="S3091" s="13">
        <f t="shared" si="194"/>
        <v>42528.542627314819</v>
      </c>
      <c r="T3091" s="13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9">
        <f t="shared" si="193"/>
        <v>1270.2222222222222</v>
      </c>
      <c r="Q3092" t="s">
        <v>8321</v>
      </c>
      <c r="R3092" t="s">
        <v>8361</v>
      </c>
      <c r="S3092" s="13">
        <f t="shared" si="194"/>
        <v>42065.818807870368</v>
      </c>
      <c r="T3092" s="13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9">
        <f t="shared" si="193"/>
        <v>88.444444444444443</v>
      </c>
      <c r="Q3093" t="s">
        <v>8321</v>
      </c>
      <c r="R3093" t="s">
        <v>8361</v>
      </c>
      <c r="S3093" s="13">
        <f t="shared" si="194"/>
        <v>42566.948414351849</v>
      </c>
      <c r="T3093" s="13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9">
        <f t="shared" si="193"/>
        <v>56.342380952380957</v>
      </c>
      <c r="Q3094" t="s">
        <v>8321</v>
      </c>
      <c r="R3094" t="s">
        <v>8361</v>
      </c>
      <c r="S3094" s="13">
        <f t="shared" si="194"/>
        <v>42255.619351851856</v>
      </c>
      <c r="T3094" s="13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9">
        <f t="shared" si="193"/>
        <v>53.529411764705884</v>
      </c>
      <c r="Q3095" t="s">
        <v>8321</v>
      </c>
      <c r="R3095" t="s">
        <v>8361</v>
      </c>
      <c r="S3095" s="13">
        <f t="shared" si="194"/>
        <v>41760.909039351849</v>
      </c>
      <c r="T3095" s="13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9">
        <f t="shared" si="193"/>
        <v>25</v>
      </c>
      <c r="Q3096" t="s">
        <v>8321</v>
      </c>
      <c r="R3096" t="s">
        <v>8361</v>
      </c>
      <c r="S3096" s="13">
        <f t="shared" si="194"/>
        <v>42207.795787037037</v>
      </c>
      <c r="T3096" s="13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9">
        <f t="shared" si="193"/>
        <v>50</v>
      </c>
      <c r="Q3097" t="s">
        <v>8321</v>
      </c>
      <c r="R3097" t="s">
        <v>8361</v>
      </c>
      <c r="S3097" s="13">
        <f t="shared" si="194"/>
        <v>42523.025231481486</v>
      </c>
      <c r="T3097" s="13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9">
        <f t="shared" si="193"/>
        <v>56.785714285714285</v>
      </c>
      <c r="Q3098" t="s">
        <v>8321</v>
      </c>
      <c r="R3098" t="s">
        <v>8361</v>
      </c>
      <c r="S3098" s="13">
        <f t="shared" si="194"/>
        <v>42114.825532407413</v>
      </c>
      <c r="T3098" s="13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9">
        <f t="shared" si="193"/>
        <v>40.833333333333336</v>
      </c>
      <c r="Q3099" t="s">
        <v>8321</v>
      </c>
      <c r="R3099" t="s">
        <v>8361</v>
      </c>
      <c r="S3099" s="13">
        <f t="shared" si="194"/>
        <v>42629.503483796296</v>
      </c>
      <c r="T3099" s="13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9">
        <f t="shared" si="193"/>
        <v>65.111111111111114</v>
      </c>
      <c r="Q3100" t="s">
        <v>8321</v>
      </c>
      <c r="R3100" t="s">
        <v>8361</v>
      </c>
      <c r="S3100" s="13">
        <f t="shared" si="194"/>
        <v>42359.792233796295</v>
      </c>
      <c r="T3100" s="13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9">
        <f t="shared" si="193"/>
        <v>55.6</v>
      </c>
      <c r="Q3101" t="s">
        <v>8321</v>
      </c>
      <c r="R3101" t="s">
        <v>8361</v>
      </c>
      <c r="S3101" s="13">
        <f t="shared" si="194"/>
        <v>42382.189710648148</v>
      </c>
      <c r="T3101" s="13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9">
        <f t="shared" si="193"/>
        <v>140.53846153846155</v>
      </c>
      <c r="Q3102" t="s">
        <v>8321</v>
      </c>
      <c r="R3102" t="s">
        <v>8361</v>
      </c>
      <c r="S3102" s="13">
        <f t="shared" si="194"/>
        <v>41902.622395833336</v>
      </c>
      <c r="T3102" s="13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9">
        <f t="shared" si="193"/>
        <v>25</v>
      </c>
      <c r="Q3103" t="s">
        <v>8321</v>
      </c>
      <c r="R3103" t="s">
        <v>8361</v>
      </c>
      <c r="S3103" s="13">
        <f t="shared" si="194"/>
        <v>42171.383530092593</v>
      </c>
      <c r="T3103" s="13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9">
        <f t="shared" si="193"/>
        <v>69.533333333333331</v>
      </c>
      <c r="Q3104" t="s">
        <v>8321</v>
      </c>
      <c r="R3104" t="s">
        <v>8361</v>
      </c>
      <c r="S3104" s="13">
        <f t="shared" si="194"/>
        <v>42555.340486111112</v>
      </c>
      <c r="T3104" s="13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9">
        <f t="shared" si="193"/>
        <v>5.5</v>
      </c>
      <c r="Q3105" t="s">
        <v>8321</v>
      </c>
      <c r="R3105" t="s">
        <v>8361</v>
      </c>
      <c r="S3105" s="13">
        <f t="shared" si="194"/>
        <v>42107.156319444446</v>
      </c>
      <c r="T3105" s="13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9">
        <f t="shared" si="193"/>
        <v>237</v>
      </c>
      <c r="Q3106" t="s">
        <v>8321</v>
      </c>
      <c r="R3106" t="s">
        <v>8361</v>
      </c>
      <c r="S3106" s="13">
        <f t="shared" si="194"/>
        <v>42006.908692129626</v>
      </c>
      <c r="T3106" s="13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9">
        <f t="shared" si="193"/>
        <v>79.870967741935488</v>
      </c>
      <c r="Q3107" t="s">
        <v>8321</v>
      </c>
      <c r="R3107" t="s">
        <v>8361</v>
      </c>
      <c r="S3107" s="13">
        <f t="shared" si="194"/>
        <v>41876.718935185185</v>
      </c>
      <c r="T3107" s="13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9">
        <f t="shared" si="193"/>
        <v>10.25</v>
      </c>
      <c r="Q3108" t="s">
        <v>8321</v>
      </c>
      <c r="R3108" t="s">
        <v>8361</v>
      </c>
      <c r="S3108" s="13">
        <f t="shared" si="194"/>
        <v>42241.429120370376</v>
      </c>
      <c r="T3108" s="13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9">
        <f t="shared" si="193"/>
        <v>272.58620689655174</v>
      </c>
      <c r="Q3109" t="s">
        <v>8321</v>
      </c>
      <c r="R3109" t="s">
        <v>8361</v>
      </c>
      <c r="S3109" s="13">
        <f t="shared" si="194"/>
        <v>42128.814247685179</v>
      </c>
      <c r="T3109" s="13">
        <f t="shared" si="195"/>
        <v>42128.814247685179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9">
        <f t="shared" si="193"/>
        <v>13</v>
      </c>
      <c r="Q3110" t="s">
        <v>8321</v>
      </c>
      <c r="R3110" t="s">
        <v>8361</v>
      </c>
      <c r="S3110" s="13">
        <f t="shared" si="194"/>
        <v>42062.680486111116</v>
      </c>
      <c r="T3110" s="13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9">
        <f t="shared" si="193"/>
        <v>58.184210526315788</v>
      </c>
      <c r="Q3111" t="s">
        <v>8321</v>
      </c>
      <c r="R3111" t="s">
        <v>8361</v>
      </c>
      <c r="S3111" s="13">
        <f t="shared" si="194"/>
        <v>41844.125115740739</v>
      </c>
      <c r="T3111" s="13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9">
        <f t="shared" si="193"/>
        <v>10</v>
      </c>
      <c r="Q3112" t="s">
        <v>8321</v>
      </c>
      <c r="R3112" t="s">
        <v>8361</v>
      </c>
      <c r="S3112" s="13">
        <f t="shared" si="194"/>
        <v>42745.031469907408</v>
      </c>
      <c r="T3112" s="13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9">
        <f t="shared" si="193"/>
        <v>70.10526315789474</v>
      </c>
      <c r="Q3113" t="s">
        <v>8321</v>
      </c>
      <c r="R3113" t="s">
        <v>8361</v>
      </c>
      <c r="S3113" s="13">
        <f t="shared" si="194"/>
        <v>41885.595138888886</v>
      </c>
      <c r="T3113" s="13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9">
        <f t="shared" si="193"/>
        <v>57.888888888888886</v>
      </c>
      <c r="Q3114" t="s">
        <v>8321</v>
      </c>
      <c r="R3114" t="s">
        <v>8361</v>
      </c>
      <c r="S3114" s="13">
        <f t="shared" si="194"/>
        <v>42615.121921296297</v>
      </c>
      <c r="T3114" s="13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9">
        <f t="shared" si="193"/>
        <v>125.27027027027027</v>
      </c>
      <c r="Q3115" t="s">
        <v>8321</v>
      </c>
      <c r="R3115" t="s">
        <v>8361</v>
      </c>
      <c r="S3115" s="13">
        <f t="shared" si="194"/>
        <v>42081.731273148151</v>
      </c>
      <c r="T3115" s="13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8321</v>
      </c>
      <c r="R3116" t="s">
        <v>8361</v>
      </c>
      <c r="S3116" s="13">
        <f t="shared" si="194"/>
        <v>41843.632523148146</v>
      </c>
      <c r="T3116" s="13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9">
        <f t="shared" si="193"/>
        <v>300</v>
      </c>
      <c r="Q3117" t="s">
        <v>8321</v>
      </c>
      <c r="R3117" t="s">
        <v>8361</v>
      </c>
      <c r="S3117" s="13">
        <f t="shared" si="194"/>
        <v>42496.447071759263</v>
      </c>
      <c r="T3117" s="13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9">
        <f t="shared" si="193"/>
        <v>43</v>
      </c>
      <c r="Q3118" t="s">
        <v>8321</v>
      </c>
      <c r="R3118" t="s">
        <v>8361</v>
      </c>
      <c r="S3118" s="13">
        <f t="shared" si="194"/>
        <v>42081.515335648146</v>
      </c>
      <c r="T3118" s="13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9">
        <f t="shared" si="193"/>
        <v>1</v>
      </c>
      <c r="Q3119" t="s">
        <v>8321</v>
      </c>
      <c r="R3119" t="s">
        <v>8361</v>
      </c>
      <c r="S3119" s="13">
        <f t="shared" si="194"/>
        <v>42509.374537037031</v>
      </c>
      <c r="T3119" s="13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9">
        <f t="shared" si="193"/>
        <v>775</v>
      </c>
      <c r="Q3120" t="s">
        <v>8321</v>
      </c>
      <c r="R3120" t="s">
        <v>8361</v>
      </c>
      <c r="S3120" s="13">
        <f t="shared" si="194"/>
        <v>42534.649571759262</v>
      </c>
      <c r="T3120" s="13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9">
        <f t="shared" si="193"/>
        <v>5</v>
      </c>
      <c r="Q3121" t="s">
        <v>8321</v>
      </c>
      <c r="R3121" t="s">
        <v>8361</v>
      </c>
      <c r="S3121" s="13">
        <f t="shared" si="194"/>
        <v>42060.04550925926</v>
      </c>
      <c r="T3121" s="13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9">
        <f t="shared" si="193"/>
        <v>12.8</v>
      </c>
      <c r="Q3122" t="s">
        <v>8321</v>
      </c>
      <c r="R3122" t="s">
        <v>8361</v>
      </c>
      <c r="S3122" s="13">
        <f t="shared" si="194"/>
        <v>42435.942083333335</v>
      </c>
      <c r="T3122" s="13">
        <f t="shared" si="195"/>
        <v>42435.942083333335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9">
        <f t="shared" si="193"/>
        <v>10</v>
      </c>
      <c r="Q3123" t="s">
        <v>8321</v>
      </c>
      <c r="R3123" t="s">
        <v>8361</v>
      </c>
      <c r="S3123" s="13">
        <f t="shared" si="194"/>
        <v>41848.679803240739</v>
      </c>
      <c r="T3123" s="13">
        <f t="shared" si="195"/>
        <v>41848.679803240739</v>
      </c>
    </row>
    <row r="3124" spans="1:20" ht="20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9">
        <f t="shared" si="193"/>
        <v>58</v>
      </c>
      <c r="Q3124" t="s">
        <v>8321</v>
      </c>
      <c r="R3124" t="s">
        <v>8361</v>
      </c>
      <c r="S3124" s="13">
        <f t="shared" si="194"/>
        <v>42678.932083333333</v>
      </c>
      <c r="T3124" s="13">
        <f t="shared" si="195"/>
        <v>42678.932083333333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9">
        <f t="shared" si="193"/>
        <v>244.80459770114942</v>
      </c>
      <c r="Q3125" t="s">
        <v>8321</v>
      </c>
      <c r="R3125" t="s">
        <v>8361</v>
      </c>
      <c r="S3125" s="13">
        <f t="shared" si="194"/>
        <v>42530.993032407408</v>
      </c>
      <c r="T3125" s="13">
        <f t="shared" si="195"/>
        <v>42530.993032407408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9">
        <f t="shared" si="193"/>
        <v>6.5</v>
      </c>
      <c r="Q3126" t="s">
        <v>8321</v>
      </c>
      <c r="R3126" t="s">
        <v>8361</v>
      </c>
      <c r="S3126" s="13">
        <f t="shared" si="194"/>
        <v>41977.780104166668</v>
      </c>
      <c r="T3126" s="13">
        <f t="shared" si="195"/>
        <v>41977.780104166668</v>
      </c>
    </row>
    <row r="3127" spans="1:20" ht="20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8321</v>
      </c>
      <c r="R3127" t="s">
        <v>8361</v>
      </c>
      <c r="S3127" s="13">
        <f t="shared" si="194"/>
        <v>42346.20685185185</v>
      </c>
      <c r="T3127" s="13">
        <f t="shared" si="195"/>
        <v>42346.20685185185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9">
        <f t="shared" si="193"/>
        <v>61.176470588235297</v>
      </c>
      <c r="Q3128" t="s">
        <v>8321</v>
      </c>
      <c r="R3128" t="s">
        <v>8361</v>
      </c>
      <c r="S3128" s="13">
        <f t="shared" si="194"/>
        <v>42427.01807870371</v>
      </c>
      <c r="T3128" s="13">
        <f t="shared" si="195"/>
        <v>42427.01807870371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8321</v>
      </c>
      <c r="R3129" t="s">
        <v>8361</v>
      </c>
      <c r="S3129" s="13">
        <f t="shared" si="194"/>
        <v>42034.856817129628</v>
      </c>
      <c r="T3129" s="13">
        <f t="shared" si="195"/>
        <v>42034.856817129628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9">
        <f t="shared" si="193"/>
        <v>139.23931623931625</v>
      </c>
      <c r="Q3130" t="s">
        <v>8321</v>
      </c>
      <c r="R3130" t="s">
        <v>8322</v>
      </c>
      <c r="S3130" s="13">
        <f t="shared" si="194"/>
        <v>42780.825706018513</v>
      </c>
      <c r="T3130" s="13">
        <f t="shared" si="195"/>
        <v>42780.825706018513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9">
        <f t="shared" si="193"/>
        <v>10</v>
      </c>
      <c r="Q3131" t="s">
        <v>8321</v>
      </c>
      <c r="R3131" t="s">
        <v>8322</v>
      </c>
      <c r="S3131" s="13">
        <f t="shared" si="194"/>
        <v>42803.842812499999</v>
      </c>
      <c r="T3131" s="13">
        <f t="shared" si="195"/>
        <v>42803.842812499999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9">
        <f t="shared" si="193"/>
        <v>93.75</v>
      </c>
      <c r="Q3132" t="s">
        <v>8321</v>
      </c>
      <c r="R3132" t="s">
        <v>8322</v>
      </c>
      <c r="S3132" s="13">
        <f t="shared" si="194"/>
        <v>42808.640231481477</v>
      </c>
      <c r="T3132" s="13">
        <f t="shared" si="195"/>
        <v>42808.640231481477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9">
        <f t="shared" si="193"/>
        <v>53.75</v>
      </c>
      <c r="Q3133" t="s">
        <v>8321</v>
      </c>
      <c r="R3133" t="s">
        <v>8322</v>
      </c>
      <c r="S3133" s="13">
        <f t="shared" si="194"/>
        <v>42803.579224537039</v>
      </c>
      <c r="T3133" s="13">
        <f t="shared" si="195"/>
        <v>42803.579224537039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9">
        <f t="shared" si="193"/>
        <v>10</v>
      </c>
      <c r="Q3134" t="s">
        <v>8321</v>
      </c>
      <c r="R3134" t="s">
        <v>8322</v>
      </c>
      <c r="S3134" s="13">
        <f t="shared" si="194"/>
        <v>42786.350231481483</v>
      </c>
      <c r="T3134" s="13">
        <f t="shared" si="195"/>
        <v>42786.350231481483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9">
        <f t="shared" si="193"/>
        <v>33.75</v>
      </c>
      <c r="Q3135" t="s">
        <v>8321</v>
      </c>
      <c r="R3135" t="s">
        <v>8322</v>
      </c>
      <c r="S3135" s="13">
        <f t="shared" si="194"/>
        <v>42788.565208333333</v>
      </c>
      <c r="T3135" s="13">
        <f t="shared" si="195"/>
        <v>42788.565208333333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9">
        <f t="shared" si="193"/>
        <v>18.75</v>
      </c>
      <c r="Q3136" t="s">
        <v>8321</v>
      </c>
      <c r="R3136" t="s">
        <v>8322</v>
      </c>
      <c r="S3136" s="13">
        <f t="shared" si="194"/>
        <v>42800.720127314817</v>
      </c>
      <c r="T3136" s="13">
        <f t="shared" si="195"/>
        <v>42800.720127314817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9">
        <f t="shared" si="193"/>
        <v>23.142857142857142</v>
      </c>
      <c r="Q3137" t="s">
        <v>8321</v>
      </c>
      <c r="R3137" t="s">
        <v>8322</v>
      </c>
      <c r="S3137" s="13">
        <f t="shared" si="194"/>
        <v>42807.151863425926</v>
      </c>
      <c r="T3137" s="13">
        <f t="shared" si="195"/>
        <v>42807.151863425926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9">
        <f t="shared" si="193"/>
        <v>29.045454545454547</v>
      </c>
      <c r="Q3138" t="s">
        <v>8321</v>
      </c>
      <c r="R3138" t="s">
        <v>8322</v>
      </c>
      <c r="S3138" s="13">
        <f t="shared" si="194"/>
        <v>42789.462430555555</v>
      </c>
      <c r="T3138" s="13">
        <f t="shared" si="195"/>
        <v>42789.462430555555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</f>
        <v>3.3333333333333333E-2</v>
      </c>
      <c r="P3139" s="9">
        <f t="shared" ref="P3139:P3202" si="197">E3139/L3139</f>
        <v>50</v>
      </c>
      <c r="Q3139" t="s">
        <v>8321</v>
      </c>
      <c r="R3139" t="s">
        <v>8322</v>
      </c>
      <c r="S3139" s="13">
        <f t="shared" ref="S3139:S3202" si="198">(((J3139/60)/60)/24)+DATE(1970,1,1)</f>
        <v>42807.885057870371</v>
      </c>
      <c r="T3139" s="13">
        <f t="shared" ref="T3139:T3202" si="199">(((J3139/60)/60)/24)+DATE(1970,1,1)</f>
        <v>42807.885057870371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8321</v>
      </c>
      <c r="R3140" t="s">
        <v>8322</v>
      </c>
      <c r="S3140" s="13">
        <f t="shared" si="198"/>
        <v>42809.645914351851</v>
      </c>
      <c r="T3140" s="13">
        <f t="shared" si="199"/>
        <v>42809.645914351851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9">
        <f t="shared" si="197"/>
        <v>450</v>
      </c>
      <c r="Q3141" t="s">
        <v>8321</v>
      </c>
      <c r="R3141" t="s">
        <v>8322</v>
      </c>
      <c r="S3141" s="13">
        <f t="shared" si="198"/>
        <v>42785.270370370374</v>
      </c>
      <c r="T3141" s="13">
        <f t="shared" si="199"/>
        <v>42785.270370370374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9">
        <f t="shared" si="197"/>
        <v>24</v>
      </c>
      <c r="Q3142" t="s">
        <v>8321</v>
      </c>
      <c r="R3142" t="s">
        <v>8322</v>
      </c>
      <c r="S3142" s="13">
        <f t="shared" si="198"/>
        <v>42802.718784722223</v>
      </c>
      <c r="T3142" s="13">
        <f t="shared" si="199"/>
        <v>42802.718784722223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9">
        <f t="shared" si="197"/>
        <v>32.25</v>
      </c>
      <c r="Q3143" t="s">
        <v>8321</v>
      </c>
      <c r="R3143" t="s">
        <v>8322</v>
      </c>
      <c r="S3143" s="13">
        <f t="shared" si="198"/>
        <v>42800.753333333334</v>
      </c>
      <c r="T3143" s="13">
        <f t="shared" si="199"/>
        <v>42800.753333333334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9">
        <f t="shared" si="197"/>
        <v>15</v>
      </c>
      <c r="Q3144" t="s">
        <v>8321</v>
      </c>
      <c r="R3144" t="s">
        <v>8322</v>
      </c>
      <c r="S3144" s="13">
        <f t="shared" si="198"/>
        <v>42783.513182870374</v>
      </c>
      <c r="T3144" s="13">
        <f t="shared" si="199"/>
        <v>42783.513182870374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8321</v>
      </c>
      <c r="R3145" t="s">
        <v>8322</v>
      </c>
      <c r="S3145" s="13">
        <f t="shared" si="198"/>
        <v>42808.358287037037</v>
      </c>
      <c r="T3145" s="13">
        <f t="shared" si="199"/>
        <v>42808.358287037037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9">
        <f t="shared" si="197"/>
        <v>251.33333333333334</v>
      </c>
      <c r="Q3146" t="s">
        <v>8321</v>
      </c>
      <c r="R3146" t="s">
        <v>8322</v>
      </c>
      <c r="S3146" s="13">
        <f t="shared" si="198"/>
        <v>42796.538275462968</v>
      </c>
      <c r="T3146" s="13">
        <f t="shared" si="199"/>
        <v>42796.538275462968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8321</v>
      </c>
      <c r="R3147" t="s">
        <v>8322</v>
      </c>
      <c r="S3147" s="13">
        <f t="shared" si="198"/>
        <v>42762.040902777779</v>
      </c>
      <c r="T3147" s="13">
        <f t="shared" si="199"/>
        <v>42762.040902777779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9">
        <f t="shared" si="197"/>
        <v>437.5</v>
      </c>
      <c r="Q3148" t="s">
        <v>8321</v>
      </c>
      <c r="R3148" t="s">
        <v>8322</v>
      </c>
      <c r="S3148" s="13">
        <f t="shared" si="198"/>
        <v>42796.682476851856</v>
      </c>
      <c r="T3148" s="13">
        <f t="shared" si="199"/>
        <v>42796.682476851856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9">
        <f t="shared" si="197"/>
        <v>110.35211267605634</v>
      </c>
      <c r="Q3149" t="s">
        <v>8321</v>
      </c>
      <c r="R3149" t="s">
        <v>8322</v>
      </c>
      <c r="S3149" s="13">
        <f t="shared" si="198"/>
        <v>41909.969386574077</v>
      </c>
      <c r="T3149" s="13">
        <f t="shared" si="199"/>
        <v>41909.969386574077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9">
        <f t="shared" si="197"/>
        <v>41.421052631578945</v>
      </c>
      <c r="Q3150" t="s">
        <v>8321</v>
      </c>
      <c r="R3150" t="s">
        <v>8322</v>
      </c>
      <c r="S3150" s="13">
        <f t="shared" si="198"/>
        <v>41891.665324074071</v>
      </c>
      <c r="T3150" s="13">
        <f t="shared" si="199"/>
        <v>41891.665324074071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9">
        <f t="shared" si="197"/>
        <v>52</v>
      </c>
      <c r="Q3151" t="s">
        <v>8321</v>
      </c>
      <c r="R3151" t="s">
        <v>8322</v>
      </c>
      <c r="S3151" s="13">
        <f t="shared" si="198"/>
        <v>41226.017361111109</v>
      </c>
      <c r="T3151" s="13">
        <f t="shared" si="199"/>
        <v>41226.017361111109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9">
        <f t="shared" si="197"/>
        <v>33.990384615384613</v>
      </c>
      <c r="Q3152" t="s">
        <v>8321</v>
      </c>
      <c r="R3152" t="s">
        <v>8322</v>
      </c>
      <c r="S3152" s="13">
        <f t="shared" si="198"/>
        <v>40478.263923611114</v>
      </c>
      <c r="T3152" s="13">
        <f t="shared" si="199"/>
        <v>40478.263923611114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9">
        <f t="shared" si="197"/>
        <v>103.35294117647059</v>
      </c>
      <c r="Q3153" t="s">
        <v>8321</v>
      </c>
      <c r="R3153" t="s">
        <v>8322</v>
      </c>
      <c r="S3153" s="13">
        <f t="shared" si="198"/>
        <v>41862.83997685185</v>
      </c>
      <c r="T3153" s="13">
        <f t="shared" si="199"/>
        <v>41862.83997685185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9">
        <f t="shared" si="197"/>
        <v>34.791044776119406</v>
      </c>
      <c r="Q3154" t="s">
        <v>8321</v>
      </c>
      <c r="R3154" t="s">
        <v>8322</v>
      </c>
      <c r="S3154" s="13">
        <f t="shared" si="198"/>
        <v>41550.867673611108</v>
      </c>
      <c r="T3154" s="13">
        <f t="shared" si="199"/>
        <v>41550.867673611108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9">
        <f t="shared" si="197"/>
        <v>41.773858921161825</v>
      </c>
      <c r="Q3155" t="s">
        <v>8321</v>
      </c>
      <c r="R3155" t="s">
        <v>8322</v>
      </c>
      <c r="S3155" s="13">
        <f t="shared" si="198"/>
        <v>40633.154363425929</v>
      </c>
      <c r="T3155" s="13">
        <f t="shared" si="199"/>
        <v>40633.154363425929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9">
        <f t="shared" si="197"/>
        <v>64.268292682926827</v>
      </c>
      <c r="Q3156" t="s">
        <v>8321</v>
      </c>
      <c r="R3156" t="s">
        <v>8322</v>
      </c>
      <c r="S3156" s="13">
        <f t="shared" si="198"/>
        <v>40970.875671296293</v>
      </c>
      <c r="T3156" s="13">
        <f t="shared" si="199"/>
        <v>40970.875671296293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9">
        <f t="shared" si="197"/>
        <v>31.209370860927152</v>
      </c>
      <c r="Q3157" t="s">
        <v>8321</v>
      </c>
      <c r="R3157" t="s">
        <v>8322</v>
      </c>
      <c r="S3157" s="13">
        <f t="shared" si="198"/>
        <v>41233.499131944445</v>
      </c>
      <c r="T3157" s="13">
        <f t="shared" si="199"/>
        <v>41233.499131944445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9">
        <f t="shared" si="197"/>
        <v>62.921348314606739</v>
      </c>
      <c r="Q3158" t="s">
        <v>8321</v>
      </c>
      <c r="R3158" t="s">
        <v>8322</v>
      </c>
      <c r="S3158" s="13">
        <f t="shared" si="198"/>
        <v>41026.953055555554</v>
      </c>
      <c r="T3158" s="13">
        <f t="shared" si="199"/>
        <v>41026.953055555554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9">
        <f t="shared" si="197"/>
        <v>98.536585365853654</v>
      </c>
      <c r="Q3159" t="s">
        <v>8321</v>
      </c>
      <c r="R3159" t="s">
        <v>8322</v>
      </c>
      <c r="S3159" s="13">
        <f t="shared" si="198"/>
        <v>41829.788252314815</v>
      </c>
      <c r="T3159" s="13">
        <f t="shared" si="199"/>
        <v>41829.788252314815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9">
        <f t="shared" si="197"/>
        <v>82.608695652173907</v>
      </c>
      <c r="Q3160" t="s">
        <v>8321</v>
      </c>
      <c r="R3160" t="s">
        <v>8322</v>
      </c>
      <c r="S3160" s="13">
        <f t="shared" si="198"/>
        <v>41447.839722222219</v>
      </c>
      <c r="T3160" s="13">
        <f t="shared" si="199"/>
        <v>41447.839722222219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9">
        <f t="shared" si="197"/>
        <v>38.504230769230773</v>
      </c>
      <c r="Q3161" t="s">
        <v>8321</v>
      </c>
      <c r="R3161" t="s">
        <v>8322</v>
      </c>
      <c r="S3161" s="13">
        <f t="shared" si="198"/>
        <v>40884.066678240742</v>
      </c>
      <c r="T3161" s="13">
        <f t="shared" si="199"/>
        <v>40884.066678240742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9">
        <f t="shared" si="197"/>
        <v>80.15789473684211</v>
      </c>
      <c r="Q3162" t="s">
        <v>8321</v>
      </c>
      <c r="R3162" t="s">
        <v>8322</v>
      </c>
      <c r="S3162" s="13">
        <f t="shared" si="198"/>
        <v>41841.26489583333</v>
      </c>
      <c r="T3162" s="13">
        <f t="shared" si="199"/>
        <v>41841.26489583333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9">
        <f t="shared" si="197"/>
        <v>28.405405405405407</v>
      </c>
      <c r="Q3163" t="s">
        <v>8321</v>
      </c>
      <c r="R3163" t="s">
        <v>8322</v>
      </c>
      <c r="S3163" s="13">
        <f t="shared" si="198"/>
        <v>41897.536134259259</v>
      </c>
      <c r="T3163" s="13">
        <f t="shared" si="199"/>
        <v>41897.536134259259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9">
        <f t="shared" si="197"/>
        <v>80.730158730158735</v>
      </c>
      <c r="Q3164" t="s">
        <v>8321</v>
      </c>
      <c r="R3164" t="s">
        <v>8322</v>
      </c>
      <c r="S3164" s="13">
        <f t="shared" si="198"/>
        <v>41799.685902777775</v>
      </c>
      <c r="T3164" s="13">
        <f t="shared" si="199"/>
        <v>41799.685902777775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9">
        <f t="shared" si="197"/>
        <v>200.69444444444446</v>
      </c>
      <c r="Q3165" t="s">
        <v>8321</v>
      </c>
      <c r="R3165" t="s">
        <v>8322</v>
      </c>
      <c r="S3165" s="13">
        <f t="shared" si="198"/>
        <v>41775.753761574073</v>
      </c>
      <c r="T3165" s="13">
        <f t="shared" si="199"/>
        <v>41775.753761574073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9">
        <f t="shared" si="197"/>
        <v>37.591549295774648</v>
      </c>
      <c r="Q3166" t="s">
        <v>8321</v>
      </c>
      <c r="R3166" t="s">
        <v>8322</v>
      </c>
      <c r="S3166" s="13">
        <f t="shared" si="198"/>
        <v>41766.80572916667</v>
      </c>
      <c r="T3166" s="13">
        <f t="shared" si="199"/>
        <v>41766.80572916667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9">
        <f t="shared" si="197"/>
        <v>58.095238095238095</v>
      </c>
      <c r="Q3167" t="s">
        <v>8321</v>
      </c>
      <c r="R3167" t="s">
        <v>8322</v>
      </c>
      <c r="S3167" s="13">
        <f t="shared" si="198"/>
        <v>40644.159259259257</v>
      </c>
      <c r="T3167" s="13">
        <f t="shared" si="199"/>
        <v>40644.159259259257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9">
        <f t="shared" si="197"/>
        <v>60.300892473118282</v>
      </c>
      <c r="Q3168" t="s">
        <v>8321</v>
      </c>
      <c r="R3168" t="s">
        <v>8322</v>
      </c>
      <c r="S3168" s="13">
        <f t="shared" si="198"/>
        <v>41940.69158564815</v>
      </c>
      <c r="T3168" s="13">
        <f t="shared" si="199"/>
        <v>41940.69158564815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9">
        <f t="shared" si="197"/>
        <v>63.363636363636367</v>
      </c>
      <c r="Q3169" t="s">
        <v>8321</v>
      </c>
      <c r="R3169" t="s">
        <v>8322</v>
      </c>
      <c r="S3169" s="13">
        <f t="shared" si="198"/>
        <v>41839.175706018519</v>
      </c>
      <c r="T3169" s="13">
        <f t="shared" si="199"/>
        <v>41839.175706018519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9">
        <f t="shared" si="197"/>
        <v>50.901639344262293</v>
      </c>
      <c r="Q3170" t="s">
        <v>8321</v>
      </c>
      <c r="R3170" t="s">
        <v>8322</v>
      </c>
      <c r="S3170" s="13">
        <f t="shared" si="198"/>
        <v>41772.105937500004</v>
      </c>
      <c r="T3170" s="13">
        <f t="shared" si="199"/>
        <v>41772.105937500004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9">
        <f t="shared" si="197"/>
        <v>100.5</v>
      </c>
      <c r="Q3171" t="s">
        <v>8321</v>
      </c>
      <c r="R3171" t="s">
        <v>8322</v>
      </c>
      <c r="S3171" s="13">
        <f t="shared" si="198"/>
        <v>41591.737974537034</v>
      </c>
      <c r="T3171" s="13">
        <f t="shared" si="199"/>
        <v>41591.737974537034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9">
        <f t="shared" si="197"/>
        <v>31.619718309859156</v>
      </c>
      <c r="Q3172" t="s">
        <v>8321</v>
      </c>
      <c r="R3172" t="s">
        <v>8322</v>
      </c>
      <c r="S3172" s="13">
        <f t="shared" si="198"/>
        <v>41789.080370370371</v>
      </c>
      <c r="T3172" s="13">
        <f t="shared" si="199"/>
        <v>41789.080370370371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9">
        <f t="shared" si="197"/>
        <v>65.102564102564102</v>
      </c>
      <c r="Q3173" t="s">
        <v>8321</v>
      </c>
      <c r="R3173" t="s">
        <v>8322</v>
      </c>
      <c r="S3173" s="13">
        <f t="shared" si="198"/>
        <v>42466.608310185184</v>
      </c>
      <c r="T3173" s="13">
        <f t="shared" si="199"/>
        <v>42466.608310185184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9">
        <f t="shared" si="197"/>
        <v>79.310344827586206</v>
      </c>
      <c r="Q3174" t="s">
        <v>8321</v>
      </c>
      <c r="R3174" t="s">
        <v>8322</v>
      </c>
      <c r="S3174" s="13">
        <f t="shared" si="198"/>
        <v>40923.729953703703</v>
      </c>
      <c r="T3174" s="13">
        <f t="shared" si="199"/>
        <v>40923.729953703703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9">
        <f t="shared" si="197"/>
        <v>139.18918918918919</v>
      </c>
      <c r="Q3175" t="s">
        <v>8321</v>
      </c>
      <c r="R3175" t="s">
        <v>8322</v>
      </c>
      <c r="S3175" s="13">
        <f t="shared" si="198"/>
        <v>41878.878379629627</v>
      </c>
      <c r="T3175" s="13">
        <f t="shared" si="199"/>
        <v>41878.878379629627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9">
        <f t="shared" si="197"/>
        <v>131.91304347826087</v>
      </c>
      <c r="Q3176" t="s">
        <v>8321</v>
      </c>
      <c r="R3176" t="s">
        <v>8322</v>
      </c>
      <c r="S3176" s="13">
        <f t="shared" si="198"/>
        <v>41862.864675925928</v>
      </c>
      <c r="T3176" s="13">
        <f t="shared" si="199"/>
        <v>41862.864675925928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9">
        <f t="shared" si="197"/>
        <v>91.3</v>
      </c>
      <c r="Q3177" t="s">
        <v>8321</v>
      </c>
      <c r="R3177" t="s">
        <v>8322</v>
      </c>
      <c r="S3177" s="13">
        <f t="shared" si="198"/>
        <v>40531.886886574073</v>
      </c>
      <c r="T3177" s="13">
        <f t="shared" si="199"/>
        <v>40531.886886574073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9">
        <f t="shared" si="197"/>
        <v>39.672727272727272</v>
      </c>
      <c r="Q3178" t="s">
        <v>8321</v>
      </c>
      <c r="R3178" t="s">
        <v>8322</v>
      </c>
      <c r="S3178" s="13">
        <f t="shared" si="198"/>
        <v>41477.930914351848</v>
      </c>
      <c r="T3178" s="13">
        <f t="shared" si="199"/>
        <v>41477.930914351848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9">
        <f t="shared" si="197"/>
        <v>57.549019607843135</v>
      </c>
      <c r="Q3179" t="s">
        <v>8321</v>
      </c>
      <c r="R3179" t="s">
        <v>8322</v>
      </c>
      <c r="S3179" s="13">
        <f t="shared" si="198"/>
        <v>41781.666770833333</v>
      </c>
      <c r="T3179" s="13">
        <f t="shared" si="199"/>
        <v>41781.666770833333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9">
        <f t="shared" si="197"/>
        <v>33.025641025641029</v>
      </c>
      <c r="Q3180" t="s">
        <v>8321</v>
      </c>
      <c r="R3180" t="s">
        <v>8322</v>
      </c>
      <c r="S3180" s="13">
        <f t="shared" si="198"/>
        <v>41806.605034722219</v>
      </c>
      <c r="T3180" s="13">
        <f t="shared" si="199"/>
        <v>41806.605034722219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9">
        <f t="shared" si="197"/>
        <v>77.335806451612896</v>
      </c>
      <c r="Q3181" t="s">
        <v>8321</v>
      </c>
      <c r="R3181" t="s">
        <v>8322</v>
      </c>
      <c r="S3181" s="13">
        <f t="shared" si="198"/>
        <v>41375.702210648145</v>
      </c>
      <c r="T3181" s="13">
        <f t="shared" si="199"/>
        <v>41375.702210648145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9">
        <f t="shared" si="197"/>
        <v>31.933333333333334</v>
      </c>
      <c r="Q3182" t="s">
        <v>8321</v>
      </c>
      <c r="R3182" t="s">
        <v>8322</v>
      </c>
      <c r="S3182" s="13">
        <f t="shared" si="198"/>
        <v>41780.412604166668</v>
      </c>
      <c r="T3182" s="13">
        <f t="shared" si="199"/>
        <v>41780.412604166668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9">
        <f t="shared" si="197"/>
        <v>36.333333333333336</v>
      </c>
      <c r="Q3183" t="s">
        <v>8321</v>
      </c>
      <c r="R3183" t="s">
        <v>8322</v>
      </c>
      <c r="S3183" s="13">
        <f t="shared" si="198"/>
        <v>41779.310034722221</v>
      </c>
      <c r="T3183" s="13">
        <f t="shared" si="199"/>
        <v>41779.310034722221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9">
        <f t="shared" si="197"/>
        <v>46.768211920529801</v>
      </c>
      <c r="Q3184" t="s">
        <v>8321</v>
      </c>
      <c r="R3184" t="s">
        <v>8322</v>
      </c>
      <c r="S3184" s="13">
        <f t="shared" si="198"/>
        <v>40883.949317129627</v>
      </c>
      <c r="T3184" s="13">
        <f t="shared" si="199"/>
        <v>40883.949317129627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9">
        <f t="shared" si="197"/>
        <v>40.073529411764703</v>
      </c>
      <c r="Q3185" t="s">
        <v>8321</v>
      </c>
      <c r="R3185" t="s">
        <v>8322</v>
      </c>
      <c r="S3185" s="13">
        <f t="shared" si="198"/>
        <v>41491.79478009259</v>
      </c>
      <c r="T3185" s="13">
        <f t="shared" si="199"/>
        <v>41491.79478009259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9">
        <f t="shared" si="197"/>
        <v>100.21739130434783</v>
      </c>
      <c r="Q3186" t="s">
        <v>8321</v>
      </c>
      <c r="R3186" t="s">
        <v>8322</v>
      </c>
      <c r="S3186" s="13">
        <f t="shared" si="198"/>
        <v>41791.993414351848</v>
      </c>
      <c r="T3186" s="13">
        <f t="shared" si="199"/>
        <v>41791.993414351848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9">
        <f t="shared" si="197"/>
        <v>41.666666666666664</v>
      </c>
      <c r="Q3187" t="s">
        <v>8321</v>
      </c>
      <c r="R3187" t="s">
        <v>8322</v>
      </c>
      <c r="S3187" s="13">
        <f t="shared" si="198"/>
        <v>41829.977326388893</v>
      </c>
      <c r="T3187" s="13">
        <f t="shared" si="199"/>
        <v>41829.977326388893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9">
        <f t="shared" si="197"/>
        <v>46.714285714285715</v>
      </c>
      <c r="Q3188" t="s">
        <v>8321</v>
      </c>
      <c r="R3188" t="s">
        <v>8322</v>
      </c>
      <c r="S3188" s="13">
        <f t="shared" si="198"/>
        <v>41868.924050925925</v>
      </c>
      <c r="T3188" s="13">
        <f t="shared" si="199"/>
        <v>41868.924050925925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9">
        <f t="shared" si="197"/>
        <v>71.491803278688522</v>
      </c>
      <c r="Q3189" t="s">
        <v>8321</v>
      </c>
      <c r="R3189" t="s">
        <v>8322</v>
      </c>
      <c r="S3189" s="13">
        <f t="shared" si="198"/>
        <v>41835.666354166664</v>
      </c>
      <c r="T3189" s="13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9">
        <f t="shared" si="197"/>
        <v>14.444444444444445</v>
      </c>
      <c r="Q3190" t="s">
        <v>8321</v>
      </c>
      <c r="R3190" t="s">
        <v>8363</v>
      </c>
      <c r="S3190" s="13">
        <f t="shared" si="198"/>
        <v>42144.415532407409</v>
      </c>
      <c r="T3190" s="13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9">
        <f t="shared" si="197"/>
        <v>356.84210526315792</v>
      </c>
      <c r="Q3191" t="s">
        <v>8321</v>
      </c>
      <c r="R3191" t="s">
        <v>8363</v>
      </c>
      <c r="S3191" s="13">
        <f t="shared" si="198"/>
        <v>42118.346435185187</v>
      </c>
      <c r="T3191" s="13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8321</v>
      </c>
      <c r="R3192" t="s">
        <v>8363</v>
      </c>
      <c r="S3192" s="13">
        <f t="shared" si="198"/>
        <v>42683.151331018518</v>
      </c>
      <c r="T3192" s="13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9">
        <f t="shared" si="197"/>
        <v>37.75</v>
      </c>
      <c r="Q3193" t="s">
        <v>8321</v>
      </c>
      <c r="R3193" t="s">
        <v>8363</v>
      </c>
      <c r="S3193" s="13">
        <f t="shared" si="198"/>
        <v>42538.755428240736</v>
      </c>
      <c r="T3193" s="13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9">
        <f t="shared" si="197"/>
        <v>12.75</v>
      </c>
      <c r="Q3194" t="s">
        <v>8321</v>
      </c>
      <c r="R3194" t="s">
        <v>8363</v>
      </c>
      <c r="S3194" s="13">
        <f t="shared" si="198"/>
        <v>42018.94049768518</v>
      </c>
      <c r="T3194" s="13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9">
        <f t="shared" si="197"/>
        <v>24.458333333333332</v>
      </c>
      <c r="Q3195" t="s">
        <v>8321</v>
      </c>
      <c r="R3195" t="s">
        <v>8363</v>
      </c>
      <c r="S3195" s="13">
        <f t="shared" si="198"/>
        <v>42010.968240740738</v>
      </c>
      <c r="T3195" s="13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8321</v>
      </c>
      <c r="R3196" t="s">
        <v>8363</v>
      </c>
      <c r="S3196" s="13">
        <f t="shared" si="198"/>
        <v>42182.062476851846</v>
      </c>
      <c r="T3196" s="13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9">
        <f t="shared" si="197"/>
        <v>53.07692307692308</v>
      </c>
      <c r="Q3197" t="s">
        <v>8321</v>
      </c>
      <c r="R3197" t="s">
        <v>8363</v>
      </c>
      <c r="S3197" s="13">
        <f t="shared" si="198"/>
        <v>42017.594236111108</v>
      </c>
      <c r="T3197" s="13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9">
        <f t="shared" si="197"/>
        <v>300</v>
      </c>
      <c r="Q3198" t="s">
        <v>8321</v>
      </c>
      <c r="R3198" t="s">
        <v>8363</v>
      </c>
      <c r="S3198" s="13">
        <f t="shared" si="198"/>
        <v>42157.598090277781</v>
      </c>
      <c r="T3198" s="13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9">
        <f t="shared" si="197"/>
        <v>286.25</v>
      </c>
      <c r="Q3199" t="s">
        <v>8321</v>
      </c>
      <c r="R3199" t="s">
        <v>8363</v>
      </c>
      <c r="S3199" s="13">
        <f t="shared" si="198"/>
        <v>42009.493263888886</v>
      </c>
      <c r="T3199" s="13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9">
        <f t="shared" si="197"/>
        <v>36.666666666666664</v>
      </c>
      <c r="Q3200" t="s">
        <v>8321</v>
      </c>
      <c r="R3200" t="s">
        <v>8363</v>
      </c>
      <c r="S3200" s="13">
        <f t="shared" si="198"/>
        <v>42013.424502314811</v>
      </c>
      <c r="T3200" s="13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9">
        <f t="shared" si="197"/>
        <v>49.20754716981132</v>
      </c>
      <c r="Q3201" t="s">
        <v>8321</v>
      </c>
      <c r="R3201" t="s">
        <v>8363</v>
      </c>
      <c r="S3201" s="13">
        <f t="shared" si="198"/>
        <v>41858.761782407404</v>
      </c>
      <c r="T3201" s="13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9">
        <f t="shared" si="197"/>
        <v>1</v>
      </c>
      <c r="Q3202" t="s">
        <v>8321</v>
      </c>
      <c r="R3202" t="s">
        <v>8363</v>
      </c>
      <c r="S3202" s="13">
        <f t="shared" si="198"/>
        <v>42460.320613425924</v>
      </c>
      <c r="T3202" s="13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</f>
        <v>1.2500000000000001E-2</v>
      </c>
      <c r="P3203" s="9">
        <f t="shared" ref="P3203:P3266" si="201">E3203/L3203</f>
        <v>12.5</v>
      </c>
      <c r="Q3203" t="s">
        <v>8321</v>
      </c>
      <c r="R3203" t="s">
        <v>8363</v>
      </c>
      <c r="S3203" s="13">
        <f t="shared" ref="S3203:S3266" si="202">(((J3203/60)/60)/24)+DATE(1970,1,1)</f>
        <v>41861.767094907409</v>
      </c>
      <c r="T3203" s="13">
        <f t="shared" ref="T3203:T3266" si="203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9">
        <f t="shared" si="201"/>
        <v>109.04</v>
      </c>
      <c r="Q3204" t="s">
        <v>8321</v>
      </c>
      <c r="R3204" t="s">
        <v>8363</v>
      </c>
      <c r="S3204" s="13">
        <f t="shared" si="202"/>
        <v>42293.853541666671</v>
      </c>
      <c r="T3204" s="13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9">
        <f t="shared" si="201"/>
        <v>41.666666666666664</v>
      </c>
      <c r="Q3205" t="s">
        <v>8321</v>
      </c>
      <c r="R3205" t="s">
        <v>8363</v>
      </c>
      <c r="S3205" s="13">
        <f t="shared" si="202"/>
        <v>42242.988680555558</v>
      </c>
      <c r="T3205" s="13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8321</v>
      </c>
      <c r="R3206" t="s">
        <v>8363</v>
      </c>
      <c r="S3206" s="13">
        <f t="shared" si="202"/>
        <v>42172.686099537037</v>
      </c>
      <c r="T3206" s="13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9">
        <f t="shared" si="201"/>
        <v>22.75</v>
      </c>
      <c r="Q3207" t="s">
        <v>8321</v>
      </c>
      <c r="R3207" t="s">
        <v>8363</v>
      </c>
      <c r="S3207" s="13">
        <f t="shared" si="202"/>
        <v>42095.374675925923</v>
      </c>
      <c r="T3207" s="13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8321</v>
      </c>
      <c r="R3208" t="s">
        <v>8363</v>
      </c>
      <c r="S3208" s="13">
        <f t="shared" si="202"/>
        <v>42236.276053240741</v>
      </c>
      <c r="T3208" s="13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9">
        <f t="shared" si="201"/>
        <v>70.833333333333329</v>
      </c>
      <c r="Q3209" t="s">
        <v>8321</v>
      </c>
      <c r="R3209" t="s">
        <v>8363</v>
      </c>
      <c r="S3209" s="13">
        <f t="shared" si="202"/>
        <v>42057.277858796297</v>
      </c>
      <c r="T3209" s="13">
        <f t="shared" si="203"/>
        <v>42057.277858796297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9">
        <f t="shared" si="201"/>
        <v>63.109756097560975</v>
      </c>
      <c r="Q3210" t="s">
        <v>8321</v>
      </c>
      <c r="R3210" t="s">
        <v>8322</v>
      </c>
      <c r="S3210" s="13">
        <f t="shared" si="202"/>
        <v>41827.605057870373</v>
      </c>
      <c r="T3210" s="13">
        <f t="shared" si="203"/>
        <v>41827.605057870373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9">
        <f t="shared" si="201"/>
        <v>50.157964601769912</v>
      </c>
      <c r="Q3211" t="s">
        <v>8321</v>
      </c>
      <c r="R3211" t="s">
        <v>8322</v>
      </c>
      <c r="S3211" s="13">
        <f t="shared" si="202"/>
        <v>41778.637245370373</v>
      </c>
      <c r="T3211" s="13">
        <f t="shared" si="203"/>
        <v>41778.637245370373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9">
        <f t="shared" si="201"/>
        <v>62.883333333333333</v>
      </c>
      <c r="Q3212" t="s">
        <v>8321</v>
      </c>
      <c r="R3212" t="s">
        <v>8322</v>
      </c>
      <c r="S3212" s="13">
        <f t="shared" si="202"/>
        <v>41013.936562499999</v>
      </c>
      <c r="T3212" s="13">
        <f t="shared" si="203"/>
        <v>41013.936562499999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9">
        <f t="shared" si="201"/>
        <v>85.531055900621112</v>
      </c>
      <c r="Q3213" t="s">
        <v>8321</v>
      </c>
      <c r="R3213" t="s">
        <v>8322</v>
      </c>
      <c r="S3213" s="13">
        <f t="shared" si="202"/>
        <v>41834.586574074077</v>
      </c>
      <c r="T3213" s="13">
        <f t="shared" si="203"/>
        <v>41834.586574074077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9">
        <f t="shared" si="201"/>
        <v>53.723404255319146</v>
      </c>
      <c r="Q3214" t="s">
        <v>8321</v>
      </c>
      <c r="R3214" t="s">
        <v>8322</v>
      </c>
      <c r="S3214" s="13">
        <f t="shared" si="202"/>
        <v>41829.795729166668</v>
      </c>
      <c r="T3214" s="13">
        <f t="shared" si="203"/>
        <v>41829.795729166668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9">
        <f t="shared" si="201"/>
        <v>127.80851063829788</v>
      </c>
      <c r="Q3215" t="s">
        <v>8321</v>
      </c>
      <c r="R3215" t="s">
        <v>8322</v>
      </c>
      <c r="S3215" s="13">
        <f t="shared" si="202"/>
        <v>42171.763414351852</v>
      </c>
      <c r="T3215" s="13">
        <f t="shared" si="203"/>
        <v>42171.763414351852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9">
        <f t="shared" si="201"/>
        <v>106.57391304347826</v>
      </c>
      <c r="Q3216" t="s">
        <v>8321</v>
      </c>
      <c r="R3216" t="s">
        <v>8322</v>
      </c>
      <c r="S3216" s="13">
        <f t="shared" si="202"/>
        <v>42337.792511574073</v>
      </c>
      <c r="T3216" s="13">
        <f t="shared" si="203"/>
        <v>42337.792511574073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9">
        <f t="shared" si="201"/>
        <v>262.11194029850748</v>
      </c>
      <c r="Q3217" t="s">
        <v>8321</v>
      </c>
      <c r="R3217" t="s">
        <v>8322</v>
      </c>
      <c r="S3217" s="13">
        <f t="shared" si="202"/>
        <v>42219.665173611109</v>
      </c>
      <c r="T3217" s="13">
        <f t="shared" si="203"/>
        <v>42219.665173611109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9">
        <f t="shared" si="201"/>
        <v>57.171428571428571</v>
      </c>
      <c r="Q3218" t="s">
        <v>8321</v>
      </c>
      <c r="R3218" t="s">
        <v>8322</v>
      </c>
      <c r="S3218" s="13">
        <f t="shared" si="202"/>
        <v>42165.462627314817</v>
      </c>
      <c r="T3218" s="13">
        <f t="shared" si="203"/>
        <v>42165.462627314817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9">
        <f t="shared" si="201"/>
        <v>50.20192307692308</v>
      </c>
      <c r="Q3219" t="s">
        <v>8321</v>
      </c>
      <c r="R3219" t="s">
        <v>8322</v>
      </c>
      <c r="S3219" s="13">
        <f t="shared" si="202"/>
        <v>42648.546111111107</v>
      </c>
      <c r="T3219" s="13">
        <f t="shared" si="203"/>
        <v>42648.546111111107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9">
        <f t="shared" si="201"/>
        <v>66.586956521739125</v>
      </c>
      <c r="Q3220" t="s">
        <v>8321</v>
      </c>
      <c r="R3220" t="s">
        <v>8322</v>
      </c>
      <c r="S3220" s="13">
        <f t="shared" si="202"/>
        <v>41971.002152777779</v>
      </c>
      <c r="T3220" s="13">
        <f t="shared" si="203"/>
        <v>41971.002152777779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9">
        <f t="shared" si="201"/>
        <v>168.25210084033614</v>
      </c>
      <c r="Q3221" t="s">
        <v>8321</v>
      </c>
      <c r="R3221" t="s">
        <v>8322</v>
      </c>
      <c r="S3221" s="13">
        <f t="shared" si="202"/>
        <v>42050.983182870375</v>
      </c>
      <c r="T3221" s="13">
        <f t="shared" si="203"/>
        <v>42050.983182870375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9">
        <f t="shared" si="201"/>
        <v>256.37288135593218</v>
      </c>
      <c r="Q3222" t="s">
        <v>8321</v>
      </c>
      <c r="R3222" t="s">
        <v>8322</v>
      </c>
      <c r="S3222" s="13">
        <f t="shared" si="202"/>
        <v>42772.833379629628</v>
      </c>
      <c r="T3222" s="13">
        <f t="shared" si="203"/>
        <v>42772.833379629628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9">
        <f t="shared" si="201"/>
        <v>36.610619469026545</v>
      </c>
      <c r="Q3223" t="s">
        <v>8321</v>
      </c>
      <c r="R3223" t="s">
        <v>8322</v>
      </c>
      <c r="S3223" s="13">
        <f t="shared" si="202"/>
        <v>42155.696793981479</v>
      </c>
      <c r="T3223" s="13">
        <f t="shared" si="203"/>
        <v>42155.696793981479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9">
        <f t="shared" si="201"/>
        <v>37.142857142857146</v>
      </c>
      <c r="Q3224" t="s">
        <v>8321</v>
      </c>
      <c r="R3224" t="s">
        <v>8322</v>
      </c>
      <c r="S3224" s="13">
        <f t="shared" si="202"/>
        <v>42270.582141203704</v>
      </c>
      <c r="T3224" s="13">
        <f t="shared" si="203"/>
        <v>42270.582141203704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9">
        <f t="shared" si="201"/>
        <v>45.878378378378379</v>
      </c>
      <c r="Q3225" t="s">
        <v>8321</v>
      </c>
      <c r="R3225" t="s">
        <v>8322</v>
      </c>
      <c r="S3225" s="13">
        <f t="shared" si="202"/>
        <v>42206.835370370376</v>
      </c>
      <c r="T3225" s="13">
        <f t="shared" si="203"/>
        <v>42206.835370370376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9">
        <f t="shared" si="201"/>
        <v>141.71296296296296</v>
      </c>
      <c r="Q3226" t="s">
        <v>8321</v>
      </c>
      <c r="R3226" t="s">
        <v>8322</v>
      </c>
      <c r="S3226" s="13">
        <f t="shared" si="202"/>
        <v>42697.850844907407</v>
      </c>
      <c r="T3226" s="13">
        <f t="shared" si="203"/>
        <v>42697.850844907407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9">
        <f t="shared" si="201"/>
        <v>52.487179487179489</v>
      </c>
      <c r="Q3227" t="s">
        <v>8321</v>
      </c>
      <c r="R3227" t="s">
        <v>8322</v>
      </c>
      <c r="S3227" s="13">
        <f t="shared" si="202"/>
        <v>42503.559467592597</v>
      </c>
      <c r="T3227" s="13">
        <f t="shared" si="203"/>
        <v>42503.559467592597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9">
        <f t="shared" si="201"/>
        <v>59.523809523809526</v>
      </c>
      <c r="Q3228" t="s">
        <v>8321</v>
      </c>
      <c r="R3228" t="s">
        <v>8322</v>
      </c>
      <c r="S3228" s="13">
        <f t="shared" si="202"/>
        <v>42277.583472222221</v>
      </c>
      <c r="T3228" s="13">
        <f t="shared" si="203"/>
        <v>42277.583472222221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9">
        <f t="shared" si="201"/>
        <v>50</v>
      </c>
      <c r="Q3229" t="s">
        <v>8321</v>
      </c>
      <c r="R3229" t="s">
        <v>8322</v>
      </c>
      <c r="S3229" s="13">
        <f t="shared" si="202"/>
        <v>42722.882361111115</v>
      </c>
      <c r="T3229" s="13">
        <f t="shared" si="203"/>
        <v>42722.882361111115</v>
      </c>
    </row>
    <row r="3230" spans="1:20" ht="20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9">
        <f t="shared" si="201"/>
        <v>193.62162162162161</v>
      </c>
      <c r="Q3230" t="s">
        <v>8321</v>
      </c>
      <c r="R3230" t="s">
        <v>8322</v>
      </c>
      <c r="S3230" s="13">
        <f t="shared" si="202"/>
        <v>42323.70930555556</v>
      </c>
      <c r="T3230" s="13">
        <f t="shared" si="203"/>
        <v>42323.70930555556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9">
        <f t="shared" si="201"/>
        <v>106.79702970297029</v>
      </c>
      <c r="Q3231" t="s">
        <v>8321</v>
      </c>
      <c r="R3231" t="s">
        <v>8322</v>
      </c>
      <c r="S3231" s="13">
        <f t="shared" si="202"/>
        <v>41933.291643518518</v>
      </c>
      <c r="T3231" s="13">
        <f t="shared" si="203"/>
        <v>41933.291643518518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9">
        <f t="shared" si="201"/>
        <v>77.21621621621621</v>
      </c>
      <c r="Q3232" t="s">
        <v>8321</v>
      </c>
      <c r="R3232" t="s">
        <v>8322</v>
      </c>
      <c r="S3232" s="13">
        <f t="shared" si="202"/>
        <v>41898.168125000004</v>
      </c>
      <c r="T3232" s="13">
        <f t="shared" si="203"/>
        <v>41898.168125000004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9">
        <f t="shared" si="201"/>
        <v>57.5</v>
      </c>
      <c r="Q3233" t="s">
        <v>8321</v>
      </c>
      <c r="R3233" t="s">
        <v>8322</v>
      </c>
      <c r="S3233" s="13">
        <f t="shared" si="202"/>
        <v>42446.943831018521</v>
      </c>
      <c r="T3233" s="13">
        <f t="shared" si="203"/>
        <v>42446.943831018521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9">
        <f t="shared" si="201"/>
        <v>50.46153846153846</v>
      </c>
      <c r="Q3234" t="s">
        <v>8321</v>
      </c>
      <c r="R3234" t="s">
        <v>8322</v>
      </c>
      <c r="S3234" s="13">
        <f t="shared" si="202"/>
        <v>42463.81385416667</v>
      </c>
      <c r="T3234" s="13">
        <f t="shared" si="203"/>
        <v>42463.81385416667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9">
        <f t="shared" si="201"/>
        <v>97.377049180327873</v>
      </c>
      <c r="Q3235" t="s">
        <v>8321</v>
      </c>
      <c r="R3235" t="s">
        <v>8322</v>
      </c>
      <c r="S3235" s="13">
        <f t="shared" si="202"/>
        <v>42766.805034722223</v>
      </c>
      <c r="T3235" s="13">
        <f t="shared" si="203"/>
        <v>42766.805034722223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9">
        <f t="shared" si="201"/>
        <v>34.91921739130435</v>
      </c>
      <c r="Q3236" t="s">
        <v>8321</v>
      </c>
      <c r="R3236" t="s">
        <v>8322</v>
      </c>
      <c r="S3236" s="13">
        <f t="shared" si="202"/>
        <v>42734.789444444439</v>
      </c>
      <c r="T3236" s="13">
        <f t="shared" si="203"/>
        <v>42734.789444444439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9">
        <f t="shared" si="201"/>
        <v>85.530386740331494</v>
      </c>
      <c r="Q3237" t="s">
        <v>8321</v>
      </c>
      <c r="R3237" t="s">
        <v>8322</v>
      </c>
      <c r="S3237" s="13">
        <f t="shared" si="202"/>
        <v>42522.347812499997</v>
      </c>
      <c r="T3237" s="13">
        <f t="shared" si="203"/>
        <v>42522.347812499997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9">
        <f t="shared" si="201"/>
        <v>182.90909090909091</v>
      </c>
      <c r="Q3238" t="s">
        <v>8321</v>
      </c>
      <c r="R3238" t="s">
        <v>8322</v>
      </c>
      <c r="S3238" s="13">
        <f t="shared" si="202"/>
        <v>42702.917048611111</v>
      </c>
      <c r="T3238" s="13">
        <f t="shared" si="203"/>
        <v>42702.917048611111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9">
        <f t="shared" si="201"/>
        <v>131.13620817843866</v>
      </c>
      <c r="Q3239" t="s">
        <v>8321</v>
      </c>
      <c r="R3239" t="s">
        <v>8322</v>
      </c>
      <c r="S3239" s="13">
        <f t="shared" si="202"/>
        <v>42252.474351851852</v>
      </c>
      <c r="T3239" s="13">
        <f t="shared" si="203"/>
        <v>42252.474351851852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9">
        <f t="shared" si="201"/>
        <v>39.810126582278478</v>
      </c>
      <c r="Q3240" t="s">
        <v>8321</v>
      </c>
      <c r="R3240" t="s">
        <v>8322</v>
      </c>
      <c r="S3240" s="13">
        <f t="shared" si="202"/>
        <v>42156.510393518518</v>
      </c>
      <c r="T3240" s="13">
        <f t="shared" si="203"/>
        <v>42156.510393518518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9">
        <f t="shared" si="201"/>
        <v>59.701730769230764</v>
      </c>
      <c r="Q3241" t="s">
        <v>8321</v>
      </c>
      <c r="R3241" t="s">
        <v>8322</v>
      </c>
      <c r="S3241" s="13">
        <f t="shared" si="202"/>
        <v>42278.089039351849</v>
      </c>
      <c r="T3241" s="13">
        <f t="shared" si="203"/>
        <v>42278.089039351849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9">
        <f t="shared" si="201"/>
        <v>88.735294117647058</v>
      </c>
      <c r="Q3242" t="s">
        <v>8321</v>
      </c>
      <c r="R3242" t="s">
        <v>8322</v>
      </c>
      <c r="S3242" s="13">
        <f t="shared" si="202"/>
        <v>42754.693842592591</v>
      </c>
      <c r="T3242" s="13">
        <f t="shared" si="203"/>
        <v>42754.693842592591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9">
        <f t="shared" si="201"/>
        <v>58.688622754491021</v>
      </c>
      <c r="Q3243" t="s">
        <v>8321</v>
      </c>
      <c r="R3243" t="s">
        <v>8322</v>
      </c>
      <c r="S3243" s="13">
        <f t="shared" si="202"/>
        <v>41893.324884259258</v>
      </c>
      <c r="T3243" s="13">
        <f t="shared" si="203"/>
        <v>41893.324884259258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9">
        <f t="shared" si="201"/>
        <v>69.56513661202186</v>
      </c>
      <c r="Q3244" t="s">
        <v>8321</v>
      </c>
      <c r="R3244" t="s">
        <v>8322</v>
      </c>
      <c r="S3244" s="13">
        <f t="shared" si="202"/>
        <v>41871.755694444444</v>
      </c>
      <c r="T3244" s="13">
        <f t="shared" si="203"/>
        <v>41871.755694444444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9">
        <f t="shared" si="201"/>
        <v>115.87323943661971</v>
      </c>
      <c r="Q3245" t="s">
        <v>8321</v>
      </c>
      <c r="R3245" t="s">
        <v>8322</v>
      </c>
      <c r="S3245" s="13">
        <f t="shared" si="202"/>
        <v>42262.096782407403</v>
      </c>
      <c r="T3245" s="13">
        <f t="shared" si="203"/>
        <v>42262.096782407403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9">
        <f t="shared" si="201"/>
        <v>23.869565217391305</v>
      </c>
      <c r="Q3246" t="s">
        <v>8321</v>
      </c>
      <c r="R3246" t="s">
        <v>8322</v>
      </c>
      <c r="S3246" s="13">
        <f t="shared" si="202"/>
        <v>42675.694236111114</v>
      </c>
      <c r="T3246" s="13">
        <f t="shared" si="203"/>
        <v>42675.694236111114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9">
        <f t="shared" si="201"/>
        <v>81.125925925925927</v>
      </c>
      <c r="Q3247" t="s">
        <v>8321</v>
      </c>
      <c r="R3247" t="s">
        <v>8322</v>
      </c>
      <c r="S3247" s="13">
        <f t="shared" si="202"/>
        <v>42135.60020833333</v>
      </c>
      <c r="T3247" s="13">
        <f t="shared" si="203"/>
        <v>42135.60020833333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9">
        <f t="shared" si="201"/>
        <v>57.626943005181346</v>
      </c>
      <c r="Q3248" t="s">
        <v>8321</v>
      </c>
      <c r="R3248" t="s">
        <v>8322</v>
      </c>
      <c r="S3248" s="13">
        <f t="shared" si="202"/>
        <v>42230.472222222219</v>
      </c>
      <c r="T3248" s="13">
        <f t="shared" si="203"/>
        <v>42230.472222222219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9">
        <f t="shared" si="201"/>
        <v>46.429824561403507</v>
      </c>
      <c r="Q3249" t="s">
        <v>8321</v>
      </c>
      <c r="R3249" t="s">
        <v>8322</v>
      </c>
      <c r="S3249" s="13">
        <f t="shared" si="202"/>
        <v>42167.434166666666</v>
      </c>
      <c r="T3249" s="13">
        <f t="shared" si="203"/>
        <v>42167.434166666666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9">
        <f t="shared" si="201"/>
        <v>60.475000000000001</v>
      </c>
      <c r="Q3250" t="s">
        <v>8321</v>
      </c>
      <c r="R3250" t="s">
        <v>8322</v>
      </c>
      <c r="S3250" s="13">
        <f t="shared" si="202"/>
        <v>42068.888391203705</v>
      </c>
      <c r="T3250" s="13">
        <f t="shared" si="203"/>
        <v>42068.888391203705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9">
        <f t="shared" si="201"/>
        <v>65.579545454545453</v>
      </c>
      <c r="Q3251" t="s">
        <v>8321</v>
      </c>
      <c r="R3251" t="s">
        <v>8322</v>
      </c>
      <c r="S3251" s="13">
        <f t="shared" si="202"/>
        <v>42145.746689814812</v>
      </c>
      <c r="T3251" s="13">
        <f t="shared" si="203"/>
        <v>42145.746689814812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9">
        <f t="shared" si="201"/>
        <v>119.1924882629108</v>
      </c>
      <c r="Q3252" t="s">
        <v>8321</v>
      </c>
      <c r="R3252" t="s">
        <v>8322</v>
      </c>
      <c r="S3252" s="13">
        <f t="shared" si="202"/>
        <v>41918.742175925923</v>
      </c>
      <c r="T3252" s="13">
        <f t="shared" si="203"/>
        <v>41918.742175925923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9">
        <f t="shared" si="201"/>
        <v>83.05</v>
      </c>
      <c r="Q3253" t="s">
        <v>8321</v>
      </c>
      <c r="R3253" t="s">
        <v>8322</v>
      </c>
      <c r="S3253" s="13">
        <f t="shared" si="202"/>
        <v>42146.731087962966</v>
      </c>
      <c r="T3253" s="13">
        <f t="shared" si="203"/>
        <v>42146.731087962966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9">
        <f t="shared" si="201"/>
        <v>57.52</v>
      </c>
      <c r="Q3254" t="s">
        <v>8321</v>
      </c>
      <c r="R3254" t="s">
        <v>8322</v>
      </c>
      <c r="S3254" s="13">
        <f t="shared" si="202"/>
        <v>42590.472685185188</v>
      </c>
      <c r="T3254" s="13">
        <f t="shared" si="203"/>
        <v>42590.472685185188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9">
        <f t="shared" si="201"/>
        <v>177.08695652173913</v>
      </c>
      <c r="Q3255" t="s">
        <v>8321</v>
      </c>
      <c r="R3255" t="s">
        <v>8322</v>
      </c>
      <c r="S3255" s="13">
        <f t="shared" si="202"/>
        <v>42602.576712962968</v>
      </c>
      <c r="T3255" s="13">
        <f t="shared" si="203"/>
        <v>42602.576712962968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9">
        <f t="shared" si="201"/>
        <v>70.771505376344081</v>
      </c>
      <c r="Q3256" t="s">
        <v>8321</v>
      </c>
      <c r="R3256" t="s">
        <v>8322</v>
      </c>
      <c r="S3256" s="13">
        <f t="shared" si="202"/>
        <v>42059.085752314815</v>
      </c>
      <c r="T3256" s="13">
        <f t="shared" si="203"/>
        <v>42059.085752314815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9">
        <f t="shared" si="201"/>
        <v>29.166666666666668</v>
      </c>
      <c r="Q3257" t="s">
        <v>8321</v>
      </c>
      <c r="R3257" t="s">
        <v>8322</v>
      </c>
      <c r="S3257" s="13">
        <f t="shared" si="202"/>
        <v>41889.768229166664</v>
      </c>
      <c r="T3257" s="13">
        <f t="shared" si="203"/>
        <v>41889.768229166664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9">
        <f t="shared" si="201"/>
        <v>72.76136363636364</v>
      </c>
      <c r="Q3258" t="s">
        <v>8321</v>
      </c>
      <c r="R3258" t="s">
        <v>8322</v>
      </c>
      <c r="S3258" s="13">
        <f t="shared" si="202"/>
        <v>42144.573807870373</v>
      </c>
      <c r="T3258" s="13">
        <f t="shared" si="203"/>
        <v>42144.573807870373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9">
        <f t="shared" si="201"/>
        <v>51.853414634146333</v>
      </c>
      <c r="Q3259" t="s">
        <v>8321</v>
      </c>
      <c r="R3259" t="s">
        <v>8322</v>
      </c>
      <c r="S3259" s="13">
        <f t="shared" si="202"/>
        <v>42758.559629629628</v>
      </c>
      <c r="T3259" s="13">
        <f t="shared" si="203"/>
        <v>42758.559629629628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9">
        <f t="shared" si="201"/>
        <v>98.2</v>
      </c>
      <c r="Q3260" t="s">
        <v>8321</v>
      </c>
      <c r="R3260" t="s">
        <v>8322</v>
      </c>
      <c r="S3260" s="13">
        <f t="shared" si="202"/>
        <v>41982.887280092589</v>
      </c>
      <c r="T3260" s="13">
        <f t="shared" si="203"/>
        <v>41982.887280092589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9">
        <f t="shared" si="201"/>
        <v>251.7381443298969</v>
      </c>
      <c r="Q3261" t="s">
        <v>8321</v>
      </c>
      <c r="R3261" t="s">
        <v>8322</v>
      </c>
      <c r="S3261" s="13">
        <f t="shared" si="202"/>
        <v>42614.760937500003</v>
      </c>
      <c r="T3261" s="13">
        <f t="shared" si="203"/>
        <v>42614.760937500003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9">
        <f t="shared" si="201"/>
        <v>74.821917808219183</v>
      </c>
      <c r="Q3262" t="s">
        <v>8321</v>
      </c>
      <c r="R3262" t="s">
        <v>8322</v>
      </c>
      <c r="S3262" s="13">
        <f t="shared" si="202"/>
        <v>42303.672662037032</v>
      </c>
      <c r="T3262" s="13">
        <f t="shared" si="203"/>
        <v>42303.672662037032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9">
        <f t="shared" si="201"/>
        <v>67.65306122448979</v>
      </c>
      <c r="Q3263" t="s">
        <v>8321</v>
      </c>
      <c r="R3263" t="s">
        <v>8322</v>
      </c>
      <c r="S3263" s="13">
        <f t="shared" si="202"/>
        <v>42171.725416666668</v>
      </c>
      <c r="T3263" s="13">
        <f t="shared" si="203"/>
        <v>42171.725416666668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9">
        <f t="shared" si="201"/>
        <v>93.81343283582089</v>
      </c>
      <c r="Q3264" t="s">
        <v>8321</v>
      </c>
      <c r="R3264" t="s">
        <v>8322</v>
      </c>
      <c r="S3264" s="13">
        <f t="shared" si="202"/>
        <v>41964.315532407403</v>
      </c>
      <c r="T3264" s="13">
        <f t="shared" si="203"/>
        <v>41964.315532407403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9">
        <f t="shared" si="201"/>
        <v>41.237647058823526</v>
      </c>
      <c r="Q3265" t="s">
        <v>8321</v>
      </c>
      <c r="R3265" t="s">
        <v>8322</v>
      </c>
      <c r="S3265" s="13">
        <f t="shared" si="202"/>
        <v>42284.516064814816</v>
      </c>
      <c r="T3265" s="13">
        <f t="shared" si="203"/>
        <v>42284.516064814816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9">
        <f t="shared" si="201"/>
        <v>52.551020408163268</v>
      </c>
      <c r="Q3266" t="s">
        <v>8321</v>
      </c>
      <c r="R3266" t="s">
        <v>8322</v>
      </c>
      <c r="S3266" s="13">
        <f t="shared" si="202"/>
        <v>42016.800208333334</v>
      </c>
      <c r="T3266" s="13">
        <f t="shared" si="203"/>
        <v>42016.800208333334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</f>
        <v>1.64</v>
      </c>
      <c r="P3267" s="9">
        <f t="shared" ref="P3267:P3330" si="205">E3267/L3267</f>
        <v>70.285714285714292</v>
      </c>
      <c r="Q3267" t="s">
        <v>8321</v>
      </c>
      <c r="R3267" t="s">
        <v>8322</v>
      </c>
      <c r="S3267" s="13">
        <f t="shared" ref="S3267:S3330" si="206">(((J3267/60)/60)/24)+DATE(1970,1,1)</f>
        <v>42311.711979166663</v>
      </c>
      <c r="T3267" s="13">
        <f t="shared" ref="T3267:T3330" si="207">(((J3267/60)/60)/24)+DATE(1970,1,1)</f>
        <v>42311.711979166663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9">
        <f t="shared" si="205"/>
        <v>48.325153374233132</v>
      </c>
      <c r="Q3268" t="s">
        <v>8321</v>
      </c>
      <c r="R3268" t="s">
        <v>8322</v>
      </c>
      <c r="S3268" s="13">
        <f t="shared" si="206"/>
        <v>42136.536134259266</v>
      </c>
      <c r="T3268" s="13">
        <f t="shared" si="207"/>
        <v>42136.536134259266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9">
        <f t="shared" si="205"/>
        <v>53.177083333333336</v>
      </c>
      <c r="Q3269" t="s">
        <v>8321</v>
      </c>
      <c r="R3269" t="s">
        <v>8322</v>
      </c>
      <c r="S3269" s="13">
        <f t="shared" si="206"/>
        <v>42172.757638888885</v>
      </c>
      <c r="T3269" s="13">
        <f t="shared" si="207"/>
        <v>42172.757638888885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9">
        <f t="shared" si="205"/>
        <v>60.952380952380949</v>
      </c>
      <c r="Q3270" t="s">
        <v>8321</v>
      </c>
      <c r="R3270" t="s">
        <v>8322</v>
      </c>
      <c r="S3270" s="13">
        <f t="shared" si="206"/>
        <v>42590.90425925926</v>
      </c>
      <c r="T3270" s="13">
        <f t="shared" si="207"/>
        <v>42590.90425925926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9">
        <f t="shared" si="205"/>
        <v>116</v>
      </c>
      <c r="Q3271" t="s">
        <v>8321</v>
      </c>
      <c r="R3271" t="s">
        <v>8322</v>
      </c>
      <c r="S3271" s="13">
        <f t="shared" si="206"/>
        <v>42137.395798611105</v>
      </c>
      <c r="T3271" s="13">
        <f t="shared" si="207"/>
        <v>42137.395798611105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9">
        <f t="shared" si="205"/>
        <v>61</v>
      </c>
      <c r="Q3272" t="s">
        <v>8321</v>
      </c>
      <c r="R3272" t="s">
        <v>8322</v>
      </c>
      <c r="S3272" s="13">
        <f t="shared" si="206"/>
        <v>42167.533159722225</v>
      </c>
      <c r="T3272" s="13">
        <f t="shared" si="207"/>
        <v>42167.533159722225</v>
      </c>
    </row>
    <row r="3273" spans="1:20" ht="20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9">
        <f t="shared" si="205"/>
        <v>38.235294117647058</v>
      </c>
      <c r="Q3273" t="s">
        <v>8321</v>
      </c>
      <c r="R3273" t="s">
        <v>8322</v>
      </c>
      <c r="S3273" s="13">
        <f t="shared" si="206"/>
        <v>41915.437210648146</v>
      </c>
      <c r="T3273" s="13">
        <f t="shared" si="207"/>
        <v>41915.437210648146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9">
        <f t="shared" si="205"/>
        <v>106.50344827586207</v>
      </c>
      <c r="Q3274" t="s">
        <v>8321</v>
      </c>
      <c r="R3274" t="s">
        <v>8322</v>
      </c>
      <c r="S3274" s="13">
        <f t="shared" si="206"/>
        <v>42284.500104166669</v>
      </c>
      <c r="T3274" s="13">
        <f t="shared" si="207"/>
        <v>42284.500104166669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9">
        <f t="shared" si="205"/>
        <v>204.57142857142858</v>
      </c>
      <c r="Q3275" t="s">
        <v>8321</v>
      </c>
      <c r="R3275" t="s">
        <v>8322</v>
      </c>
      <c r="S3275" s="13">
        <f t="shared" si="206"/>
        <v>42611.801412037035</v>
      </c>
      <c r="T3275" s="13">
        <f t="shared" si="207"/>
        <v>42611.801412037035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9">
        <f t="shared" si="205"/>
        <v>54.912587412587413</v>
      </c>
      <c r="Q3276" t="s">
        <v>8321</v>
      </c>
      <c r="R3276" t="s">
        <v>8322</v>
      </c>
      <c r="S3276" s="13">
        <f t="shared" si="206"/>
        <v>42400.704537037032</v>
      </c>
      <c r="T3276" s="13">
        <f t="shared" si="207"/>
        <v>42400.704537037032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9">
        <f t="shared" si="205"/>
        <v>150.41666666666666</v>
      </c>
      <c r="Q3277" t="s">
        <v>8321</v>
      </c>
      <c r="R3277" t="s">
        <v>8322</v>
      </c>
      <c r="S3277" s="13">
        <f t="shared" si="206"/>
        <v>42017.88045138889</v>
      </c>
      <c r="T3277" s="13">
        <f t="shared" si="207"/>
        <v>42017.88045138889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9">
        <f t="shared" si="205"/>
        <v>52.58</v>
      </c>
      <c r="Q3278" t="s">
        <v>8321</v>
      </c>
      <c r="R3278" t="s">
        <v>8322</v>
      </c>
      <c r="S3278" s="13">
        <f t="shared" si="206"/>
        <v>42426.949988425928</v>
      </c>
      <c r="T3278" s="13">
        <f t="shared" si="207"/>
        <v>42426.949988425928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9">
        <f t="shared" si="205"/>
        <v>54.3</v>
      </c>
      <c r="Q3279" t="s">
        <v>8321</v>
      </c>
      <c r="R3279" t="s">
        <v>8322</v>
      </c>
      <c r="S3279" s="13">
        <f t="shared" si="206"/>
        <v>41931.682939814818</v>
      </c>
      <c r="T3279" s="13">
        <f t="shared" si="207"/>
        <v>41931.682939814818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9">
        <f t="shared" si="205"/>
        <v>76.029411764705884</v>
      </c>
      <c r="Q3280" t="s">
        <v>8321</v>
      </c>
      <c r="R3280" t="s">
        <v>8322</v>
      </c>
      <c r="S3280" s="13">
        <f t="shared" si="206"/>
        <v>42124.848414351851</v>
      </c>
      <c r="T3280" s="13">
        <f t="shared" si="207"/>
        <v>42124.848414351851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9">
        <f t="shared" si="205"/>
        <v>105.2063492063492</v>
      </c>
      <c r="Q3281" t="s">
        <v>8321</v>
      </c>
      <c r="R3281" t="s">
        <v>8322</v>
      </c>
      <c r="S3281" s="13">
        <f t="shared" si="206"/>
        <v>42431.102534722217</v>
      </c>
      <c r="T3281" s="13">
        <f t="shared" si="207"/>
        <v>42431.102534722217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9">
        <f t="shared" si="205"/>
        <v>68.666666666666671</v>
      </c>
      <c r="Q3282" t="s">
        <v>8321</v>
      </c>
      <c r="R3282" t="s">
        <v>8322</v>
      </c>
      <c r="S3282" s="13">
        <f t="shared" si="206"/>
        <v>42121.756921296299</v>
      </c>
      <c r="T3282" s="13">
        <f t="shared" si="207"/>
        <v>42121.756921296299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9">
        <f t="shared" si="205"/>
        <v>129.36170212765958</v>
      </c>
      <c r="Q3283" t="s">
        <v>8321</v>
      </c>
      <c r="R3283" t="s">
        <v>8322</v>
      </c>
      <c r="S3283" s="13">
        <f t="shared" si="206"/>
        <v>42219.019733796296</v>
      </c>
      <c r="T3283" s="13">
        <f t="shared" si="207"/>
        <v>42219.019733796296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9">
        <f t="shared" si="205"/>
        <v>134.26371308016877</v>
      </c>
      <c r="Q3284" t="s">
        <v>8321</v>
      </c>
      <c r="R3284" t="s">
        <v>8322</v>
      </c>
      <c r="S3284" s="13">
        <f t="shared" si="206"/>
        <v>42445.19430555556</v>
      </c>
      <c r="T3284" s="13">
        <f t="shared" si="207"/>
        <v>42445.19430555556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9">
        <f t="shared" si="205"/>
        <v>17.829787234042552</v>
      </c>
      <c r="Q3285" t="s">
        <v>8321</v>
      </c>
      <c r="R3285" t="s">
        <v>8322</v>
      </c>
      <c r="S3285" s="13">
        <f t="shared" si="206"/>
        <v>42379.74418981481</v>
      </c>
      <c r="T3285" s="13">
        <f t="shared" si="207"/>
        <v>42379.74418981481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9">
        <f t="shared" si="205"/>
        <v>203.2</v>
      </c>
      <c r="Q3286" t="s">
        <v>8321</v>
      </c>
      <c r="R3286" t="s">
        <v>8322</v>
      </c>
      <c r="S3286" s="13">
        <f t="shared" si="206"/>
        <v>42380.884872685187</v>
      </c>
      <c r="T3286" s="13">
        <f t="shared" si="207"/>
        <v>42380.884872685187</v>
      </c>
    </row>
    <row r="3287" spans="1:20" ht="20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9">
        <f t="shared" si="205"/>
        <v>69.18518518518519</v>
      </c>
      <c r="Q3287" t="s">
        <v>8321</v>
      </c>
      <c r="R3287" t="s">
        <v>8322</v>
      </c>
      <c r="S3287" s="13">
        <f t="shared" si="206"/>
        <v>42762.942430555559</v>
      </c>
      <c r="T3287" s="13">
        <f t="shared" si="207"/>
        <v>42762.942430555559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9">
        <f t="shared" si="205"/>
        <v>125.12295081967213</v>
      </c>
      <c r="Q3288" t="s">
        <v>8321</v>
      </c>
      <c r="R3288" t="s">
        <v>8322</v>
      </c>
      <c r="S3288" s="13">
        <f t="shared" si="206"/>
        <v>42567.840069444443</v>
      </c>
      <c r="T3288" s="13">
        <f t="shared" si="207"/>
        <v>42567.840069444443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9">
        <f t="shared" si="205"/>
        <v>73.529411764705884</v>
      </c>
      <c r="Q3289" t="s">
        <v>8321</v>
      </c>
      <c r="R3289" t="s">
        <v>8322</v>
      </c>
      <c r="S3289" s="13">
        <f t="shared" si="206"/>
        <v>42311.750324074077</v>
      </c>
      <c r="T3289" s="13">
        <f t="shared" si="207"/>
        <v>42311.750324074077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9">
        <f t="shared" si="205"/>
        <v>48.437149758454105</v>
      </c>
      <c r="Q3290" t="s">
        <v>8321</v>
      </c>
      <c r="R3290" t="s">
        <v>8322</v>
      </c>
      <c r="S3290" s="13">
        <f t="shared" si="206"/>
        <v>42505.774479166663</v>
      </c>
      <c r="T3290" s="13">
        <f t="shared" si="207"/>
        <v>42505.774479166663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9">
        <f t="shared" si="205"/>
        <v>26.608400000000003</v>
      </c>
      <c r="Q3291" t="s">
        <v>8321</v>
      </c>
      <c r="R3291" t="s">
        <v>8322</v>
      </c>
      <c r="S3291" s="13">
        <f t="shared" si="206"/>
        <v>42758.368078703701</v>
      </c>
      <c r="T3291" s="13">
        <f t="shared" si="207"/>
        <v>42758.368078703701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9">
        <f t="shared" si="205"/>
        <v>33.666666666666664</v>
      </c>
      <c r="Q3292" t="s">
        <v>8321</v>
      </c>
      <c r="R3292" t="s">
        <v>8322</v>
      </c>
      <c r="S3292" s="13">
        <f t="shared" si="206"/>
        <v>42775.51494212963</v>
      </c>
      <c r="T3292" s="13">
        <f t="shared" si="207"/>
        <v>42775.51494212963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9">
        <f t="shared" si="205"/>
        <v>40.714285714285715</v>
      </c>
      <c r="Q3293" t="s">
        <v>8321</v>
      </c>
      <c r="R3293" t="s">
        <v>8322</v>
      </c>
      <c r="S3293" s="13">
        <f t="shared" si="206"/>
        <v>42232.702546296292</v>
      </c>
      <c r="T3293" s="13">
        <f t="shared" si="207"/>
        <v>42232.702546296292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9">
        <f t="shared" si="205"/>
        <v>19.266666666666666</v>
      </c>
      <c r="Q3294" t="s">
        <v>8321</v>
      </c>
      <c r="R3294" t="s">
        <v>8322</v>
      </c>
      <c r="S3294" s="13">
        <f t="shared" si="206"/>
        <v>42282.770231481481</v>
      </c>
      <c r="T3294" s="13">
        <f t="shared" si="207"/>
        <v>42282.770231481481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9">
        <f t="shared" si="205"/>
        <v>84.285714285714292</v>
      </c>
      <c r="Q3295" t="s">
        <v>8321</v>
      </c>
      <c r="R3295" t="s">
        <v>8322</v>
      </c>
      <c r="S3295" s="13">
        <f t="shared" si="206"/>
        <v>42768.425370370373</v>
      </c>
      <c r="T3295" s="13">
        <f t="shared" si="207"/>
        <v>42768.425370370373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9">
        <f t="shared" si="205"/>
        <v>29.583333333333332</v>
      </c>
      <c r="Q3296" t="s">
        <v>8321</v>
      </c>
      <c r="R3296" t="s">
        <v>8322</v>
      </c>
      <c r="S3296" s="13">
        <f t="shared" si="206"/>
        <v>42141.541134259256</v>
      </c>
      <c r="T3296" s="13">
        <f t="shared" si="207"/>
        <v>42141.541134259256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9">
        <f t="shared" si="205"/>
        <v>26.667037037037037</v>
      </c>
      <c r="Q3297" t="s">
        <v>8321</v>
      </c>
      <c r="R3297" t="s">
        <v>8322</v>
      </c>
      <c r="S3297" s="13">
        <f t="shared" si="206"/>
        <v>42609.442465277782</v>
      </c>
      <c r="T3297" s="13">
        <f t="shared" si="207"/>
        <v>42609.442465277782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9">
        <f t="shared" si="205"/>
        <v>45.978723404255319</v>
      </c>
      <c r="Q3298" t="s">
        <v>8321</v>
      </c>
      <c r="R3298" t="s">
        <v>8322</v>
      </c>
      <c r="S3298" s="13">
        <f t="shared" si="206"/>
        <v>42309.756620370375</v>
      </c>
      <c r="T3298" s="13">
        <f t="shared" si="207"/>
        <v>42309.756620370375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9">
        <f t="shared" si="205"/>
        <v>125.09090909090909</v>
      </c>
      <c r="Q3299" t="s">
        <v>8321</v>
      </c>
      <c r="R3299" t="s">
        <v>8322</v>
      </c>
      <c r="S3299" s="13">
        <f t="shared" si="206"/>
        <v>42193.771481481483</v>
      </c>
      <c r="T3299" s="13">
        <f t="shared" si="207"/>
        <v>42193.771481481483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9">
        <f t="shared" si="205"/>
        <v>141.29166666666666</v>
      </c>
      <c r="Q3300" t="s">
        <v>8321</v>
      </c>
      <c r="R3300" t="s">
        <v>8322</v>
      </c>
      <c r="S3300" s="13">
        <f t="shared" si="206"/>
        <v>42239.957962962959</v>
      </c>
      <c r="T3300" s="13">
        <f t="shared" si="207"/>
        <v>42239.957962962959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9">
        <f t="shared" si="205"/>
        <v>55.333333333333336</v>
      </c>
      <c r="Q3301" t="s">
        <v>8321</v>
      </c>
      <c r="R3301" t="s">
        <v>8322</v>
      </c>
      <c r="S3301" s="13">
        <f t="shared" si="206"/>
        <v>42261.917395833334</v>
      </c>
      <c r="T3301" s="13">
        <f t="shared" si="207"/>
        <v>42261.917395833334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9">
        <f t="shared" si="205"/>
        <v>46.420454545454547</v>
      </c>
      <c r="Q3302" t="s">
        <v>8321</v>
      </c>
      <c r="R3302" t="s">
        <v>8322</v>
      </c>
      <c r="S3302" s="13">
        <f t="shared" si="206"/>
        <v>42102.743773148148</v>
      </c>
      <c r="T3302" s="13">
        <f t="shared" si="207"/>
        <v>42102.743773148148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9">
        <f t="shared" si="205"/>
        <v>57.2</v>
      </c>
      <c r="Q3303" t="s">
        <v>8321</v>
      </c>
      <c r="R3303" t="s">
        <v>8322</v>
      </c>
      <c r="S3303" s="13">
        <f t="shared" si="206"/>
        <v>42538.73583333334</v>
      </c>
      <c r="T3303" s="13">
        <f t="shared" si="207"/>
        <v>42538.73583333334</v>
      </c>
    </row>
    <row r="3304" spans="1:20" ht="20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9">
        <f t="shared" si="205"/>
        <v>173.7</v>
      </c>
      <c r="Q3304" t="s">
        <v>8321</v>
      </c>
      <c r="R3304" t="s">
        <v>8322</v>
      </c>
      <c r="S3304" s="13">
        <f t="shared" si="206"/>
        <v>42681.35157407407</v>
      </c>
      <c r="T3304" s="13">
        <f t="shared" si="207"/>
        <v>42681.35157407407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9">
        <f t="shared" si="205"/>
        <v>59.6</v>
      </c>
      <c r="Q3305" t="s">
        <v>8321</v>
      </c>
      <c r="R3305" t="s">
        <v>8322</v>
      </c>
      <c r="S3305" s="13">
        <f t="shared" si="206"/>
        <v>42056.65143518518</v>
      </c>
      <c r="T3305" s="13">
        <f t="shared" si="207"/>
        <v>42056.65143518518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9">
        <f t="shared" si="205"/>
        <v>89.585714285714289</v>
      </c>
      <c r="Q3306" t="s">
        <v>8321</v>
      </c>
      <c r="R3306" t="s">
        <v>8322</v>
      </c>
      <c r="S3306" s="13">
        <f t="shared" si="206"/>
        <v>42696.624444444446</v>
      </c>
      <c r="T3306" s="13">
        <f t="shared" si="207"/>
        <v>42696.624444444446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9">
        <f t="shared" si="205"/>
        <v>204.05</v>
      </c>
      <c r="Q3307" t="s">
        <v>8321</v>
      </c>
      <c r="R3307" t="s">
        <v>8322</v>
      </c>
      <c r="S3307" s="13">
        <f t="shared" si="206"/>
        <v>42186.855879629627</v>
      </c>
      <c r="T3307" s="13">
        <f t="shared" si="207"/>
        <v>42186.855879629627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9">
        <f t="shared" si="205"/>
        <v>48.703703703703702</v>
      </c>
      <c r="Q3308" t="s">
        <v>8321</v>
      </c>
      <c r="R3308" t="s">
        <v>8322</v>
      </c>
      <c r="S3308" s="13">
        <f t="shared" si="206"/>
        <v>42493.219236111108</v>
      </c>
      <c r="T3308" s="13">
        <f t="shared" si="207"/>
        <v>42493.219236111108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9">
        <f t="shared" si="205"/>
        <v>53.339999999999996</v>
      </c>
      <c r="Q3309" t="s">
        <v>8321</v>
      </c>
      <c r="R3309" t="s">
        <v>8322</v>
      </c>
      <c r="S3309" s="13">
        <f t="shared" si="206"/>
        <v>42475.057164351849</v>
      </c>
      <c r="T3309" s="13">
        <f t="shared" si="207"/>
        <v>42475.057164351849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9">
        <f t="shared" si="205"/>
        <v>75.087719298245617</v>
      </c>
      <c r="Q3310" t="s">
        <v>8321</v>
      </c>
      <c r="R3310" t="s">
        <v>8322</v>
      </c>
      <c r="S3310" s="13">
        <f t="shared" si="206"/>
        <v>42452.876909722225</v>
      </c>
      <c r="T3310" s="13">
        <f t="shared" si="207"/>
        <v>42452.876909722225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9">
        <f t="shared" si="205"/>
        <v>18</v>
      </c>
      <c r="Q3311" t="s">
        <v>8321</v>
      </c>
      <c r="R3311" t="s">
        <v>8322</v>
      </c>
      <c r="S3311" s="13">
        <f t="shared" si="206"/>
        <v>42628.650208333333</v>
      </c>
      <c r="T3311" s="13">
        <f t="shared" si="207"/>
        <v>42628.650208333333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9">
        <f t="shared" si="205"/>
        <v>209.83870967741936</v>
      </c>
      <c r="Q3312" t="s">
        <v>8321</v>
      </c>
      <c r="R3312" t="s">
        <v>8322</v>
      </c>
      <c r="S3312" s="13">
        <f t="shared" si="206"/>
        <v>42253.928530092591</v>
      </c>
      <c r="T3312" s="13">
        <f t="shared" si="207"/>
        <v>42253.928530092591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9">
        <f t="shared" si="205"/>
        <v>61.022222222222226</v>
      </c>
      <c r="Q3313" t="s">
        <v>8321</v>
      </c>
      <c r="R3313" t="s">
        <v>8322</v>
      </c>
      <c r="S3313" s="13">
        <f t="shared" si="206"/>
        <v>42264.29178240741</v>
      </c>
      <c r="T3313" s="13">
        <f t="shared" si="207"/>
        <v>42264.29178240741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9">
        <f t="shared" si="205"/>
        <v>61</v>
      </c>
      <c r="Q3314" t="s">
        <v>8321</v>
      </c>
      <c r="R3314" t="s">
        <v>8322</v>
      </c>
      <c r="S3314" s="13">
        <f t="shared" si="206"/>
        <v>42664.809560185182</v>
      </c>
      <c r="T3314" s="13">
        <f t="shared" si="207"/>
        <v>42664.809560185182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9">
        <f t="shared" si="205"/>
        <v>80.034482758620683</v>
      </c>
      <c r="Q3315" t="s">
        <v>8321</v>
      </c>
      <c r="R3315" t="s">
        <v>8322</v>
      </c>
      <c r="S3315" s="13">
        <f t="shared" si="206"/>
        <v>42382.244409722218</v>
      </c>
      <c r="T3315" s="13">
        <f t="shared" si="207"/>
        <v>42382.244409722218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9">
        <f t="shared" si="205"/>
        <v>29.068965517241381</v>
      </c>
      <c r="Q3316" t="s">
        <v>8321</v>
      </c>
      <c r="R3316" t="s">
        <v>8322</v>
      </c>
      <c r="S3316" s="13">
        <f t="shared" si="206"/>
        <v>42105.267488425925</v>
      </c>
      <c r="T3316" s="13">
        <f t="shared" si="207"/>
        <v>42105.267488425925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9">
        <f t="shared" si="205"/>
        <v>49.438202247191015</v>
      </c>
      <c r="Q3317" t="s">
        <v>8321</v>
      </c>
      <c r="R3317" t="s">
        <v>8322</v>
      </c>
      <c r="S3317" s="13">
        <f t="shared" si="206"/>
        <v>42466.303715277783</v>
      </c>
      <c r="T3317" s="13">
        <f t="shared" si="207"/>
        <v>42466.303715277783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9">
        <f t="shared" si="205"/>
        <v>93.977440000000001</v>
      </c>
      <c r="Q3318" t="s">
        <v>8321</v>
      </c>
      <c r="R3318" t="s">
        <v>8322</v>
      </c>
      <c r="S3318" s="13">
        <f t="shared" si="206"/>
        <v>41826.871238425927</v>
      </c>
      <c r="T3318" s="13">
        <f t="shared" si="207"/>
        <v>41826.871238425927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9">
        <f t="shared" si="205"/>
        <v>61.944444444444443</v>
      </c>
      <c r="Q3319" t="s">
        <v>8321</v>
      </c>
      <c r="R3319" t="s">
        <v>8322</v>
      </c>
      <c r="S3319" s="13">
        <f t="shared" si="206"/>
        <v>42499.039629629624</v>
      </c>
      <c r="T3319" s="13">
        <f t="shared" si="207"/>
        <v>42499.039629629624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9">
        <f t="shared" si="205"/>
        <v>78.5</v>
      </c>
      <c r="Q3320" t="s">
        <v>8321</v>
      </c>
      <c r="R3320" t="s">
        <v>8322</v>
      </c>
      <c r="S3320" s="13">
        <f t="shared" si="206"/>
        <v>42431.302002314813</v>
      </c>
      <c r="T3320" s="13">
        <f t="shared" si="207"/>
        <v>42431.302002314813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9">
        <f t="shared" si="205"/>
        <v>33.75</v>
      </c>
      <c r="Q3321" t="s">
        <v>8321</v>
      </c>
      <c r="R3321" t="s">
        <v>8322</v>
      </c>
      <c r="S3321" s="13">
        <f t="shared" si="206"/>
        <v>41990.585486111115</v>
      </c>
      <c r="T3321" s="13">
        <f t="shared" si="207"/>
        <v>41990.585486111115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9">
        <f t="shared" si="205"/>
        <v>66.44736842105263</v>
      </c>
      <c r="Q3322" t="s">
        <v>8321</v>
      </c>
      <c r="R3322" t="s">
        <v>8322</v>
      </c>
      <c r="S3322" s="13">
        <f t="shared" si="206"/>
        <v>42513.045798611114</v>
      </c>
      <c r="T3322" s="13">
        <f t="shared" si="207"/>
        <v>42513.045798611114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9">
        <f t="shared" si="205"/>
        <v>35.799999999999997</v>
      </c>
      <c r="Q3323" t="s">
        <v>8321</v>
      </c>
      <c r="R3323" t="s">
        <v>8322</v>
      </c>
      <c r="S3323" s="13">
        <f t="shared" si="206"/>
        <v>41914.100289351853</v>
      </c>
      <c r="T3323" s="13">
        <f t="shared" si="207"/>
        <v>41914.100289351853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9">
        <f t="shared" si="205"/>
        <v>145.65217391304347</v>
      </c>
      <c r="Q3324" t="s">
        <v>8321</v>
      </c>
      <c r="R3324" t="s">
        <v>8322</v>
      </c>
      <c r="S3324" s="13">
        <f t="shared" si="206"/>
        <v>42521.010370370372</v>
      </c>
      <c r="T3324" s="13">
        <f t="shared" si="207"/>
        <v>42521.010370370372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9">
        <f t="shared" si="205"/>
        <v>25.693877551020407</v>
      </c>
      <c r="Q3325" t="s">
        <v>8321</v>
      </c>
      <c r="R3325" t="s">
        <v>8322</v>
      </c>
      <c r="S3325" s="13">
        <f t="shared" si="206"/>
        <v>42608.36583333333</v>
      </c>
      <c r="T3325" s="13">
        <f t="shared" si="207"/>
        <v>42608.36583333333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9">
        <f t="shared" si="205"/>
        <v>152.5</v>
      </c>
      <c r="Q3326" t="s">
        <v>8321</v>
      </c>
      <c r="R3326" t="s">
        <v>8322</v>
      </c>
      <c r="S3326" s="13">
        <f t="shared" si="206"/>
        <v>42512.58321759259</v>
      </c>
      <c r="T3326" s="13">
        <f t="shared" si="207"/>
        <v>42512.58321759259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9">
        <f t="shared" si="205"/>
        <v>30</v>
      </c>
      <c r="Q3327" t="s">
        <v>8321</v>
      </c>
      <c r="R3327" t="s">
        <v>8322</v>
      </c>
      <c r="S3327" s="13">
        <f t="shared" si="206"/>
        <v>42064.785613425927</v>
      </c>
      <c r="T3327" s="13">
        <f t="shared" si="207"/>
        <v>42064.785613425927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9">
        <f t="shared" si="205"/>
        <v>142.28070175438597</v>
      </c>
      <c r="Q3328" t="s">
        <v>8321</v>
      </c>
      <c r="R3328" t="s">
        <v>8322</v>
      </c>
      <c r="S3328" s="13">
        <f t="shared" si="206"/>
        <v>42041.714178240742</v>
      </c>
      <c r="T3328" s="13">
        <f t="shared" si="207"/>
        <v>42041.714178240742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9">
        <f t="shared" si="205"/>
        <v>24.545454545454547</v>
      </c>
      <c r="Q3329" t="s">
        <v>8321</v>
      </c>
      <c r="R3329" t="s">
        <v>8322</v>
      </c>
      <c r="S3329" s="13">
        <f t="shared" si="206"/>
        <v>42468.374606481477</v>
      </c>
      <c r="T3329" s="13">
        <f t="shared" si="207"/>
        <v>42468.374606481477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9">
        <f t="shared" si="205"/>
        <v>292.77777777777777</v>
      </c>
      <c r="Q3330" t="s">
        <v>8321</v>
      </c>
      <c r="R3330" t="s">
        <v>8322</v>
      </c>
      <c r="S3330" s="13">
        <f t="shared" si="206"/>
        <v>41822.57503472222</v>
      </c>
      <c r="T3330" s="13">
        <f t="shared" si="207"/>
        <v>41822.57503472222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</f>
        <v>1.1679999999999999</v>
      </c>
      <c r="P3331" s="9">
        <f t="shared" ref="P3331:P3394" si="209">E3331/L3331</f>
        <v>44.92307692307692</v>
      </c>
      <c r="Q3331" t="s">
        <v>8321</v>
      </c>
      <c r="R3331" t="s">
        <v>8322</v>
      </c>
      <c r="S3331" s="13">
        <f t="shared" ref="S3331:S3394" si="210">(((J3331/60)/60)/24)+DATE(1970,1,1)</f>
        <v>41837.323009259257</v>
      </c>
      <c r="T3331" s="13">
        <f t="shared" ref="T3331:T3394" si="211">(((J3331/60)/60)/24)+DATE(1970,1,1)</f>
        <v>41837.323009259257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9">
        <f t="shared" si="209"/>
        <v>23.10144927536232</v>
      </c>
      <c r="Q3332" t="s">
        <v>8321</v>
      </c>
      <c r="R3332" t="s">
        <v>8322</v>
      </c>
      <c r="S3332" s="13">
        <f t="shared" si="210"/>
        <v>42065.887361111112</v>
      </c>
      <c r="T3332" s="13">
        <f t="shared" si="211"/>
        <v>42065.887361111112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9">
        <f t="shared" si="209"/>
        <v>80.400000000000006</v>
      </c>
      <c r="Q3333" t="s">
        <v>8321</v>
      </c>
      <c r="R3333" t="s">
        <v>8322</v>
      </c>
      <c r="S3333" s="13">
        <f t="shared" si="210"/>
        <v>42248.697754629626</v>
      </c>
      <c r="T3333" s="13">
        <f t="shared" si="211"/>
        <v>42248.697754629626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9">
        <f t="shared" si="209"/>
        <v>72.289156626506028</v>
      </c>
      <c r="Q3334" t="s">
        <v>8321</v>
      </c>
      <c r="R3334" t="s">
        <v>8322</v>
      </c>
      <c r="S3334" s="13">
        <f t="shared" si="210"/>
        <v>41809.860300925924</v>
      </c>
      <c r="T3334" s="13">
        <f t="shared" si="211"/>
        <v>41809.860300925924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9">
        <f t="shared" si="209"/>
        <v>32.972972972972975</v>
      </c>
      <c r="Q3335" t="s">
        <v>8321</v>
      </c>
      <c r="R3335" t="s">
        <v>8322</v>
      </c>
      <c r="S3335" s="13">
        <f t="shared" si="210"/>
        <v>42148.676851851851</v>
      </c>
      <c r="T3335" s="13">
        <f t="shared" si="211"/>
        <v>42148.676851851851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9">
        <f t="shared" si="209"/>
        <v>116.65217391304348</v>
      </c>
      <c r="Q3336" t="s">
        <v>8321</v>
      </c>
      <c r="R3336" t="s">
        <v>8322</v>
      </c>
      <c r="S3336" s="13">
        <f t="shared" si="210"/>
        <v>42185.521087962959</v>
      </c>
      <c r="T3336" s="13">
        <f t="shared" si="211"/>
        <v>42185.521087962959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9">
        <f t="shared" si="209"/>
        <v>79.61904761904762</v>
      </c>
      <c r="Q3337" t="s">
        <v>8321</v>
      </c>
      <c r="R3337" t="s">
        <v>8322</v>
      </c>
      <c r="S3337" s="13">
        <f t="shared" si="210"/>
        <v>41827.674143518518</v>
      </c>
      <c r="T3337" s="13">
        <f t="shared" si="211"/>
        <v>41827.674143518518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9">
        <f t="shared" si="209"/>
        <v>27.777777777777779</v>
      </c>
      <c r="Q3338" t="s">
        <v>8321</v>
      </c>
      <c r="R3338" t="s">
        <v>8322</v>
      </c>
      <c r="S3338" s="13">
        <f t="shared" si="210"/>
        <v>42437.398680555561</v>
      </c>
      <c r="T3338" s="13">
        <f t="shared" si="211"/>
        <v>42437.398680555561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9">
        <f t="shared" si="209"/>
        <v>81.029411764705884</v>
      </c>
      <c r="Q3339" t="s">
        <v>8321</v>
      </c>
      <c r="R3339" t="s">
        <v>8322</v>
      </c>
      <c r="S3339" s="13">
        <f t="shared" si="210"/>
        <v>41901.282025462962</v>
      </c>
      <c r="T3339" s="13">
        <f t="shared" si="211"/>
        <v>41901.282025462962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9">
        <f t="shared" si="209"/>
        <v>136.84821428571428</v>
      </c>
      <c r="Q3340" t="s">
        <v>8321</v>
      </c>
      <c r="R3340" t="s">
        <v>8322</v>
      </c>
      <c r="S3340" s="13">
        <f t="shared" si="210"/>
        <v>42769.574999999997</v>
      </c>
      <c r="T3340" s="13">
        <f t="shared" si="211"/>
        <v>42769.574999999997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9">
        <f t="shared" si="209"/>
        <v>177.61702127659575</v>
      </c>
      <c r="Q3341" t="s">
        <v>8321</v>
      </c>
      <c r="R3341" t="s">
        <v>8322</v>
      </c>
      <c r="S3341" s="13">
        <f t="shared" si="210"/>
        <v>42549.665717592594</v>
      </c>
      <c r="T3341" s="13">
        <f t="shared" si="211"/>
        <v>42549.665717592594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9">
        <f t="shared" si="209"/>
        <v>109.07894736842105</v>
      </c>
      <c r="Q3342" t="s">
        <v>8321</v>
      </c>
      <c r="R3342" t="s">
        <v>8322</v>
      </c>
      <c r="S3342" s="13">
        <f t="shared" si="210"/>
        <v>42685.974004629628</v>
      </c>
      <c r="T3342" s="13">
        <f t="shared" si="211"/>
        <v>42685.974004629628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9">
        <f t="shared" si="209"/>
        <v>119.64285714285714</v>
      </c>
      <c r="Q3343" t="s">
        <v>8321</v>
      </c>
      <c r="R3343" t="s">
        <v>8322</v>
      </c>
      <c r="S3343" s="13">
        <f t="shared" si="210"/>
        <v>42510.798854166671</v>
      </c>
      <c r="T3343" s="13">
        <f t="shared" si="211"/>
        <v>42510.798854166671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9">
        <f t="shared" si="209"/>
        <v>78.205128205128204</v>
      </c>
      <c r="Q3344" t="s">
        <v>8321</v>
      </c>
      <c r="R3344" t="s">
        <v>8322</v>
      </c>
      <c r="S3344" s="13">
        <f t="shared" si="210"/>
        <v>42062.296412037031</v>
      </c>
      <c r="T3344" s="13">
        <f t="shared" si="211"/>
        <v>42062.296412037031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9">
        <f t="shared" si="209"/>
        <v>52.173913043478258</v>
      </c>
      <c r="Q3345" t="s">
        <v>8321</v>
      </c>
      <c r="R3345" t="s">
        <v>8322</v>
      </c>
      <c r="S3345" s="13">
        <f t="shared" si="210"/>
        <v>42452.916481481487</v>
      </c>
      <c r="T3345" s="13">
        <f t="shared" si="211"/>
        <v>42452.916481481487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9">
        <f t="shared" si="209"/>
        <v>114.125</v>
      </c>
      <c r="Q3346" t="s">
        <v>8321</v>
      </c>
      <c r="R3346" t="s">
        <v>8322</v>
      </c>
      <c r="S3346" s="13">
        <f t="shared" si="210"/>
        <v>41851.200150462959</v>
      </c>
      <c r="T3346" s="13">
        <f t="shared" si="211"/>
        <v>41851.200150462959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9">
        <f t="shared" si="209"/>
        <v>50</v>
      </c>
      <c r="Q3347" t="s">
        <v>8321</v>
      </c>
      <c r="R3347" t="s">
        <v>8322</v>
      </c>
      <c r="S3347" s="13">
        <f t="shared" si="210"/>
        <v>42053.106111111112</v>
      </c>
      <c r="T3347" s="13">
        <f t="shared" si="211"/>
        <v>42053.106111111112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9">
        <f t="shared" si="209"/>
        <v>91.666666666666671</v>
      </c>
      <c r="Q3348" t="s">
        <v>8321</v>
      </c>
      <c r="R3348" t="s">
        <v>8322</v>
      </c>
      <c r="S3348" s="13">
        <f t="shared" si="210"/>
        <v>42054.024421296301</v>
      </c>
      <c r="T3348" s="13">
        <f t="shared" si="211"/>
        <v>42054.024421296301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9">
        <f t="shared" si="209"/>
        <v>108.59090909090909</v>
      </c>
      <c r="Q3349" t="s">
        <v>8321</v>
      </c>
      <c r="R3349" t="s">
        <v>8322</v>
      </c>
      <c r="S3349" s="13">
        <f t="shared" si="210"/>
        <v>42484.551550925928</v>
      </c>
      <c r="T3349" s="13">
        <f t="shared" si="211"/>
        <v>42484.551550925928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9">
        <f t="shared" si="209"/>
        <v>69.822784810126578</v>
      </c>
      <c r="Q3350" t="s">
        <v>8321</v>
      </c>
      <c r="R3350" t="s">
        <v>8322</v>
      </c>
      <c r="S3350" s="13">
        <f t="shared" si="210"/>
        <v>42466.558796296296</v>
      </c>
      <c r="T3350" s="13">
        <f t="shared" si="211"/>
        <v>42466.558796296296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9">
        <f t="shared" si="209"/>
        <v>109.57142857142857</v>
      </c>
      <c r="Q3351" t="s">
        <v>8321</v>
      </c>
      <c r="R3351" t="s">
        <v>8322</v>
      </c>
      <c r="S3351" s="13">
        <f t="shared" si="210"/>
        <v>42513.110787037032</v>
      </c>
      <c r="T3351" s="13">
        <f t="shared" si="211"/>
        <v>42513.110787037032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9">
        <f t="shared" si="209"/>
        <v>71.666666666666671</v>
      </c>
      <c r="Q3352" t="s">
        <v>8321</v>
      </c>
      <c r="R3352" t="s">
        <v>8322</v>
      </c>
      <c r="S3352" s="13">
        <f t="shared" si="210"/>
        <v>42302.701516203699</v>
      </c>
      <c r="T3352" s="13">
        <f t="shared" si="211"/>
        <v>42302.701516203699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9">
        <f t="shared" si="209"/>
        <v>93.611111111111114</v>
      </c>
      <c r="Q3353" t="s">
        <v>8321</v>
      </c>
      <c r="R3353" t="s">
        <v>8322</v>
      </c>
      <c r="S3353" s="13">
        <f t="shared" si="210"/>
        <v>41806.395428240743</v>
      </c>
      <c r="T3353" s="13">
        <f t="shared" si="211"/>
        <v>41806.395428240743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9">
        <f t="shared" si="209"/>
        <v>76.8</v>
      </c>
      <c r="Q3354" t="s">
        <v>8321</v>
      </c>
      <c r="R3354" t="s">
        <v>8322</v>
      </c>
      <c r="S3354" s="13">
        <f t="shared" si="210"/>
        <v>42495.992800925931</v>
      </c>
      <c r="T3354" s="13">
        <f t="shared" si="211"/>
        <v>42495.992800925931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9">
        <f t="shared" si="209"/>
        <v>35.795454545454547</v>
      </c>
      <c r="Q3355" t="s">
        <v>8321</v>
      </c>
      <c r="R3355" t="s">
        <v>8322</v>
      </c>
      <c r="S3355" s="13">
        <f t="shared" si="210"/>
        <v>42479.432291666672</v>
      </c>
      <c r="T3355" s="13">
        <f t="shared" si="211"/>
        <v>42479.432291666672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9">
        <f t="shared" si="209"/>
        <v>55.6</v>
      </c>
      <c r="Q3356" t="s">
        <v>8321</v>
      </c>
      <c r="R3356" t="s">
        <v>8322</v>
      </c>
      <c r="S3356" s="13">
        <f t="shared" si="210"/>
        <v>42270.7269212963</v>
      </c>
      <c r="T3356" s="13">
        <f t="shared" si="211"/>
        <v>42270.7269212963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9">
        <f t="shared" si="209"/>
        <v>147.33333333333334</v>
      </c>
      <c r="Q3357" t="s">
        <v>8321</v>
      </c>
      <c r="R3357" t="s">
        <v>8322</v>
      </c>
      <c r="S3357" s="13">
        <f t="shared" si="210"/>
        <v>42489.619525462964</v>
      </c>
      <c r="T3357" s="13">
        <f t="shared" si="211"/>
        <v>42489.619525462964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9">
        <f t="shared" si="209"/>
        <v>56.333333333333336</v>
      </c>
      <c r="Q3358" t="s">
        <v>8321</v>
      </c>
      <c r="R3358" t="s">
        <v>8322</v>
      </c>
      <c r="S3358" s="13">
        <f t="shared" si="210"/>
        <v>42536.815648148149</v>
      </c>
      <c r="T3358" s="13">
        <f t="shared" si="211"/>
        <v>42536.815648148149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9">
        <f t="shared" si="209"/>
        <v>96.19047619047619</v>
      </c>
      <c r="Q3359" t="s">
        <v>8321</v>
      </c>
      <c r="R3359" t="s">
        <v>8322</v>
      </c>
      <c r="S3359" s="13">
        <f t="shared" si="210"/>
        <v>41822.417939814812</v>
      </c>
      <c r="T3359" s="13">
        <f t="shared" si="211"/>
        <v>41822.417939814812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9">
        <f t="shared" si="209"/>
        <v>63.574074074074076</v>
      </c>
      <c r="Q3360" t="s">
        <v>8321</v>
      </c>
      <c r="R3360" t="s">
        <v>8322</v>
      </c>
      <c r="S3360" s="13">
        <f t="shared" si="210"/>
        <v>41932.311099537037</v>
      </c>
      <c r="T3360" s="13">
        <f t="shared" si="211"/>
        <v>41932.311099537037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9">
        <f t="shared" si="209"/>
        <v>184.78260869565219</v>
      </c>
      <c r="Q3361" t="s">
        <v>8321</v>
      </c>
      <c r="R3361" t="s">
        <v>8322</v>
      </c>
      <c r="S3361" s="13">
        <f t="shared" si="210"/>
        <v>42746.057106481487</v>
      </c>
      <c r="T3361" s="13">
        <f t="shared" si="211"/>
        <v>42746.057106481487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9">
        <f t="shared" si="209"/>
        <v>126.72222222222223</v>
      </c>
      <c r="Q3362" t="s">
        <v>8321</v>
      </c>
      <c r="R3362" t="s">
        <v>8322</v>
      </c>
      <c r="S3362" s="13">
        <f t="shared" si="210"/>
        <v>42697.082673611112</v>
      </c>
      <c r="T3362" s="13">
        <f t="shared" si="211"/>
        <v>42697.082673611112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9">
        <f t="shared" si="209"/>
        <v>83.42647058823529</v>
      </c>
      <c r="Q3363" t="s">
        <v>8321</v>
      </c>
      <c r="R3363" t="s">
        <v>8322</v>
      </c>
      <c r="S3363" s="13">
        <f t="shared" si="210"/>
        <v>41866.025347222225</v>
      </c>
      <c r="T3363" s="13">
        <f t="shared" si="211"/>
        <v>41866.025347222225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9">
        <f t="shared" si="209"/>
        <v>54.5</v>
      </c>
      <c r="Q3364" t="s">
        <v>8321</v>
      </c>
      <c r="R3364" t="s">
        <v>8322</v>
      </c>
      <c r="S3364" s="13">
        <f t="shared" si="210"/>
        <v>42056.091631944444</v>
      </c>
      <c r="T3364" s="13">
        <f t="shared" si="211"/>
        <v>42056.091631944444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9">
        <f t="shared" si="209"/>
        <v>302.30769230769232</v>
      </c>
      <c r="Q3365" t="s">
        <v>8321</v>
      </c>
      <c r="R3365" t="s">
        <v>8322</v>
      </c>
      <c r="S3365" s="13">
        <f t="shared" si="210"/>
        <v>41851.771354166667</v>
      </c>
      <c r="T3365" s="13">
        <f t="shared" si="211"/>
        <v>41851.771354166667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9">
        <f t="shared" si="209"/>
        <v>44.138888888888886</v>
      </c>
      <c r="Q3366" t="s">
        <v>8321</v>
      </c>
      <c r="R3366" t="s">
        <v>8322</v>
      </c>
      <c r="S3366" s="13">
        <f t="shared" si="210"/>
        <v>42422.977418981478</v>
      </c>
      <c r="T3366" s="13">
        <f t="shared" si="211"/>
        <v>42422.977418981478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9">
        <f t="shared" si="209"/>
        <v>866.66666666666663</v>
      </c>
      <c r="Q3367" t="s">
        <v>8321</v>
      </c>
      <c r="R3367" t="s">
        <v>8322</v>
      </c>
      <c r="S3367" s="13">
        <f t="shared" si="210"/>
        <v>42321.101759259262</v>
      </c>
      <c r="T3367" s="13">
        <f t="shared" si="211"/>
        <v>42321.101759259262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9">
        <f t="shared" si="209"/>
        <v>61.388888888888886</v>
      </c>
      <c r="Q3368" t="s">
        <v>8321</v>
      </c>
      <c r="R3368" t="s">
        <v>8322</v>
      </c>
      <c r="S3368" s="13">
        <f t="shared" si="210"/>
        <v>42107.067557870367</v>
      </c>
      <c r="T3368" s="13">
        <f t="shared" si="211"/>
        <v>42107.067557870367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9">
        <f t="shared" si="209"/>
        <v>29.666666666666668</v>
      </c>
      <c r="Q3369" t="s">
        <v>8321</v>
      </c>
      <c r="R3369" t="s">
        <v>8322</v>
      </c>
      <c r="S3369" s="13">
        <f t="shared" si="210"/>
        <v>42192.933958333335</v>
      </c>
      <c r="T3369" s="13">
        <f t="shared" si="211"/>
        <v>42192.933958333335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9">
        <f t="shared" si="209"/>
        <v>45.478260869565219</v>
      </c>
      <c r="Q3370" t="s">
        <v>8321</v>
      </c>
      <c r="R3370" t="s">
        <v>8322</v>
      </c>
      <c r="S3370" s="13">
        <f t="shared" si="210"/>
        <v>41969.199756944443</v>
      </c>
      <c r="T3370" s="13">
        <f t="shared" si="211"/>
        <v>41969.199756944443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9">
        <f t="shared" si="209"/>
        <v>96.203703703703709</v>
      </c>
      <c r="Q3371" t="s">
        <v>8321</v>
      </c>
      <c r="R3371" t="s">
        <v>8322</v>
      </c>
      <c r="S3371" s="13">
        <f t="shared" si="210"/>
        <v>42690.041435185187</v>
      </c>
      <c r="T3371" s="13">
        <f t="shared" si="211"/>
        <v>42690.041435185187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9">
        <f t="shared" si="209"/>
        <v>67.92307692307692</v>
      </c>
      <c r="Q3372" t="s">
        <v>8321</v>
      </c>
      <c r="R3372" t="s">
        <v>8322</v>
      </c>
      <c r="S3372" s="13">
        <f t="shared" si="210"/>
        <v>42690.334317129629</v>
      </c>
      <c r="T3372" s="13">
        <f t="shared" si="211"/>
        <v>42690.334317129629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9">
        <f t="shared" si="209"/>
        <v>30.777777777777779</v>
      </c>
      <c r="Q3373" t="s">
        <v>8321</v>
      </c>
      <c r="R3373" t="s">
        <v>8322</v>
      </c>
      <c r="S3373" s="13">
        <f t="shared" si="210"/>
        <v>42312.874594907407</v>
      </c>
      <c r="T3373" s="13">
        <f t="shared" si="211"/>
        <v>42312.874594907407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9">
        <f t="shared" si="209"/>
        <v>38.333333333333336</v>
      </c>
      <c r="Q3374" t="s">
        <v>8321</v>
      </c>
      <c r="R3374" t="s">
        <v>8322</v>
      </c>
      <c r="S3374" s="13">
        <f t="shared" si="210"/>
        <v>41855.548101851848</v>
      </c>
      <c r="T3374" s="13">
        <f t="shared" si="211"/>
        <v>41855.548101851848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9">
        <f t="shared" si="209"/>
        <v>66.833333333333329</v>
      </c>
      <c r="Q3375" t="s">
        <v>8321</v>
      </c>
      <c r="R3375" t="s">
        <v>8322</v>
      </c>
      <c r="S3375" s="13">
        <f t="shared" si="210"/>
        <v>42179.854629629626</v>
      </c>
      <c r="T3375" s="13">
        <f t="shared" si="211"/>
        <v>42179.854629629626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9">
        <f t="shared" si="209"/>
        <v>71.730769230769226</v>
      </c>
      <c r="Q3376" t="s">
        <v>8321</v>
      </c>
      <c r="R3376" t="s">
        <v>8322</v>
      </c>
      <c r="S3376" s="13">
        <f t="shared" si="210"/>
        <v>42275.731666666667</v>
      </c>
      <c r="T3376" s="13">
        <f t="shared" si="211"/>
        <v>42275.731666666667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9">
        <f t="shared" si="209"/>
        <v>176.47058823529412</v>
      </c>
      <c r="Q3377" t="s">
        <v>8321</v>
      </c>
      <c r="R3377" t="s">
        <v>8322</v>
      </c>
      <c r="S3377" s="13">
        <f t="shared" si="210"/>
        <v>41765.610798611109</v>
      </c>
      <c r="T3377" s="13">
        <f t="shared" si="211"/>
        <v>41765.610798611109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9">
        <f t="shared" si="209"/>
        <v>421.10526315789474</v>
      </c>
      <c r="Q3378" t="s">
        <v>8321</v>
      </c>
      <c r="R3378" t="s">
        <v>8322</v>
      </c>
      <c r="S3378" s="13">
        <f t="shared" si="210"/>
        <v>42059.701319444444</v>
      </c>
      <c r="T3378" s="13">
        <f t="shared" si="211"/>
        <v>42059.701319444444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9">
        <f t="shared" si="209"/>
        <v>104.98701298701299</v>
      </c>
      <c r="Q3379" t="s">
        <v>8321</v>
      </c>
      <c r="R3379" t="s">
        <v>8322</v>
      </c>
      <c r="S3379" s="13">
        <f t="shared" si="210"/>
        <v>42053.732627314821</v>
      </c>
      <c r="T3379" s="13">
        <f t="shared" si="211"/>
        <v>42053.732627314821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9">
        <f t="shared" si="209"/>
        <v>28.19047619047619</v>
      </c>
      <c r="Q3380" t="s">
        <v>8321</v>
      </c>
      <c r="R3380" t="s">
        <v>8322</v>
      </c>
      <c r="S3380" s="13">
        <f t="shared" si="210"/>
        <v>41858.355393518519</v>
      </c>
      <c r="T3380" s="13">
        <f t="shared" si="211"/>
        <v>41858.355393518519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9">
        <f t="shared" si="209"/>
        <v>54.55263157894737</v>
      </c>
      <c r="Q3381" t="s">
        <v>8321</v>
      </c>
      <c r="R3381" t="s">
        <v>8322</v>
      </c>
      <c r="S3381" s="13">
        <f t="shared" si="210"/>
        <v>42225.513888888891</v>
      </c>
      <c r="T3381" s="13">
        <f t="shared" si="211"/>
        <v>42225.513888888891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9">
        <f t="shared" si="209"/>
        <v>111.89285714285714</v>
      </c>
      <c r="Q3382" t="s">
        <v>8321</v>
      </c>
      <c r="R3382" t="s">
        <v>8322</v>
      </c>
      <c r="S3382" s="13">
        <f t="shared" si="210"/>
        <v>41937.95344907407</v>
      </c>
      <c r="T3382" s="13">
        <f t="shared" si="211"/>
        <v>41937.95344907407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9">
        <f t="shared" si="209"/>
        <v>85.208333333333329</v>
      </c>
      <c r="Q3383" t="s">
        <v>8321</v>
      </c>
      <c r="R3383" t="s">
        <v>8322</v>
      </c>
      <c r="S3383" s="13">
        <f t="shared" si="210"/>
        <v>42044.184988425928</v>
      </c>
      <c r="T3383" s="13">
        <f t="shared" si="211"/>
        <v>42044.184988425928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9">
        <f t="shared" si="209"/>
        <v>76.652173913043484</v>
      </c>
      <c r="Q3384" t="s">
        <v>8321</v>
      </c>
      <c r="R3384" t="s">
        <v>8322</v>
      </c>
      <c r="S3384" s="13">
        <f t="shared" si="210"/>
        <v>42559.431203703702</v>
      </c>
      <c r="T3384" s="13">
        <f t="shared" si="211"/>
        <v>42559.431203703702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9">
        <f t="shared" si="209"/>
        <v>65.166666666666671</v>
      </c>
      <c r="Q3385" t="s">
        <v>8321</v>
      </c>
      <c r="R3385" t="s">
        <v>8322</v>
      </c>
      <c r="S3385" s="13">
        <f t="shared" si="210"/>
        <v>42524.782638888893</v>
      </c>
      <c r="T3385" s="13">
        <f t="shared" si="211"/>
        <v>42524.782638888893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9">
        <f t="shared" si="209"/>
        <v>93.760312499999998</v>
      </c>
      <c r="Q3386" t="s">
        <v>8321</v>
      </c>
      <c r="R3386" t="s">
        <v>8322</v>
      </c>
      <c r="S3386" s="13">
        <f t="shared" si="210"/>
        <v>42292.087592592594</v>
      </c>
      <c r="T3386" s="13">
        <f t="shared" si="211"/>
        <v>42292.087592592594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9">
        <f t="shared" si="209"/>
        <v>133.33333333333334</v>
      </c>
      <c r="Q3387" t="s">
        <v>8321</v>
      </c>
      <c r="R3387" t="s">
        <v>8322</v>
      </c>
      <c r="S3387" s="13">
        <f t="shared" si="210"/>
        <v>41953.8675</v>
      </c>
      <c r="T3387" s="13">
        <f t="shared" si="211"/>
        <v>41953.8675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9">
        <f t="shared" si="209"/>
        <v>51.219512195121951</v>
      </c>
      <c r="Q3388" t="s">
        <v>8321</v>
      </c>
      <c r="R3388" t="s">
        <v>8322</v>
      </c>
      <c r="S3388" s="13">
        <f t="shared" si="210"/>
        <v>41946.644745370373</v>
      </c>
      <c r="T3388" s="13">
        <f t="shared" si="211"/>
        <v>41946.644745370373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9">
        <f t="shared" si="209"/>
        <v>100.17142857142858</v>
      </c>
      <c r="Q3389" t="s">
        <v>8321</v>
      </c>
      <c r="R3389" t="s">
        <v>8322</v>
      </c>
      <c r="S3389" s="13">
        <f t="shared" si="210"/>
        <v>41947.762592592589</v>
      </c>
      <c r="T3389" s="13">
        <f t="shared" si="211"/>
        <v>41947.762592592589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9">
        <f t="shared" si="209"/>
        <v>34.6</v>
      </c>
      <c r="Q3390" t="s">
        <v>8321</v>
      </c>
      <c r="R3390" t="s">
        <v>8322</v>
      </c>
      <c r="S3390" s="13">
        <f t="shared" si="210"/>
        <v>42143.461122685185</v>
      </c>
      <c r="T3390" s="13">
        <f t="shared" si="211"/>
        <v>42143.461122685185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9">
        <f t="shared" si="209"/>
        <v>184.67741935483872</v>
      </c>
      <c r="Q3391" t="s">
        <v>8321</v>
      </c>
      <c r="R3391" t="s">
        <v>8322</v>
      </c>
      <c r="S3391" s="13">
        <f t="shared" si="210"/>
        <v>42494.563449074078</v>
      </c>
      <c r="T3391" s="13">
        <f t="shared" si="211"/>
        <v>42494.563449074078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9">
        <f t="shared" si="209"/>
        <v>69.818181818181813</v>
      </c>
      <c r="Q3392" t="s">
        <v>8321</v>
      </c>
      <c r="R3392" t="s">
        <v>8322</v>
      </c>
      <c r="S3392" s="13">
        <f t="shared" si="210"/>
        <v>41815.774826388886</v>
      </c>
      <c r="T3392" s="13">
        <f t="shared" si="211"/>
        <v>41815.774826388886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9">
        <f t="shared" si="209"/>
        <v>61.944444444444443</v>
      </c>
      <c r="Q3393" t="s">
        <v>8321</v>
      </c>
      <c r="R3393" t="s">
        <v>8322</v>
      </c>
      <c r="S3393" s="13">
        <f t="shared" si="210"/>
        <v>41830.545694444445</v>
      </c>
      <c r="T3393" s="13">
        <f t="shared" si="211"/>
        <v>41830.545694444445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9">
        <f t="shared" si="209"/>
        <v>41.666666666666664</v>
      </c>
      <c r="Q3394" t="s">
        <v>8321</v>
      </c>
      <c r="R3394" t="s">
        <v>8322</v>
      </c>
      <c r="S3394" s="13">
        <f t="shared" si="210"/>
        <v>42446.845543981486</v>
      </c>
      <c r="T3394" s="13">
        <f t="shared" si="211"/>
        <v>42446.845543981486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</f>
        <v>1.0580000000000001</v>
      </c>
      <c r="P3395" s="9">
        <f t="shared" ref="P3395:P3458" si="213">E3395/L3395</f>
        <v>36.06818181818182</v>
      </c>
      <c r="Q3395" t="s">
        <v>8321</v>
      </c>
      <c r="R3395" t="s">
        <v>8322</v>
      </c>
      <c r="S3395" s="13">
        <f t="shared" ref="S3395:S3458" si="214">(((J3395/60)/60)/24)+DATE(1970,1,1)</f>
        <v>41923.921643518523</v>
      </c>
      <c r="T3395" s="13">
        <f t="shared" ref="T3395:T3458" si="215">(((J3395/60)/60)/24)+DATE(1970,1,1)</f>
        <v>41923.921643518523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9">
        <f t="shared" si="213"/>
        <v>29</v>
      </c>
      <c r="Q3396" t="s">
        <v>8321</v>
      </c>
      <c r="R3396" t="s">
        <v>8322</v>
      </c>
      <c r="S3396" s="13">
        <f t="shared" si="214"/>
        <v>41817.59542824074</v>
      </c>
      <c r="T3396" s="13">
        <f t="shared" si="215"/>
        <v>41817.59542824074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9">
        <f t="shared" si="213"/>
        <v>24.210526315789473</v>
      </c>
      <c r="Q3397" t="s">
        <v>8321</v>
      </c>
      <c r="R3397" t="s">
        <v>8322</v>
      </c>
      <c r="S3397" s="13">
        <f t="shared" si="214"/>
        <v>42140.712314814817</v>
      </c>
      <c r="T3397" s="13">
        <f t="shared" si="215"/>
        <v>42140.712314814817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9">
        <f t="shared" si="213"/>
        <v>55.892857142857146</v>
      </c>
      <c r="Q3398" t="s">
        <v>8321</v>
      </c>
      <c r="R3398" t="s">
        <v>8322</v>
      </c>
      <c r="S3398" s="13">
        <f t="shared" si="214"/>
        <v>41764.44663194444</v>
      </c>
      <c r="T3398" s="13">
        <f t="shared" si="215"/>
        <v>41764.44663194444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9">
        <f t="shared" si="213"/>
        <v>11.666666666666666</v>
      </c>
      <c r="Q3399" t="s">
        <v>8321</v>
      </c>
      <c r="R3399" t="s">
        <v>8322</v>
      </c>
      <c r="S3399" s="13">
        <f t="shared" si="214"/>
        <v>42378.478344907402</v>
      </c>
      <c r="T3399" s="13">
        <f t="shared" si="215"/>
        <v>42378.478344907402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9">
        <f t="shared" si="213"/>
        <v>68.353846153846149</v>
      </c>
      <c r="Q3400" t="s">
        <v>8321</v>
      </c>
      <c r="R3400" t="s">
        <v>8322</v>
      </c>
      <c r="S3400" s="13">
        <f t="shared" si="214"/>
        <v>41941.75203703704</v>
      </c>
      <c r="T3400" s="13">
        <f t="shared" si="215"/>
        <v>41941.75203703704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9">
        <f t="shared" si="213"/>
        <v>27.065217391304348</v>
      </c>
      <c r="Q3401" t="s">
        <v>8321</v>
      </c>
      <c r="R3401" t="s">
        <v>8322</v>
      </c>
      <c r="S3401" s="13">
        <f t="shared" si="214"/>
        <v>42026.920428240745</v>
      </c>
      <c r="T3401" s="13">
        <f t="shared" si="215"/>
        <v>42026.920428240745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9">
        <f t="shared" si="213"/>
        <v>118.12941176470588</v>
      </c>
      <c r="Q3402" t="s">
        <v>8321</v>
      </c>
      <c r="R3402" t="s">
        <v>8322</v>
      </c>
      <c r="S3402" s="13">
        <f t="shared" si="214"/>
        <v>41834.953865740739</v>
      </c>
      <c r="T3402" s="13">
        <f t="shared" si="215"/>
        <v>41834.953865740739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9">
        <f t="shared" si="213"/>
        <v>44.757575757575758</v>
      </c>
      <c r="Q3403" t="s">
        <v>8321</v>
      </c>
      <c r="R3403" t="s">
        <v>8322</v>
      </c>
      <c r="S3403" s="13">
        <f t="shared" si="214"/>
        <v>42193.723912037036</v>
      </c>
      <c r="T3403" s="13">
        <f t="shared" si="215"/>
        <v>42193.723912037036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9">
        <f t="shared" si="213"/>
        <v>99.787878787878782</v>
      </c>
      <c r="Q3404" t="s">
        <v>8321</v>
      </c>
      <c r="R3404" t="s">
        <v>8322</v>
      </c>
      <c r="S3404" s="13">
        <f t="shared" si="214"/>
        <v>42290.61855324074</v>
      </c>
      <c r="T3404" s="13">
        <f t="shared" si="215"/>
        <v>42290.61855324074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9">
        <f t="shared" si="213"/>
        <v>117.64705882352941</v>
      </c>
      <c r="Q3405" t="s">
        <v>8321</v>
      </c>
      <c r="R3405" t="s">
        <v>8322</v>
      </c>
      <c r="S3405" s="13">
        <f t="shared" si="214"/>
        <v>42150.462083333332</v>
      </c>
      <c r="T3405" s="13">
        <f t="shared" si="215"/>
        <v>42150.462083333332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9">
        <f t="shared" si="213"/>
        <v>203.33333333333334</v>
      </c>
      <c r="Q3406" t="s">
        <v>8321</v>
      </c>
      <c r="R3406" t="s">
        <v>8322</v>
      </c>
      <c r="S3406" s="13">
        <f t="shared" si="214"/>
        <v>42152.503495370373</v>
      </c>
      <c r="T3406" s="13">
        <f t="shared" si="215"/>
        <v>42152.503495370373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9">
        <f t="shared" si="213"/>
        <v>28.323529411764707</v>
      </c>
      <c r="Q3407" t="s">
        <v>8321</v>
      </c>
      <c r="R3407" t="s">
        <v>8322</v>
      </c>
      <c r="S3407" s="13">
        <f t="shared" si="214"/>
        <v>42410.017199074078</v>
      </c>
      <c r="T3407" s="13">
        <f t="shared" si="215"/>
        <v>42410.017199074078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9">
        <f t="shared" si="213"/>
        <v>110.23076923076923</v>
      </c>
      <c r="Q3408" t="s">
        <v>8321</v>
      </c>
      <c r="R3408" t="s">
        <v>8322</v>
      </c>
      <c r="S3408" s="13">
        <f t="shared" si="214"/>
        <v>41791.492777777778</v>
      </c>
      <c r="T3408" s="13">
        <f t="shared" si="215"/>
        <v>41791.492777777778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9">
        <f t="shared" si="213"/>
        <v>31.970149253731343</v>
      </c>
      <c r="Q3409" t="s">
        <v>8321</v>
      </c>
      <c r="R3409" t="s">
        <v>8322</v>
      </c>
      <c r="S3409" s="13">
        <f t="shared" si="214"/>
        <v>41796.422326388885</v>
      </c>
      <c r="T3409" s="13">
        <f t="shared" si="215"/>
        <v>41796.422326388885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9">
        <f t="shared" si="213"/>
        <v>58.611111111111114</v>
      </c>
      <c r="Q3410" t="s">
        <v>8321</v>
      </c>
      <c r="R3410" t="s">
        <v>8322</v>
      </c>
      <c r="S3410" s="13">
        <f t="shared" si="214"/>
        <v>41808.991944444446</v>
      </c>
      <c r="T3410" s="13">
        <f t="shared" si="215"/>
        <v>41808.991944444446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9">
        <f t="shared" si="213"/>
        <v>29.428571428571427</v>
      </c>
      <c r="Q3411" t="s">
        <v>8321</v>
      </c>
      <c r="R3411" t="s">
        <v>8322</v>
      </c>
      <c r="S3411" s="13">
        <f t="shared" si="214"/>
        <v>42544.814328703709</v>
      </c>
      <c r="T3411" s="13">
        <f t="shared" si="215"/>
        <v>42544.814328703709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9">
        <f t="shared" si="213"/>
        <v>81.375</v>
      </c>
      <c r="Q3412" t="s">
        <v>8321</v>
      </c>
      <c r="R3412" t="s">
        <v>8322</v>
      </c>
      <c r="S3412" s="13">
        <f t="shared" si="214"/>
        <v>42500.041550925926</v>
      </c>
      <c r="T3412" s="13">
        <f t="shared" si="215"/>
        <v>42500.041550925926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9">
        <f t="shared" si="213"/>
        <v>199.16666666666666</v>
      </c>
      <c r="Q3413" t="s">
        <v>8321</v>
      </c>
      <c r="R3413" t="s">
        <v>8322</v>
      </c>
      <c r="S3413" s="13">
        <f t="shared" si="214"/>
        <v>42265.022824074069</v>
      </c>
      <c r="T3413" s="13">
        <f t="shared" si="215"/>
        <v>42265.022824074069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9">
        <f t="shared" si="213"/>
        <v>115.38461538461539</v>
      </c>
      <c r="Q3414" t="s">
        <v>8321</v>
      </c>
      <c r="R3414" t="s">
        <v>8322</v>
      </c>
      <c r="S3414" s="13">
        <f t="shared" si="214"/>
        <v>41879.959050925929</v>
      </c>
      <c r="T3414" s="13">
        <f t="shared" si="215"/>
        <v>41879.959050925929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9">
        <f t="shared" si="213"/>
        <v>46.428571428571431</v>
      </c>
      <c r="Q3415" t="s">
        <v>8321</v>
      </c>
      <c r="R3415" t="s">
        <v>8322</v>
      </c>
      <c r="S3415" s="13">
        <f t="shared" si="214"/>
        <v>42053.733078703706</v>
      </c>
      <c r="T3415" s="13">
        <f t="shared" si="215"/>
        <v>42053.733078703706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9">
        <f t="shared" si="213"/>
        <v>70.568181818181813</v>
      </c>
      <c r="Q3416" t="s">
        <v>8321</v>
      </c>
      <c r="R3416" t="s">
        <v>8322</v>
      </c>
      <c r="S3416" s="13">
        <f t="shared" si="214"/>
        <v>42675.832465277781</v>
      </c>
      <c r="T3416" s="13">
        <f t="shared" si="215"/>
        <v>42675.832465277781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9">
        <f t="shared" si="213"/>
        <v>22.222222222222221</v>
      </c>
      <c r="Q3417" t="s">
        <v>8321</v>
      </c>
      <c r="R3417" t="s">
        <v>8322</v>
      </c>
      <c r="S3417" s="13">
        <f t="shared" si="214"/>
        <v>42467.144166666665</v>
      </c>
      <c r="T3417" s="13">
        <f t="shared" si="215"/>
        <v>42467.144166666665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9">
        <f t="shared" si="213"/>
        <v>159.46666666666667</v>
      </c>
      <c r="Q3418" t="s">
        <v>8321</v>
      </c>
      <c r="R3418" t="s">
        <v>8322</v>
      </c>
      <c r="S3418" s="13">
        <f t="shared" si="214"/>
        <v>42089.412557870368</v>
      </c>
      <c r="T3418" s="13">
        <f t="shared" si="215"/>
        <v>42089.412557870368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9">
        <f t="shared" si="213"/>
        <v>37.777999999999999</v>
      </c>
      <c r="Q3419" t="s">
        <v>8321</v>
      </c>
      <c r="R3419" t="s">
        <v>8322</v>
      </c>
      <c r="S3419" s="13">
        <f t="shared" si="214"/>
        <v>41894.91375</v>
      </c>
      <c r="T3419" s="13">
        <f t="shared" si="215"/>
        <v>41894.91375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9">
        <f t="shared" si="213"/>
        <v>72.053571428571431</v>
      </c>
      <c r="Q3420" t="s">
        <v>8321</v>
      </c>
      <c r="R3420" t="s">
        <v>8322</v>
      </c>
      <c r="S3420" s="13">
        <f t="shared" si="214"/>
        <v>41752.83457175926</v>
      </c>
      <c r="T3420" s="13">
        <f t="shared" si="215"/>
        <v>41752.83457175926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9">
        <f t="shared" si="213"/>
        <v>63.695652173913047</v>
      </c>
      <c r="Q3421" t="s">
        <v>8321</v>
      </c>
      <c r="R3421" t="s">
        <v>8322</v>
      </c>
      <c r="S3421" s="13">
        <f t="shared" si="214"/>
        <v>42448.821585648147</v>
      </c>
      <c r="T3421" s="13">
        <f t="shared" si="215"/>
        <v>42448.821585648147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9">
        <f t="shared" si="213"/>
        <v>28.411764705882351</v>
      </c>
      <c r="Q3422" t="s">
        <v>8321</v>
      </c>
      <c r="R3422" t="s">
        <v>8322</v>
      </c>
      <c r="S3422" s="13">
        <f t="shared" si="214"/>
        <v>42405.090300925927</v>
      </c>
      <c r="T3422" s="13">
        <f t="shared" si="215"/>
        <v>42405.090300925927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9">
        <f t="shared" si="213"/>
        <v>103.21428571428571</v>
      </c>
      <c r="Q3423" t="s">
        <v>8321</v>
      </c>
      <c r="R3423" t="s">
        <v>8322</v>
      </c>
      <c r="S3423" s="13">
        <f t="shared" si="214"/>
        <v>42037.791238425925</v>
      </c>
      <c r="T3423" s="13">
        <f t="shared" si="215"/>
        <v>42037.791238425925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9">
        <f t="shared" si="213"/>
        <v>71.152173913043484</v>
      </c>
      <c r="Q3424" t="s">
        <v>8321</v>
      </c>
      <c r="R3424" t="s">
        <v>8322</v>
      </c>
      <c r="S3424" s="13">
        <f t="shared" si="214"/>
        <v>42323.562222222223</v>
      </c>
      <c r="T3424" s="13">
        <f t="shared" si="215"/>
        <v>42323.562222222223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9">
        <f t="shared" si="213"/>
        <v>35</v>
      </c>
      <c r="Q3425" t="s">
        <v>8321</v>
      </c>
      <c r="R3425" t="s">
        <v>8322</v>
      </c>
      <c r="S3425" s="13">
        <f t="shared" si="214"/>
        <v>42088.911354166667</v>
      </c>
      <c r="T3425" s="13">
        <f t="shared" si="215"/>
        <v>42088.911354166667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9">
        <f t="shared" si="213"/>
        <v>81.776315789473685</v>
      </c>
      <c r="Q3426" t="s">
        <v>8321</v>
      </c>
      <c r="R3426" t="s">
        <v>8322</v>
      </c>
      <c r="S3426" s="13">
        <f t="shared" si="214"/>
        <v>42018.676898148144</v>
      </c>
      <c r="T3426" s="13">
        <f t="shared" si="215"/>
        <v>42018.676898148144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9">
        <f t="shared" si="213"/>
        <v>297.02980769230766</v>
      </c>
      <c r="Q3427" t="s">
        <v>8321</v>
      </c>
      <c r="R3427" t="s">
        <v>8322</v>
      </c>
      <c r="S3427" s="13">
        <f t="shared" si="214"/>
        <v>41884.617314814815</v>
      </c>
      <c r="T3427" s="13">
        <f t="shared" si="215"/>
        <v>41884.617314814815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9">
        <f t="shared" si="213"/>
        <v>46.609195402298852</v>
      </c>
      <c r="Q3428" t="s">
        <v>8321</v>
      </c>
      <c r="R3428" t="s">
        <v>8322</v>
      </c>
      <c r="S3428" s="13">
        <f t="shared" si="214"/>
        <v>41884.056747685187</v>
      </c>
      <c r="T3428" s="13">
        <f t="shared" si="215"/>
        <v>41884.056747685187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9">
        <f t="shared" si="213"/>
        <v>51.724137931034484</v>
      </c>
      <c r="Q3429" t="s">
        <v>8321</v>
      </c>
      <c r="R3429" t="s">
        <v>8322</v>
      </c>
      <c r="S3429" s="13">
        <f t="shared" si="214"/>
        <v>41792.645277777774</v>
      </c>
      <c r="T3429" s="13">
        <f t="shared" si="215"/>
        <v>41792.645277777774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9">
        <f t="shared" si="213"/>
        <v>40.294117647058826</v>
      </c>
      <c r="Q3430" t="s">
        <v>8321</v>
      </c>
      <c r="R3430" t="s">
        <v>8322</v>
      </c>
      <c r="S3430" s="13">
        <f t="shared" si="214"/>
        <v>42038.720451388886</v>
      </c>
      <c r="T3430" s="13">
        <f t="shared" si="215"/>
        <v>42038.720451388886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9">
        <f t="shared" si="213"/>
        <v>16.25</v>
      </c>
      <c r="Q3431" t="s">
        <v>8321</v>
      </c>
      <c r="R3431" t="s">
        <v>8322</v>
      </c>
      <c r="S3431" s="13">
        <f t="shared" si="214"/>
        <v>42662.021539351852</v>
      </c>
      <c r="T3431" s="13">
        <f t="shared" si="215"/>
        <v>42662.021539351852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9">
        <f t="shared" si="213"/>
        <v>30.152638888888887</v>
      </c>
      <c r="Q3432" t="s">
        <v>8321</v>
      </c>
      <c r="R3432" t="s">
        <v>8322</v>
      </c>
      <c r="S3432" s="13">
        <f t="shared" si="214"/>
        <v>41820.945613425924</v>
      </c>
      <c r="T3432" s="13">
        <f t="shared" si="215"/>
        <v>41820.945613425924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9">
        <f t="shared" si="213"/>
        <v>95.238095238095241</v>
      </c>
      <c r="Q3433" t="s">
        <v>8321</v>
      </c>
      <c r="R3433" t="s">
        <v>8322</v>
      </c>
      <c r="S3433" s="13">
        <f t="shared" si="214"/>
        <v>41839.730937500004</v>
      </c>
      <c r="T3433" s="13">
        <f t="shared" si="215"/>
        <v>41839.730937500004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9">
        <f t="shared" si="213"/>
        <v>52.214285714285715</v>
      </c>
      <c r="Q3434" t="s">
        <v>8321</v>
      </c>
      <c r="R3434" t="s">
        <v>8322</v>
      </c>
      <c r="S3434" s="13">
        <f t="shared" si="214"/>
        <v>42380.581180555557</v>
      </c>
      <c r="T3434" s="13">
        <f t="shared" si="215"/>
        <v>42380.581180555557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9">
        <f t="shared" si="213"/>
        <v>134.1549295774648</v>
      </c>
      <c r="Q3435" t="s">
        <v>8321</v>
      </c>
      <c r="R3435" t="s">
        <v>8322</v>
      </c>
      <c r="S3435" s="13">
        <f t="shared" si="214"/>
        <v>41776.063136574077</v>
      </c>
      <c r="T3435" s="13">
        <f t="shared" si="215"/>
        <v>41776.063136574077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9">
        <f t="shared" si="213"/>
        <v>62.827380952380949</v>
      </c>
      <c r="Q3436" t="s">
        <v>8321</v>
      </c>
      <c r="R3436" t="s">
        <v>8322</v>
      </c>
      <c r="S3436" s="13">
        <f t="shared" si="214"/>
        <v>41800.380428240744</v>
      </c>
      <c r="T3436" s="13">
        <f t="shared" si="215"/>
        <v>41800.380428240744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9">
        <f t="shared" si="213"/>
        <v>58.94736842105263</v>
      </c>
      <c r="Q3437" t="s">
        <v>8321</v>
      </c>
      <c r="R3437" t="s">
        <v>8322</v>
      </c>
      <c r="S3437" s="13">
        <f t="shared" si="214"/>
        <v>42572.61681712963</v>
      </c>
      <c r="T3437" s="13">
        <f t="shared" si="215"/>
        <v>42572.61681712963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9">
        <f t="shared" si="213"/>
        <v>143.1081081081081</v>
      </c>
      <c r="Q3438" t="s">
        <v>8321</v>
      </c>
      <c r="R3438" t="s">
        <v>8322</v>
      </c>
      <c r="S3438" s="13">
        <f t="shared" si="214"/>
        <v>41851.541585648149</v>
      </c>
      <c r="T3438" s="13">
        <f t="shared" si="215"/>
        <v>41851.541585648149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9">
        <f t="shared" si="213"/>
        <v>84.166666666666671</v>
      </c>
      <c r="Q3439" t="s">
        <v>8321</v>
      </c>
      <c r="R3439" t="s">
        <v>8322</v>
      </c>
      <c r="S3439" s="13">
        <f t="shared" si="214"/>
        <v>42205.710879629631</v>
      </c>
      <c r="T3439" s="13">
        <f t="shared" si="215"/>
        <v>42205.710879629631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9">
        <f t="shared" si="213"/>
        <v>186.07142857142858</v>
      </c>
      <c r="Q3440" t="s">
        <v>8321</v>
      </c>
      <c r="R3440" t="s">
        <v>8322</v>
      </c>
      <c r="S3440" s="13">
        <f t="shared" si="214"/>
        <v>42100.927858796291</v>
      </c>
      <c r="T3440" s="13">
        <f t="shared" si="215"/>
        <v>42100.927858796291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9">
        <f t="shared" si="213"/>
        <v>89.785555555555561</v>
      </c>
      <c r="Q3441" t="s">
        <v>8321</v>
      </c>
      <c r="R3441" t="s">
        <v>8322</v>
      </c>
      <c r="S3441" s="13">
        <f t="shared" si="214"/>
        <v>42374.911226851851</v>
      </c>
      <c r="T3441" s="13">
        <f t="shared" si="215"/>
        <v>42374.911226851851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9">
        <f t="shared" si="213"/>
        <v>64.157560975609755</v>
      </c>
      <c r="Q3442" t="s">
        <v>8321</v>
      </c>
      <c r="R3442" t="s">
        <v>8322</v>
      </c>
      <c r="S3442" s="13">
        <f t="shared" si="214"/>
        <v>41809.12300925926</v>
      </c>
      <c r="T3442" s="13">
        <f t="shared" si="215"/>
        <v>41809.12300925926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9">
        <f t="shared" si="213"/>
        <v>59.651162790697676</v>
      </c>
      <c r="Q3443" t="s">
        <v>8321</v>
      </c>
      <c r="R3443" t="s">
        <v>8322</v>
      </c>
      <c r="S3443" s="13">
        <f t="shared" si="214"/>
        <v>42294.429641203707</v>
      </c>
      <c r="T3443" s="13">
        <f t="shared" si="215"/>
        <v>42294.429641203707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9">
        <f t="shared" si="213"/>
        <v>31.25</v>
      </c>
      <c r="Q3444" t="s">
        <v>8321</v>
      </c>
      <c r="R3444" t="s">
        <v>8322</v>
      </c>
      <c r="S3444" s="13">
        <f t="shared" si="214"/>
        <v>42124.841111111105</v>
      </c>
      <c r="T3444" s="13">
        <f t="shared" si="215"/>
        <v>42124.841111111105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9">
        <f t="shared" si="213"/>
        <v>41.222222222222221</v>
      </c>
      <c r="Q3445" t="s">
        <v>8321</v>
      </c>
      <c r="R3445" t="s">
        <v>8322</v>
      </c>
      <c r="S3445" s="13">
        <f t="shared" si="214"/>
        <v>41861.524837962963</v>
      </c>
      <c r="T3445" s="13">
        <f t="shared" si="215"/>
        <v>41861.524837962963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9">
        <f t="shared" si="213"/>
        <v>43.35</v>
      </c>
      <c r="Q3446" t="s">
        <v>8321</v>
      </c>
      <c r="R3446" t="s">
        <v>8322</v>
      </c>
      <c r="S3446" s="13">
        <f t="shared" si="214"/>
        <v>42521.291504629626</v>
      </c>
      <c r="T3446" s="13">
        <f t="shared" si="215"/>
        <v>42521.291504629626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9">
        <f t="shared" si="213"/>
        <v>64.516129032258064</v>
      </c>
      <c r="Q3447" t="s">
        <v>8321</v>
      </c>
      <c r="R3447" t="s">
        <v>8322</v>
      </c>
      <c r="S3447" s="13">
        <f t="shared" si="214"/>
        <v>42272.530509259261</v>
      </c>
      <c r="T3447" s="13">
        <f t="shared" si="215"/>
        <v>42272.530509259261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9">
        <f t="shared" si="213"/>
        <v>43.28</v>
      </c>
      <c r="Q3448" t="s">
        <v>8321</v>
      </c>
      <c r="R3448" t="s">
        <v>8322</v>
      </c>
      <c r="S3448" s="13">
        <f t="shared" si="214"/>
        <v>42016.832465277781</v>
      </c>
      <c r="T3448" s="13">
        <f t="shared" si="215"/>
        <v>42016.832465277781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9">
        <f t="shared" si="213"/>
        <v>77</v>
      </c>
      <c r="Q3449" t="s">
        <v>8321</v>
      </c>
      <c r="R3449" t="s">
        <v>8322</v>
      </c>
      <c r="S3449" s="13">
        <f t="shared" si="214"/>
        <v>42402.889027777783</v>
      </c>
      <c r="T3449" s="13">
        <f t="shared" si="215"/>
        <v>42402.889027777783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9">
        <f t="shared" si="213"/>
        <v>51.222222222222221</v>
      </c>
      <c r="Q3450" t="s">
        <v>8321</v>
      </c>
      <c r="R3450" t="s">
        <v>8322</v>
      </c>
      <c r="S3450" s="13">
        <f t="shared" si="214"/>
        <v>41960.119085648148</v>
      </c>
      <c r="T3450" s="13">
        <f t="shared" si="215"/>
        <v>41960.119085648148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9">
        <f t="shared" si="213"/>
        <v>68.25</v>
      </c>
      <c r="Q3451" t="s">
        <v>8321</v>
      </c>
      <c r="R3451" t="s">
        <v>8322</v>
      </c>
      <c r="S3451" s="13">
        <f t="shared" si="214"/>
        <v>42532.052523148144</v>
      </c>
      <c r="T3451" s="13">
        <f t="shared" si="215"/>
        <v>42532.052523148144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9">
        <f t="shared" si="213"/>
        <v>19.487179487179485</v>
      </c>
      <c r="Q3452" t="s">
        <v>8321</v>
      </c>
      <c r="R3452" t="s">
        <v>8322</v>
      </c>
      <c r="S3452" s="13">
        <f t="shared" si="214"/>
        <v>42036.704525462963</v>
      </c>
      <c r="T3452" s="13">
        <f t="shared" si="215"/>
        <v>42036.704525462963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9">
        <f t="shared" si="213"/>
        <v>41.125</v>
      </c>
      <c r="Q3453" t="s">
        <v>8321</v>
      </c>
      <c r="R3453" t="s">
        <v>8322</v>
      </c>
      <c r="S3453" s="13">
        <f t="shared" si="214"/>
        <v>42088.723692129628</v>
      </c>
      <c r="T3453" s="13">
        <f t="shared" si="215"/>
        <v>42088.723692129628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9">
        <f t="shared" si="213"/>
        <v>41.405405405405403</v>
      </c>
      <c r="Q3454" t="s">
        <v>8321</v>
      </c>
      <c r="R3454" t="s">
        <v>8322</v>
      </c>
      <c r="S3454" s="13">
        <f t="shared" si="214"/>
        <v>41820.639189814814</v>
      </c>
      <c r="T3454" s="13">
        <f t="shared" si="215"/>
        <v>41820.639189814814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9">
        <f t="shared" si="213"/>
        <v>27.5</v>
      </c>
      <c r="Q3455" t="s">
        <v>8321</v>
      </c>
      <c r="R3455" t="s">
        <v>8322</v>
      </c>
      <c r="S3455" s="13">
        <f t="shared" si="214"/>
        <v>42535.97865740741</v>
      </c>
      <c r="T3455" s="13">
        <f t="shared" si="215"/>
        <v>42535.97865740741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9">
        <f t="shared" si="213"/>
        <v>33.571428571428569</v>
      </c>
      <c r="Q3456" t="s">
        <v>8321</v>
      </c>
      <c r="R3456" t="s">
        <v>8322</v>
      </c>
      <c r="S3456" s="13">
        <f t="shared" si="214"/>
        <v>41821.698599537034</v>
      </c>
      <c r="T3456" s="13">
        <f t="shared" si="215"/>
        <v>41821.698599537034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9">
        <f t="shared" si="213"/>
        <v>145.86956521739131</v>
      </c>
      <c r="Q3457" t="s">
        <v>8321</v>
      </c>
      <c r="R3457" t="s">
        <v>8322</v>
      </c>
      <c r="S3457" s="13">
        <f t="shared" si="214"/>
        <v>42626.7503125</v>
      </c>
      <c r="T3457" s="13">
        <f t="shared" si="215"/>
        <v>42626.7503125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9">
        <f t="shared" si="213"/>
        <v>358.6875</v>
      </c>
      <c r="Q3458" t="s">
        <v>8321</v>
      </c>
      <c r="R3458" t="s">
        <v>8322</v>
      </c>
      <c r="S3458" s="13">
        <f t="shared" si="214"/>
        <v>41821.205636574072</v>
      </c>
      <c r="T3458" s="13">
        <f t="shared" si="215"/>
        <v>41821.205636574072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</f>
        <v>1.4019999999999999</v>
      </c>
      <c r="P3459" s="9">
        <f t="shared" ref="P3459:P3522" si="217">E3459/L3459</f>
        <v>50.981818181818184</v>
      </c>
      <c r="Q3459" t="s">
        <v>8321</v>
      </c>
      <c r="R3459" t="s">
        <v>8322</v>
      </c>
      <c r="S3459" s="13">
        <f t="shared" ref="S3459:S3522" si="218">(((J3459/60)/60)/24)+DATE(1970,1,1)</f>
        <v>42016.706678240742</v>
      </c>
      <c r="T3459" s="13">
        <f t="shared" ref="T3459:T3522" si="219">(((J3459/60)/60)/24)+DATE(1970,1,1)</f>
        <v>42016.706678240742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9">
        <f t="shared" si="217"/>
        <v>45.037037037037038</v>
      </c>
      <c r="Q3460" t="s">
        <v>8321</v>
      </c>
      <c r="R3460" t="s">
        <v>8322</v>
      </c>
      <c r="S3460" s="13">
        <f t="shared" si="218"/>
        <v>42011.202581018515</v>
      </c>
      <c r="T3460" s="13">
        <f t="shared" si="219"/>
        <v>42011.202581018515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9">
        <f t="shared" si="217"/>
        <v>17.527777777777779</v>
      </c>
      <c r="Q3461" t="s">
        <v>8321</v>
      </c>
      <c r="R3461" t="s">
        <v>8322</v>
      </c>
      <c r="S3461" s="13">
        <f t="shared" si="218"/>
        <v>42480.479861111111</v>
      </c>
      <c r="T3461" s="13">
        <f t="shared" si="219"/>
        <v>42480.479861111111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9">
        <f t="shared" si="217"/>
        <v>50</v>
      </c>
      <c r="Q3462" t="s">
        <v>8321</v>
      </c>
      <c r="R3462" t="s">
        <v>8322</v>
      </c>
      <c r="S3462" s="13">
        <f t="shared" si="218"/>
        <v>41852.527222222219</v>
      </c>
      <c r="T3462" s="13">
        <f t="shared" si="219"/>
        <v>41852.527222222219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9">
        <f t="shared" si="217"/>
        <v>57.916666666666664</v>
      </c>
      <c r="Q3463" t="s">
        <v>8321</v>
      </c>
      <c r="R3463" t="s">
        <v>8322</v>
      </c>
      <c r="S3463" s="13">
        <f t="shared" si="218"/>
        <v>42643.632858796293</v>
      </c>
      <c r="T3463" s="13">
        <f t="shared" si="219"/>
        <v>42643.632858796293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9">
        <f t="shared" si="217"/>
        <v>29.705882352941178</v>
      </c>
      <c r="Q3464" t="s">
        <v>8321</v>
      </c>
      <c r="R3464" t="s">
        <v>8322</v>
      </c>
      <c r="S3464" s="13">
        <f t="shared" si="218"/>
        <v>42179.898472222223</v>
      </c>
      <c r="T3464" s="13">
        <f t="shared" si="219"/>
        <v>42179.898472222223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9">
        <f t="shared" si="217"/>
        <v>90.684210526315795</v>
      </c>
      <c r="Q3465" t="s">
        <v>8321</v>
      </c>
      <c r="R3465" t="s">
        <v>8322</v>
      </c>
      <c r="S3465" s="13">
        <f t="shared" si="218"/>
        <v>42612.918807870374</v>
      </c>
      <c r="T3465" s="13">
        <f t="shared" si="219"/>
        <v>42612.918807870374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9">
        <f t="shared" si="217"/>
        <v>55.012688172043013</v>
      </c>
      <c r="Q3466" t="s">
        <v>8321</v>
      </c>
      <c r="R3466" t="s">
        <v>8322</v>
      </c>
      <c r="S3466" s="13">
        <f t="shared" si="218"/>
        <v>42575.130057870367</v>
      </c>
      <c r="T3466" s="13">
        <f t="shared" si="219"/>
        <v>42575.130057870367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9">
        <f t="shared" si="217"/>
        <v>57.222222222222221</v>
      </c>
      <c r="Q3467" t="s">
        <v>8321</v>
      </c>
      <c r="R3467" t="s">
        <v>8322</v>
      </c>
      <c r="S3467" s="13">
        <f t="shared" si="218"/>
        <v>42200.625833333332</v>
      </c>
      <c r="T3467" s="13">
        <f t="shared" si="219"/>
        <v>42200.625833333332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9">
        <f t="shared" si="217"/>
        <v>72.950819672131146</v>
      </c>
      <c r="Q3468" t="s">
        <v>8321</v>
      </c>
      <c r="R3468" t="s">
        <v>8322</v>
      </c>
      <c r="S3468" s="13">
        <f t="shared" si="218"/>
        <v>42420.019097222219</v>
      </c>
      <c r="T3468" s="13">
        <f t="shared" si="219"/>
        <v>42420.019097222219</v>
      </c>
    </row>
    <row r="3469" spans="1:20" ht="20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9">
        <f t="shared" si="217"/>
        <v>64.468085106382972</v>
      </c>
      <c r="Q3469" t="s">
        <v>8321</v>
      </c>
      <c r="R3469" t="s">
        <v>8322</v>
      </c>
      <c r="S3469" s="13">
        <f t="shared" si="218"/>
        <v>42053.671666666662</v>
      </c>
      <c r="T3469" s="13">
        <f t="shared" si="219"/>
        <v>42053.671666666662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9">
        <f t="shared" si="217"/>
        <v>716.35294117647061</v>
      </c>
      <c r="Q3470" t="s">
        <v>8321</v>
      </c>
      <c r="R3470" t="s">
        <v>8322</v>
      </c>
      <c r="S3470" s="13">
        <f t="shared" si="218"/>
        <v>42605.765381944439</v>
      </c>
      <c r="T3470" s="13">
        <f t="shared" si="219"/>
        <v>42605.765381944439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9">
        <f t="shared" si="217"/>
        <v>50.396825396825399</v>
      </c>
      <c r="Q3471" t="s">
        <v>8321</v>
      </c>
      <c r="R3471" t="s">
        <v>8322</v>
      </c>
      <c r="S3471" s="13">
        <f t="shared" si="218"/>
        <v>42458.641724537039</v>
      </c>
      <c r="T3471" s="13">
        <f t="shared" si="219"/>
        <v>42458.641724537039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9">
        <f t="shared" si="217"/>
        <v>41.666666666666664</v>
      </c>
      <c r="Q3472" t="s">
        <v>8321</v>
      </c>
      <c r="R3472" t="s">
        <v>8322</v>
      </c>
      <c r="S3472" s="13">
        <f t="shared" si="218"/>
        <v>42529.022013888884</v>
      </c>
      <c r="T3472" s="13">
        <f t="shared" si="219"/>
        <v>42529.022013888884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9">
        <f t="shared" si="217"/>
        <v>35.766666666666666</v>
      </c>
      <c r="Q3473" t="s">
        <v>8321</v>
      </c>
      <c r="R3473" t="s">
        <v>8322</v>
      </c>
      <c r="S3473" s="13">
        <f t="shared" si="218"/>
        <v>41841.820486111108</v>
      </c>
      <c r="T3473" s="13">
        <f t="shared" si="219"/>
        <v>41841.820486111108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9">
        <f t="shared" si="217"/>
        <v>88.739130434782609</v>
      </c>
      <c r="Q3474" t="s">
        <v>8321</v>
      </c>
      <c r="R3474" t="s">
        <v>8322</v>
      </c>
      <c r="S3474" s="13">
        <f t="shared" si="218"/>
        <v>41928.170497685183</v>
      </c>
      <c r="T3474" s="13">
        <f t="shared" si="219"/>
        <v>41928.170497685183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9">
        <f t="shared" si="217"/>
        <v>148.4848484848485</v>
      </c>
      <c r="Q3475" t="s">
        <v>8321</v>
      </c>
      <c r="R3475" t="s">
        <v>8322</v>
      </c>
      <c r="S3475" s="13">
        <f t="shared" si="218"/>
        <v>42062.834444444445</v>
      </c>
      <c r="T3475" s="13">
        <f t="shared" si="219"/>
        <v>42062.834444444445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9">
        <f t="shared" si="217"/>
        <v>51.794871794871796</v>
      </c>
      <c r="Q3476" t="s">
        <v>8321</v>
      </c>
      <c r="R3476" t="s">
        <v>8322</v>
      </c>
      <c r="S3476" s="13">
        <f t="shared" si="218"/>
        <v>42541.501516203702</v>
      </c>
      <c r="T3476" s="13">
        <f t="shared" si="219"/>
        <v>42541.501516203702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9">
        <f t="shared" si="217"/>
        <v>20</v>
      </c>
      <c r="Q3477" t="s">
        <v>8321</v>
      </c>
      <c r="R3477" t="s">
        <v>8322</v>
      </c>
      <c r="S3477" s="13">
        <f t="shared" si="218"/>
        <v>41918.880833333329</v>
      </c>
      <c r="T3477" s="13">
        <f t="shared" si="219"/>
        <v>41918.880833333329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9">
        <f t="shared" si="217"/>
        <v>52</v>
      </c>
      <c r="Q3478" t="s">
        <v>8321</v>
      </c>
      <c r="R3478" t="s">
        <v>8322</v>
      </c>
      <c r="S3478" s="13">
        <f t="shared" si="218"/>
        <v>41921.279976851853</v>
      </c>
      <c r="T3478" s="13">
        <f t="shared" si="219"/>
        <v>41921.279976851853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9">
        <f t="shared" si="217"/>
        <v>53.230769230769234</v>
      </c>
      <c r="Q3479" t="s">
        <v>8321</v>
      </c>
      <c r="R3479" t="s">
        <v>8322</v>
      </c>
      <c r="S3479" s="13">
        <f t="shared" si="218"/>
        <v>42128.736608796295</v>
      </c>
      <c r="T3479" s="13">
        <f t="shared" si="219"/>
        <v>42128.736608796295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9">
        <f t="shared" si="217"/>
        <v>39.596491228070178</v>
      </c>
      <c r="Q3480" t="s">
        <v>8321</v>
      </c>
      <c r="R3480" t="s">
        <v>8322</v>
      </c>
      <c r="S3480" s="13">
        <f t="shared" si="218"/>
        <v>42053.916921296302</v>
      </c>
      <c r="T3480" s="13">
        <f t="shared" si="219"/>
        <v>42053.916921296302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9">
        <f t="shared" si="217"/>
        <v>34.25</v>
      </c>
      <c r="Q3481" t="s">
        <v>8321</v>
      </c>
      <c r="R3481" t="s">
        <v>8322</v>
      </c>
      <c r="S3481" s="13">
        <f t="shared" si="218"/>
        <v>41781.855092592588</v>
      </c>
      <c r="T3481" s="13">
        <f t="shared" si="219"/>
        <v>41781.855092592588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9">
        <f t="shared" si="217"/>
        <v>164.61538461538461</v>
      </c>
      <c r="Q3482" t="s">
        <v>8321</v>
      </c>
      <c r="R3482" t="s">
        <v>8322</v>
      </c>
      <c r="S3482" s="13">
        <f t="shared" si="218"/>
        <v>42171.317442129628</v>
      </c>
      <c r="T3482" s="13">
        <f t="shared" si="219"/>
        <v>42171.317442129628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9">
        <f t="shared" si="217"/>
        <v>125.05263157894737</v>
      </c>
      <c r="Q3483" t="s">
        <v>8321</v>
      </c>
      <c r="R3483" t="s">
        <v>8322</v>
      </c>
      <c r="S3483" s="13">
        <f t="shared" si="218"/>
        <v>41989.24754629629</v>
      </c>
      <c r="T3483" s="13">
        <f t="shared" si="219"/>
        <v>41989.24754629629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9">
        <f t="shared" si="217"/>
        <v>51.875</v>
      </c>
      <c r="Q3484" t="s">
        <v>8321</v>
      </c>
      <c r="R3484" t="s">
        <v>8322</v>
      </c>
      <c r="S3484" s="13">
        <f t="shared" si="218"/>
        <v>41796.771597222221</v>
      </c>
      <c r="T3484" s="13">
        <f t="shared" si="219"/>
        <v>41796.771597222221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9">
        <f t="shared" si="217"/>
        <v>40.285714285714285</v>
      </c>
      <c r="Q3485" t="s">
        <v>8321</v>
      </c>
      <c r="R3485" t="s">
        <v>8322</v>
      </c>
      <c r="S3485" s="13">
        <f t="shared" si="218"/>
        <v>41793.668761574074</v>
      </c>
      <c r="T3485" s="13">
        <f t="shared" si="219"/>
        <v>41793.668761574074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9">
        <f t="shared" si="217"/>
        <v>64.909090909090907</v>
      </c>
      <c r="Q3486" t="s">
        <v>8321</v>
      </c>
      <c r="R3486" t="s">
        <v>8322</v>
      </c>
      <c r="S3486" s="13">
        <f t="shared" si="218"/>
        <v>42506.760405092587</v>
      </c>
      <c r="T3486" s="13">
        <f t="shared" si="219"/>
        <v>42506.760405092587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9">
        <f t="shared" si="217"/>
        <v>55.333333333333336</v>
      </c>
      <c r="Q3487" t="s">
        <v>8321</v>
      </c>
      <c r="R3487" t="s">
        <v>8322</v>
      </c>
      <c r="S3487" s="13">
        <f t="shared" si="218"/>
        <v>42372.693055555559</v>
      </c>
      <c r="T3487" s="13">
        <f t="shared" si="219"/>
        <v>42372.693055555559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9">
        <f t="shared" si="217"/>
        <v>83.142857142857139</v>
      </c>
      <c r="Q3488" t="s">
        <v>8321</v>
      </c>
      <c r="R3488" t="s">
        <v>8322</v>
      </c>
      <c r="S3488" s="13">
        <f t="shared" si="218"/>
        <v>42126.87501157407</v>
      </c>
      <c r="T3488" s="13">
        <f t="shared" si="219"/>
        <v>42126.87501157407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9">
        <f t="shared" si="217"/>
        <v>38.712121212121211</v>
      </c>
      <c r="Q3489" t="s">
        <v>8321</v>
      </c>
      <c r="R3489" t="s">
        <v>8322</v>
      </c>
      <c r="S3489" s="13">
        <f t="shared" si="218"/>
        <v>42149.940416666665</v>
      </c>
      <c r="T3489" s="13">
        <f t="shared" si="219"/>
        <v>42149.940416666665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9">
        <f t="shared" si="217"/>
        <v>125.37931034482759</v>
      </c>
      <c r="Q3490" t="s">
        <v>8321</v>
      </c>
      <c r="R3490" t="s">
        <v>8322</v>
      </c>
      <c r="S3490" s="13">
        <f t="shared" si="218"/>
        <v>42087.768055555556</v>
      </c>
      <c r="T3490" s="13">
        <f t="shared" si="219"/>
        <v>42087.768055555556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9">
        <f t="shared" si="217"/>
        <v>78.263888888888886</v>
      </c>
      <c r="Q3491" t="s">
        <v>8321</v>
      </c>
      <c r="R3491" t="s">
        <v>8322</v>
      </c>
      <c r="S3491" s="13">
        <f t="shared" si="218"/>
        <v>41753.635775462964</v>
      </c>
      <c r="T3491" s="13">
        <f t="shared" si="219"/>
        <v>41753.635775462964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9">
        <f t="shared" si="217"/>
        <v>47.222222222222221</v>
      </c>
      <c r="Q3492" t="s">
        <v>8321</v>
      </c>
      <c r="R3492" t="s">
        <v>8322</v>
      </c>
      <c r="S3492" s="13">
        <f t="shared" si="218"/>
        <v>42443.802361111113</v>
      </c>
      <c r="T3492" s="13">
        <f t="shared" si="219"/>
        <v>42443.802361111113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9">
        <f t="shared" si="217"/>
        <v>79.099999999999994</v>
      </c>
      <c r="Q3493" t="s">
        <v>8321</v>
      </c>
      <c r="R3493" t="s">
        <v>8322</v>
      </c>
      <c r="S3493" s="13">
        <f t="shared" si="218"/>
        <v>42121.249814814815</v>
      </c>
      <c r="T3493" s="13">
        <f t="shared" si="219"/>
        <v>42121.249814814815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9">
        <f t="shared" si="217"/>
        <v>114.29199999999999</v>
      </c>
      <c r="Q3494" t="s">
        <v>8321</v>
      </c>
      <c r="R3494" t="s">
        <v>8322</v>
      </c>
      <c r="S3494" s="13">
        <f t="shared" si="218"/>
        <v>42268.009224537032</v>
      </c>
      <c r="T3494" s="13">
        <f t="shared" si="219"/>
        <v>42268.009224537032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9">
        <f t="shared" si="217"/>
        <v>51.724137931034484</v>
      </c>
      <c r="Q3495" t="s">
        <v>8321</v>
      </c>
      <c r="R3495" t="s">
        <v>8322</v>
      </c>
      <c r="S3495" s="13">
        <f t="shared" si="218"/>
        <v>41848.866157407407</v>
      </c>
      <c r="T3495" s="13">
        <f t="shared" si="219"/>
        <v>41848.866157407407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9">
        <f t="shared" si="217"/>
        <v>30.76923076923077</v>
      </c>
      <c r="Q3496" t="s">
        <v>8321</v>
      </c>
      <c r="R3496" t="s">
        <v>8322</v>
      </c>
      <c r="S3496" s="13">
        <f t="shared" si="218"/>
        <v>42689.214988425927</v>
      </c>
      <c r="T3496" s="13">
        <f t="shared" si="219"/>
        <v>42689.214988425927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9">
        <f t="shared" si="217"/>
        <v>74.208333333333329</v>
      </c>
      <c r="Q3497" t="s">
        <v>8321</v>
      </c>
      <c r="R3497" t="s">
        <v>8322</v>
      </c>
      <c r="S3497" s="13">
        <f t="shared" si="218"/>
        <v>41915.762835648151</v>
      </c>
      <c r="T3497" s="13">
        <f t="shared" si="219"/>
        <v>41915.762835648151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9">
        <f t="shared" si="217"/>
        <v>47.846153846153847</v>
      </c>
      <c r="Q3498" t="s">
        <v>8321</v>
      </c>
      <c r="R3498" t="s">
        <v>8322</v>
      </c>
      <c r="S3498" s="13">
        <f t="shared" si="218"/>
        <v>42584.846828703703</v>
      </c>
      <c r="T3498" s="13">
        <f t="shared" si="219"/>
        <v>42584.846828703703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9">
        <f t="shared" si="217"/>
        <v>34.408163265306122</v>
      </c>
      <c r="Q3499" t="s">
        <v>8321</v>
      </c>
      <c r="R3499" t="s">
        <v>8322</v>
      </c>
      <c r="S3499" s="13">
        <f t="shared" si="218"/>
        <v>42511.741944444439</v>
      </c>
      <c r="T3499" s="13">
        <f t="shared" si="219"/>
        <v>42511.741944444439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9">
        <f t="shared" si="217"/>
        <v>40.238095238095241</v>
      </c>
      <c r="Q3500" t="s">
        <v>8321</v>
      </c>
      <c r="R3500" t="s">
        <v>8322</v>
      </c>
      <c r="S3500" s="13">
        <f t="shared" si="218"/>
        <v>42459.15861111111</v>
      </c>
      <c r="T3500" s="13">
        <f t="shared" si="219"/>
        <v>42459.15861111111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9">
        <f t="shared" si="217"/>
        <v>60.285714285714285</v>
      </c>
      <c r="Q3501" t="s">
        <v>8321</v>
      </c>
      <c r="R3501" t="s">
        <v>8322</v>
      </c>
      <c r="S3501" s="13">
        <f t="shared" si="218"/>
        <v>42132.036168981482</v>
      </c>
      <c r="T3501" s="13">
        <f t="shared" si="219"/>
        <v>42132.036168981482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9">
        <f t="shared" si="217"/>
        <v>25.30952380952381</v>
      </c>
      <c r="Q3502" t="s">
        <v>8321</v>
      </c>
      <c r="R3502" t="s">
        <v>8322</v>
      </c>
      <c r="S3502" s="13">
        <f t="shared" si="218"/>
        <v>42419.91942129629</v>
      </c>
      <c r="T3502" s="13">
        <f t="shared" si="219"/>
        <v>42419.91942129629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9">
        <f t="shared" si="217"/>
        <v>35.952380952380949</v>
      </c>
      <c r="Q3503" t="s">
        <v>8321</v>
      </c>
      <c r="R3503" t="s">
        <v>8322</v>
      </c>
      <c r="S3503" s="13">
        <f t="shared" si="218"/>
        <v>42233.763831018514</v>
      </c>
      <c r="T3503" s="13">
        <f t="shared" si="219"/>
        <v>42233.763831018514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9">
        <f t="shared" si="217"/>
        <v>136</v>
      </c>
      <c r="Q3504" t="s">
        <v>8321</v>
      </c>
      <c r="R3504" t="s">
        <v>8322</v>
      </c>
      <c r="S3504" s="13">
        <f t="shared" si="218"/>
        <v>42430.839398148149</v>
      </c>
      <c r="T3504" s="13">
        <f t="shared" si="219"/>
        <v>42430.839398148149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9">
        <f t="shared" si="217"/>
        <v>70.763157894736835</v>
      </c>
      <c r="Q3505" t="s">
        <v>8321</v>
      </c>
      <c r="R3505" t="s">
        <v>8322</v>
      </c>
      <c r="S3505" s="13">
        <f t="shared" si="218"/>
        <v>42545.478333333333</v>
      </c>
      <c r="T3505" s="13">
        <f t="shared" si="219"/>
        <v>42545.478333333333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9">
        <f t="shared" si="217"/>
        <v>125</v>
      </c>
      <c r="Q3506" t="s">
        <v>8321</v>
      </c>
      <c r="R3506" t="s">
        <v>8322</v>
      </c>
      <c r="S3506" s="13">
        <f t="shared" si="218"/>
        <v>42297.748738425929</v>
      </c>
      <c r="T3506" s="13">
        <f t="shared" si="219"/>
        <v>42297.748738425929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9">
        <f t="shared" si="217"/>
        <v>66.512820512820511</v>
      </c>
      <c r="Q3507" t="s">
        <v>8321</v>
      </c>
      <c r="R3507" t="s">
        <v>8322</v>
      </c>
      <c r="S3507" s="13">
        <f t="shared" si="218"/>
        <v>41760.935706018521</v>
      </c>
      <c r="T3507" s="13">
        <f t="shared" si="219"/>
        <v>41760.935706018521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9">
        <f t="shared" si="217"/>
        <v>105</v>
      </c>
      <c r="Q3508" t="s">
        <v>8321</v>
      </c>
      <c r="R3508" t="s">
        <v>8322</v>
      </c>
      <c r="S3508" s="13">
        <f t="shared" si="218"/>
        <v>41829.734259259261</v>
      </c>
      <c r="T3508" s="13">
        <f t="shared" si="219"/>
        <v>41829.734259259261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9">
        <f t="shared" si="217"/>
        <v>145</v>
      </c>
      <c r="Q3509" t="s">
        <v>8321</v>
      </c>
      <c r="R3509" t="s">
        <v>8322</v>
      </c>
      <c r="S3509" s="13">
        <f t="shared" si="218"/>
        <v>42491.92288194444</v>
      </c>
      <c r="T3509" s="13">
        <f t="shared" si="219"/>
        <v>42491.92288194444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9">
        <f t="shared" si="217"/>
        <v>12</v>
      </c>
      <c r="Q3510" t="s">
        <v>8321</v>
      </c>
      <c r="R3510" t="s">
        <v>8322</v>
      </c>
      <c r="S3510" s="13">
        <f t="shared" si="218"/>
        <v>42477.729780092588</v>
      </c>
      <c r="T3510" s="13">
        <f t="shared" si="219"/>
        <v>42477.729780092588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9">
        <f t="shared" si="217"/>
        <v>96.666666666666671</v>
      </c>
      <c r="Q3511" t="s">
        <v>8321</v>
      </c>
      <c r="R3511" t="s">
        <v>8322</v>
      </c>
      <c r="S3511" s="13">
        <f t="shared" si="218"/>
        <v>41950.859560185185</v>
      </c>
      <c r="T3511" s="13">
        <f t="shared" si="219"/>
        <v>41950.859560185185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9">
        <f t="shared" si="217"/>
        <v>60.333333333333336</v>
      </c>
      <c r="Q3512" t="s">
        <v>8321</v>
      </c>
      <c r="R3512" t="s">
        <v>8322</v>
      </c>
      <c r="S3512" s="13">
        <f t="shared" si="218"/>
        <v>41802.62090277778</v>
      </c>
      <c r="T3512" s="13">
        <f t="shared" si="219"/>
        <v>41802.62090277778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9">
        <f t="shared" si="217"/>
        <v>79.89473684210526</v>
      </c>
      <c r="Q3513" t="s">
        <v>8321</v>
      </c>
      <c r="R3513" t="s">
        <v>8322</v>
      </c>
      <c r="S3513" s="13">
        <f t="shared" si="218"/>
        <v>41927.873784722222</v>
      </c>
      <c r="T3513" s="13">
        <f t="shared" si="219"/>
        <v>41927.873784722222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9">
        <f t="shared" si="217"/>
        <v>58.823529411764703</v>
      </c>
      <c r="Q3514" t="s">
        <v>8321</v>
      </c>
      <c r="R3514" t="s">
        <v>8322</v>
      </c>
      <c r="S3514" s="13">
        <f t="shared" si="218"/>
        <v>42057.536944444444</v>
      </c>
      <c r="T3514" s="13">
        <f t="shared" si="219"/>
        <v>42057.536944444444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9">
        <f t="shared" si="217"/>
        <v>75.340909090909093</v>
      </c>
      <c r="Q3515" t="s">
        <v>8321</v>
      </c>
      <c r="R3515" t="s">
        <v>8322</v>
      </c>
      <c r="S3515" s="13">
        <f t="shared" si="218"/>
        <v>41781.096203703702</v>
      </c>
      <c r="T3515" s="13">
        <f t="shared" si="219"/>
        <v>41781.096203703702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9">
        <f t="shared" si="217"/>
        <v>55</v>
      </c>
      <c r="Q3516" t="s">
        <v>8321</v>
      </c>
      <c r="R3516" t="s">
        <v>8322</v>
      </c>
      <c r="S3516" s="13">
        <f t="shared" si="218"/>
        <v>42020.846666666665</v>
      </c>
      <c r="T3516" s="13">
        <f t="shared" si="219"/>
        <v>42020.846666666665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9">
        <f t="shared" si="217"/>
        <v>66.956521739130437</v>
      </c>
      <c r="Q3517" t="s">
        <v>8321</v>
      </c>
      <c r="R3517" t="s">
        <v>8322</v>
      </c>
      <c r="S3517" s="13">
        <f t="shared" si="218"/>
        <v>42125.772812499999</v>
      </c>
      <c r="T3517" s="13">
        <f t="shared" si="219"/>
        <v>42125.772812499999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9">
        <f t="shared" si="217"/>
        <v>227.27272727272728</v>
      </c>
      <c r="Q3518" t="s">
        <v>8321</v>
      </c>
      <c r="R3518" t="s">
        <v>8322</v>
      </c>
      <c r="S3518" s="13">
        <f t="shared" si="218"/>
        <v>41856.010069444441</v>
      </c>
      <c r="T3518" s="13">
        <f t="shared" si="219"/>
        <v>41856.010069444441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9">
        <f t="shared" si="217"/>
        <v>307.69230769230768</v>
      </c>
      <c r="Q3519" t="s">
        <v>8321</v>
      </c>
      <c r="R3519" t="s">
        <v>8322</v>
      </c>
      <c r="S3519" s="13">
        <f t="shared" si="218"/>
        <v>41794.817523148151</v>
      </c>
      <c r="T3519" s="13">
        <f t="shared" si="219"/>
        <v>41794.817523148151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9">
        <f t="shared" si="217"/>
        <v>50.020909090909093</v>
      </c>
      <c r="Q3520" t="s">
        <v>8321</v>
      </c>
      <c r="R3520" t="s">
        <v>8322</v>
      </c>
      <c r="S3520" s="13">
        <f t="shared" si="218"/>
        <v>41893.783553240741</v>
      </c>
      <c r="T3520" s="13">
        <f t="shared" si="219"/>
        <v>41893.783553240741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9">
        <f t="shared" si="217"/>
        <v>72.392857142857139</v>
      </c>
      <c r="Q3521" t="s">
        <v>8321</v>
      </c>
      <c r="R3521" t="s">
        <v>8322</v>
      </c>
      <c r="S3521" s="13">
        <f t="shared" si="218"/>
        <v>42037.598958333328</v>
      </c>
      <c r="T3521" s="13">
        <f t="shared" si="219"/>
        <v>42037.598958333328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9">
        <f t="shared" si="217"/>
        <v>95.952380952380949</v>
      </c>
      <c r="Q3522" t="s">
        <v>8321</v>
      </c>
      <c r="R3522" t="s">
        <v>8322</v>
      </c>
      <c r="S3522" s="13">
        <f t="shared" si="218"/>
        <v>42227.824212962965</v>
      </c>
      <c r="T3522" s="13">
        <f t="shared" si="219"/>
        <v>42227.824212962965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</f>
        <v>1.6942857142857144</v>
      </c>
      <c r="P3523" s="9">
        <f t="shared" ref="P3523:P3586" si="221">E3523/L3523</f>
        <v>45.615384615384613</v>
      </c>
      <c r="Q3523" t="s">
        <v>8321</v>
      </c>
      <c r="R3523" t="s">
        <v>8322</v>
      </c>
      <c r="S3523" s="13">
        <f t="shared" ref="S3523:S3586" si="222">(((J3523/60)/60)/24)+DATE(1970,1,1)</f>
        <v>41881.361342592594</v>
      </c>
      <c r="T3523" s="13">
        <f t="shared" ref="T3523:T3586" si="223">(((J3523/60)/60)/24)+DATE(1970,1,1)</f>
        <v>41881.361342592594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9">
        <f t="shared" si="221"/>
        <v>41.029411764705884</v>
      </c>
      <c r="Q3524" t="s">
        <v>8321</v>
      </c>
      <c r="R3524" t="s">
        <v>8322</v>
      </c>
      <c r="S3524" s="13">
        <f t="shared" si="222"/>
        <v>42234.789884259255</v>
      </c>
      <c r="T3524" s="13">
        <f t="shared" si="223"/>
        <v>42234.789884259255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9">
        <f t="shared" si="221"/>
        <v>56.825000000000003</v>
      </c>
      <c r="Q3525" t="s">
        <v>8321</v>
      </c>
      <c r="R3525" t="s">
        <v>8322</v>
      </c>
      <c r="S3525" s="13">
        <f t="shared" si="222"/>
        <v>42581.397546296299</v>
      </c>
      <c r="T3525" s="13">
        <f t="shared" si="223"/>
        <v>42581.397546296299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9">
        <f t="shared" si="221"/>
        <v>137.24324324324326</v>
      </c>
      <c r="Q3526" t="s">
        <v>8321</v>
      </c>
      <c r="R3526" t="s">
        <v>8322</v>
      </c>
      <c r="S3526" s="13">
        <f t="shared" si="222"/>
        <v>41880.76357638889</v>
      </c>
      <c r="T3526" s="13">
        <f t="shared" si="223"/>
        <v>41880.76357638889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9">
        <f t="shared" si="221"/>
        <v>75.714285714285708</v>
      </c>
      <c r="Q3527" t="s">
        <v>8321</v>
      </c>
      <c r="R3527" t="s">
        <v>8322</v>
      </c>
      <c r="S3527" s="13">
        <f t="shared" si="222"/>
        <v>42214.6956712963</v>
      </c>
      <c r="T3527" s="13">
        <f t="shared" si="223"/>
        <v>42214.6956712963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9">
        <f t="shared" si="221"/>
        <v>99</v>
      </c>
      <c r="Q3528" t="s">
        <v>8321</v>
      </c>
      <c r="R3528" t="s">
        <v>8322</v>
      </c>
      <c r="S3528" s="13">
        <f t="shared" si="222"/>
        <v>42460.335312499999</v>
      </c>
      <c r="T3528" s="13">
        <f t="shared" si="223"/>
        <v>42460.335312499999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9">
        <f t="shared" si="221"/>
        <v>81.569767441860463</v>
      </c>
      <c r="Q3529" t="s">
        <v>8321</v>
      </c>
      <c r="R3529" t="s">
        <v>8322</v>
      </c>
      <c r="S3529" s="13">
        <f t="shared" si="222"/>
        <v>42167.023206018523</v>
      </c>
      <c r="T3529" s="13">
        <f t="shared" si="223"/>
        <v>42167.023206018523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9">
        <f t="shared" si="221"/>
        <v>45.108108108108105</v>
      </c>
      <c r="Q3530" t="s">
        <v>8321</v>
      </c>
      <c r="R3530" t="s">
        <v>8322</v>
      </c>
      <c r="S3530" s="13">
        <f t="shared" si="222"/>
        <v>42733.50136574074</v>
      </c>
      <c r="T3530" s="13">
        <f t="shared" si="223"/>
        <v>42733.50136574074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9">
        <f t="shared" si="221"/>
        <v>36.666666666666664</v>
      </c>
      <c r="Q3531" t="s">
        <v>8321</v>
      </c>
      <c r="R3531" t="s">
        <v>8322</v>
      </c>
      <c r="S3531" s="13">
        <f t="shared" si="222"/>
        <v>42177.761782407411</v>
      </c>
      <c r="T3531" s="13">
        <f t="shared" si="223"/>
        <v>42177.761782407411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9">
        <f t="shared" si="221"/>
        <v>125</v>
      </c>
      <c r="Q3532" t="s">
        <v>8321</v>
      </c>
      <c r="R3532" t="s">
        <v>8322</v>
      </c>
      <c r="S3532" s="13">
        <f t="shared" si="222"/>
        <v>42442.623344907406</v>
      </c>
      <c r="T3532" s="13">
        <f t="shared" si="223"/>
        <v>42442.623344907406</v>
      </c>
    </row>
    <row r="3533" spans="1:20" ht="20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9">
        <f t="shared" si="221"/>
        <v>49.230769230769234</v>
      </c>
      <c r="Q3533" t="s">
        <v>8321</v>
      </c>
      <c r="R3533" t="s">
        <v>8322</v>
      </c>
      <c r="S3533" s="13">
        <f t="shared" si="222"/>
        <v>42521.654328703706</v>
      </c>
      <c r="T3533" s="13">
        <f t="shared" si="223"/>
        <v>42521.654328703706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9">
        <f t="shared" si="221"/>
        <v>42.296296296296298</v>
      </c>
      <c r="Q3534" t="s">
        <v>8321</v>
      </c>
      <c r="R3534" t="s">
        <v>8322</v>
      </c>
      <c r="S3534" s="13">
        <f t="shared" si="222"/>
        <v>41884.599849537037</v>
      </c>
      <c r="T3534" s="13">
        <f t="shared" si="223"/>
        <v>41884.599849537037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9">
        <f t="shared" si="221"/>
        <v>78.875</v>
      </c>
      <c r="Q3535" t="s">
        <v>8321</v>
      </c>
      <c r="R3535" t="s">
        <v>8322</v>
      </c>
      <c r="S3535" s="13">
        <f t="shared" si="222"/>
        <v>42289.761192129634</v>
      </c>
      <c r="T3535" s="13">
        <f t="shared" si="223"/>
        <v>42289.761192129634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9">
        <f t="shared" si="221"/>
        <v>38.284313725490193</v>
      </c>
      <c r="Q3536" t="s">
        <v>8321</v>
      </c>
      <c r="R3536" t="s">
        <v>8322</v>
      </c>
      <c r="S3536" s="13">
        <f t="shared" si="222"/>
        <v>42243.6252662037</v>
      </c>
      <c r="T3536" s="13">
        <f t="shared" si="223"/>
        <v>42243.6252662037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9">
        <f t="shared" si="221"/>
        <v>44.847826086956523</v>
      </c>
      <c r="Q3537" t="s">
        <v>8321</v>
      </c>
      <c r="R3537" t="s">
        <v>8322</v>
      </c>
      <c r="S3537" s="13">
        <f t="shared" si="222"/>
        <v>42248.640162037031</v>
      </c>
      <c r="T3537" s="13">
        <f t="shared" si="223"/>
        <v>42248.640162037031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9">
        <f t="shared" si="221"/>
        <v>13.529411764705882</v>
      </c>
      <c r="Q3538" t="s">
        <v>8321</v>
      </c>
      <c r="R3538" t="s">
        <v>8322</v>
      </c>
      <c r="S3538" s="13">
        <f t="shared" si="222"/>
        <v>42328.727141203708</v>
      </c>
      <c r="T3538" s="13">
        <f t="shared" si="223"/>
        <v>42328.727141203708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9">
        <f t="shared" si="221"/>
        <v>43.5</v>
      </c>
      <c r="Q3539" t="s">
        <v>8321</v>
      </c>
      <c r="R3539" t="s">
        <v>8322</v>
      </c>
      <c r="S3539" s="13">
        <f t="shared" si="222"/>
        <v>41923.354351851849</v>
      </c>
      <c r="T3539" s="13">
        <f t="shared" si="223"/>
        <v>41923.354351851849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9">
        <f t="shared" si="221"/>
        <v>30.951807228915662</v>
      </c>
      <c r="Q3540" t="s">
        <v>8321</v>
      </c>
      <c r="R3540" t="s">
        <v>8322</v>
      </c>
      <c r="S3540" s="13">
        <f t="shared" si="222"/>
        <v>42571.420601851853</v>
      </c>
      <c r="T3540" s="13">
        <f t="shared" si="223"/>
        <v>42571.420601851853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9">
        <f t="shared" si="221"/>
        <v>55.230769230769234</v>
      </c>
      <c r="Q3541" t="s">
        <v>8321</v>
      </c>
      <c r="R3541" t="s">
        <v>8322</v>
      </c>
      <c r="S3541" s="13">
        <f t="shared" si="222"/>
        <v>42600.756041666667</v>
      </c>
      <c r="T3541" s="13">
        <f t="shared" si="223"/>
        <v>42600.756041666667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9">
        <f t="shared" si="221"/>
        <v>46.125</v>
      </c>
      <c r="Q3542" t="s">
        <v>8321</v>
      </c>
      <c r="R3542" t="s">
        <v>8322</v>
      </c>
      <c r="S3542" s="13">
        <f t="shared" si="222"/>
        <v>42517.003368055557</v>
      </c>
      <c r="T3542" s="13">
        <f t="shared" si="223"/>
        <v>42517.003368055557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9">
        <f t="shared" si="221"/>
        <v>39.375</v>
      </c>
      <c r="Q3543" t="s">
        <v>8321</v>
      </c>
      <c r="R3543" t="s">
        <v>8322</v>
      </c>
      <c r="S3543" s="13">
        <f t="shared" si="222"/>
        <v>42222.730034722219</v>
      </c>
      <c r="T3543" s="13">
        <f t="shared" si="223"/>
        <v>42222.730034722219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9">
        <f t="shared" si="221"/>
        <v>66.152941176470591</v>
      </c>
      <c r="Q3544" t="s">
        <v>8321</v>
      </c>
      <c r="R3544" t="s">
        <v>8322</v>
      </c>
      <c r="S3544" s="13">
        <f t="shared" si="222"/>
        <v>41829.599791666667</v>
      </c>
      <c r="T3544" s="13">
        <f t="shared" si="223"/>
        <v>41829.599791666667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9">
        <f t="shared" si="221"/>
        <v>54.137931034482762</v>
      </c>
      <c r="Q3545" t="s">
        <v>8321</v>
      </c>
      <c r="R3545" t="s">
        <v>8322</v>
      </c>
      <c r="S3545" s="13">
        <f t="shared" si="222"/>
        <v>42150.755312499998</v>
      </c>
      <c r="T3545" s="13">
        <f t="shared" si="223"/>
        <v>42150.755312499998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9">
        <f t="shared" si="221"/>
        <v>104.16666666666667</v>
      </c>
      <c r="Q3546" t="s">
        <v>8321</v>
      </c>
      <c r="R3546" t="s">
        <v>8322</v>
      </c>
      <c r="S3546" s="13">
        <f t="shared" si="222"/>
        <v>42040.831678240742</v>
      </c>
      <c r="T3546" s="13">
        <f t="shared" si="223"/>
        <v>42040.831678240742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9">
        <f t="shared" si="221"/>
        <v>31.375</v>
      </c>
      <c r="Q3547" t="s">
        <v>8321</v>
      </c>
      <c r="R3547" t="s">
        <v>8322</v>
      </c>
      <c r="S3547" s="13">
        <f t="shared" si="222"/>
        <v>42075.807395833333</v>
      </c>
      <c r="T3547" s="13">
        <f t="shared" si="223"/>
        <v>42075.807395833333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9">
        <f t="shared" si="221"/>
        <v>59.210526315789473</v>
      </c>
      <c r="Q3548" t="s">
        <v>8321</v>
      </c>
      <c r="R3548" t="s">
        <v>8322</v>
      </c>
      <c r="S3548" s="13">
        <f t="shared" si="222"/>
        <v>42073.660694444443</v>
      </c>
      <c r="T3548" s="13">
        <f t="shared" si="223"/>
        <v>42073.660694444443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9">
        <f t="shared" si="221"/>
        <v>119.17633928571429</v>
      </c>
      <c r="Q3549" t="s">
        <v>8321</v>
      </c>
      <c r="R3549" t="s">
        <v>8322</v>
      </c>
      <c r="S3549" s="13">
        <f t="shared" si="222"/>
        <v>42480.078715277778</v>
      </c>
      <c r="T3549" s="13">
        <f t="shared" si="223"/>
        <v>42480.078715277778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9">
        <f t="shared" si="221"/>
        <v>164.61538461538461</v>
      </c>
      <c r="Q3550" t="s">
        <v>8321</v>
      </c>
      <c r="R3550" t="s">
        <v>8322</v>
      </c>
      <c r="S3550" s="13">
        <f t="shared" si="222"/>
        <v>42411.942291666666</v>
      </c>
      <c r="T3550" s="13">
        <f t="shared" si="223"/>
        <v>42411.942291666666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9">
        <f t="shared" si="221"/>
        <v>24.285714285714285</v>
      </c>
      <c r="Q3551" t="s">
        <v>8321</v>
      </c>
      <c r="R3551" t="s">
        <v>8322</v>
      </c>
      <c r="S3551" s="13">
        <f t="shared" si="222"/>
        <v>42223.394363425927</v>
      </c>
      <c r="T3551" s="13">
        <f t="shared" si="223"/>
        <v>42223.394363425927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9">
        <f t="shared" si="221"/>
        <v>40.9375</v>
      </c>
      <c r="Q3552" t="s">
        <v>8321</v>
      </c>
      <c r="R3552" t="s">
        <v>8322</v>
      </c>
      <c r="S3552" s="13">
        <f t="shared" si="222"/>
        <v>42462.893495370372</v>
      </c>
      <c r="T3552" s="13">
        <f t="shared" si="223"/>
        <v>42462.893495370372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9">
        <f t="shared" si="221"/>
        <v>61.1</v>
      </c>
      <c r="Q3553" t="s">
        <v>8321</v>
      </c>
      <c r="R3553" t="s">
        <v>8322</v>
      </c>
      <c r="S3553" s="13">
        <f t="shared" si="222"/>
        <v>41753.515856481477</v>
      </c>
      <c r="T3553" s="13">
        <f t="shared" si="223"/>
        <v>41753.515856481477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9">
        <f t="shared" si="221"/>
        <v>38.65</v>
      </c>
      <c r="Q3554" t="s">
        <v>8321</v>
      </c>
      <c r="R3554" t="s">
        <v>8322</v>
      </c>
      <c r="S3554" s="13">
        <f t="shared" si="222"/>
        <v>41788.587083333332</v>
      </c>
      <c r="T3554" s="13">
        <f t="shared" si="223"/>
        <v>41788.587083333332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9">
        <f t="shared" si="221"/>
        <v>56.20192307692308</v>
      </c>
      <c r="Q3555" t="s">
        <v>8321</v>
      </c>
      <c r="R3555" t="s">
        <v>8322</v>
      </c>
      <c r="S3555" s="13">
        <f t="shared" si="222"/>
        <v>42196.028703703705</v>
      </c>
      <c r="T3555" s="13">
        <f t="shared" si="223"/>
        <v>42196.028703703705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9">
        <f t="shared" si="221"/>
        <v>107.00207547169811</v>
      </c>
      <c r="Q3556" t="s">
        <v>8321</v>
      </c>
      <c r="R3556" t="s">
        <v>8322</v>
      </c>
      <c r="S3556" s="13">
        <f t="shared" si="222"/>
        <v>42016.050451388888</v>
      </c>
      <c r="T3556" s="13">
        <f t="shared" si="223"/>
        <v>42016.050451388888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9">
        <f t="shared" si="221"/>
        <v>171.42857142857142</v>
      </c>
      <c r="Q3557" t="s">
        <v>8321</v>
      </c>
      <c r="R3557" t="s">
        <v>8322</v>
      </c>
      <c r="S3557" s="13">
        <f t="shared" si="222"/>
        <v>42661.442060185189</v>
      </c>
      <c r="T3557" s="13">
        <f t="shared" si="223"/>
        <v>42661.442060185189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9">
        <f t="shared" si="221"/>
        <v>110.5</v>
      </c>
      <c r="Q3558" t="s">
        <v>8321</v>
      </c>
      <c r="R3558" t="s">
        <v>8322</v>
      </c>
      <c r="S3558" s="13">
        <f t="shared" si="222"/>
        <v>41808.649583333332</v>
      </c>
      <c r="T3558" s="13">
        <f t="shared" si="223"/>
        <v>41808.649583333332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9">
        <f t="shared" si="221"/>
        <v>179.27598566308242</v>
      </c>
      <c r="Q3559" t="s">
        <v>8321</v>
      </c>
      <c r="R3559" t="s">
        <v>8322</v>
      </c>
      <c r="S3559" s="13">
        <f t="shared" si="222"/>
        <v>41730.276747685188</v>
      </c>
      <c r="T3559" s="13">
        <f t="shared" si="223"/>
        <v>41730.276747685188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9">
        <f t="shared" si="221"/>
        <v>22.90909090909091</v>
      </c>
      <c r="Q3560" t="s">
        <v>8321</v>
      </c>
      <c r="R3560" t="s">
        <v>8322</v>
      </c>
      <c r="S3560" s="13">
        <f t="shared" si="222"/>
        <v>42139.816840277781</v>
      </c>
      <c r="T3560" s="13">
        <f t="shared" si="223"/>
        <v>42139.816840277781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9">
        <f t="shared" si="221"/>
        <v>43.125</v>
      </c>
      <c r="Q3561" t="s">
        <v>8321</v>
      </c>
      <c r="R3561" t="s">
        <v>8322</v>
      </c>
      <c r="S3561" s="13">
        <f t="shared" si="222"/>
        <v>42194.096157407403</v>
      </c>
      <c r="T3561" s="13">
        <f t="shared" si="223"/>
        <v>42194.096157407403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9">
        <f t="shared" si="221"/>
        <v>46.891891891891895</v>
      </c>
      <c r="Q3562" t="s">
        <v>8321</v>
      </c>
      <c r="R3562" t="s">
        <v>8322</v>
      </c>
      <c r="S3562" s="13">
        <f t="shared" si="222"/>
        <v>42115.889652777783</v>
      </c>
      <c r="T3562" s="13">
        <f t="shared" si="223"/>
        <v>42115.889652777783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9">
        <f t="shared" si="221"/>
        <v>47.407407407407405</v>
      </c>
      <c r="Q3563" t="s">
        <v>8321</v>
      </c>
      <c r="R3563" t="s">
        <v>8322</v>
      </c>
      <c r="S3563" s="13">
        <f t="shared" si="222"/>
        <v>42203.680300925931</v>
      </c>
      <c r="T3563" s="13">
        <f t="shared" si="223"/>
        <v>42203.680300925931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9">
        <f t="shared" si="221"/>
        <v>15.129032258064516</v>
      </c>
      <c r="Q3564" t="s">
        <v>8321</v>
      </c>
      <c r="R3564" t="s">
        <v>8322</v>
      </c>
      <c r="S3564" s="13">
        <f t="shared" si="222"/>
        <v>42433.761886574073</v>
      </c>
      <c r="T3564" s="13">
        <f t="shared" si="223"/>
        <v>42433.761886574073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9">
        <f t="shared" si="221"/>
        <v>21.098000000000003</v>
      </c>
      <c r="Q3565" t="s">
        <v>8321</v>
      </c>
      <c r="R3565" t="s">
        <v>8322</v>
      </c>
      <c r="S3565" s="13">
        <f t="shared" si="222"/>
        <v>42555.671944444446</v>
      </c>
      <c r="T3565" s="13">
        <f t="shared" si="223"/>
        <v>42555.671944444446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9">
        <f t="shared" si="221"/>
        <v>59.117647058823529</v>
      </c>
      <c r="Q3566" t="s">
        <v>8321</v>
      </c>
      <c r="R3566" t="s">
        <v>8322</v>
      </c>
      <c r="S3566" s="13">
        <f t="shared" si="222"/>
        <v>42236.623252314821</v>
      </c>
      <c r="T3566" s="13">
        <f t="shared" si="223"/>
        <v>42236.623252314821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9">
        <f t="shared" si="221"/>
        <v>97.916666666666671</v>
      </c>
      <c r="Q3567" t="s">
        <v>8321</v>
      </c>
      <c r="R3567" t="s">
        <v>8322</v>
      </c>
      <c r="S3567" s="13">
        <f t="shared" si="222"/>
        <v>41974.743148148147</v>
      </c>
      <c r="T3567" s="13">
        <f t="shared" si="223"/>
        <v>41974.743148148147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9">
        <f t="shared" si="221"/>
        <v>55.131578947368418</v>
      </c>
      <c r="Q3568" t="s">
        <v>8321</v>
      </c>
      <c r="R3568" t="s">
        <v>8322</v>
      </c>
      <c r="S3568" s="13">
        <f t="shared" si="222"/>
        <v>41997.507905092592</v>
      </c>
      <c r="T3568" s="13">
        <f t="shared" si="223"/>
        <v>41997.507905092592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9">
        <f t="shared" si="221"/>
        <v>26.536585365853657</v>
      </c>
      <c r="Q3569" t="s">
        <v>8321</v>
      </c>
      <c r="R3569" t="s">
        <v>8322</v>
      </c>
      <c r="S3569" s="13">
        <f t="shared" si="222"/>
        <v>42135.810694444444</v>
      </c>
      <c r="T3569" s="13">
        <f t="shared" si="223"/>
        <v>42135.810694444444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9">
        <f t="shared" si="221"/>
        <v>58.421052631578945</v>
      </c>
      <c r="Q3570" t="s">
        <v>8321</v>
      </c>
      <c r="R3570" t="s">
        <v>8322</v>
      </c>
      <c r="S3570" s="13">
        <f t="shared" si="222"/>
        <v>41869.740671296298</v>
      </c>
      <c r="T3570" s="13">
        <f t="shared" si="223"/>
        <v>41869.740671296298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9">
        <f t="shared" si="221"/>
        <v>122.53658536585365</v>
      </c>
      <c r="Q3571" t="s">
        <v>8321</v>
      </c>
      <c r="R3571" t="s">
        <v>8322</v>
      </c>
      <c r="S3571" s="13">
        <f t="shared" si="222"/>
        <v>41982.688611111109</v>
      </c>
      <c r="T3571" s="13">
        <f t="shared" si="223"/>
        <v>41982.688611111109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9">
        <f t="shared" si="221"/>
        <v>87.961538461538467</v>
      </c>
      <c r="Q3572" t="s">
        <v>8321</v>
      </c>
      <c r="R3572" t="s">
        <v>8322</v>
      </c>
      <c r="S3572" s="13">
        <f t="shared" si="222"/>
        <v>41976.331979166673</v>
      </c>
      <c r="T3572" s="13">
        <f t="shared" si="223"/>
        <v>41976.331979166673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9">
        <f t="shared" si="221"/>
        <v>73.239999999999995</v>
      </c>
      <c r="Q3573" t="s">
        <v>8321</v>
      </c>
      <c r="R3573" t="s">
        <v>8322</v>
      </c>
      <c r="S3573" s="13">
        <f t="shared" si="222"/>
        <v>41912.858946759261</v>
      </c>
      <c r="T3573" s="13">
        <f t="shared" si="223"/>
        <v>41912.858946759261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9">
        <f t="shared" si="221"/>
        <v>55.555555555555557</v>
      </c>
      <c r="Q3574" t="s">
        <v>8321</v>
      </c>
      <c r="R3574" t="s">
        <v>8322</v>
      </c>
      <c r="S3574" s="13">
        <f t="shared" si="222"/>
        <v>42146.570393518516</v>
      </c>
      <c r="T3574" s="13">
        <f t="shared" si="223"/>
        <v>42146.570393518516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9">
        <f t="shared" si="221"/>
        <v>39.53846153846154</v>
      </c>
      <c r="Q3575" t="s">
        <v>8321</v>
      </c>
      <c r="R3575" t="s">
        <v>8322</v>
      </c>
      <c r="S3575" s="13">
        <f t="shared" si="222"/>
        <v>41921.375532407408</v>
      </c>
      <c r="T3575" s="13">
        <f t="shared" si="223"/>
        <v>41921.375532407408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9">
        <f t="shared" si="221"/>
        <v>136.77777777777777</v>
      </c>
      <c r="Q3576" t="s">
        <v>8321</v>
      </c>
      <c r="R3576" t="s">
        <v>8322</v>
      </c>
      <c r="S3576" s="13">
        <f t="shared" si="222"/>
        <v>41926.942685185182</v>
      </c>
      <c r="T3576" s="13">
        <f t="shared" si="223"/>
        <v>41926.942685185182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9">
        <f t="shared" si="221"/>
        <v>99.343137254901961</v>
      </c>
      <c r="Q3577" t="s">
        <v>8321</v>
      </c>
      <c r="R3577" t="s">
        <v>8322</v>
      </c>
      <c r="S3577" s="13">
        <f t="shared" si="222"/>
        <v>42561.783877314811</v>
      </c>
      <c r="T3577" s="13">
        <f t="shared" si="223"/>
        <v>42561.783877314811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9">
        <f t="shared" si="221"/>
        <v>20</v>
      </c>
      <c r="Q3578" t="s">
        <v>8321</v>
      </c>
      <c r="R3578" t="s">
        <v>8322</v>
      </c>
      <c r="S3578" s="13">
        <f t="shared" si="222"/>
        <v>42649.54923611111</v>
      </c>
      <c r="T3578" s="13">
        <f t="shared" si="223"/>
        <v>42649.54923611111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9">
        <f t="shared" si="221"/>
        <v>28.888888888888889</v>
      </c>
      <c r="Q3579" t="s">
        <v>8321</v>
      </c>
      <c r="R3579" t="s">
        <v>8322</v>
      </c>
      <c r="S3579" s="13">
        <f t="shared" si="222"/>
        <v>42093.786840277782</v>
      </c>
      <c r="T3579" s="13">
        <f t="shared" si="223"/>
        <v>42093.786840277782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9">
        <f t="shared" si="221"/>
        <v>40.545945945945945</v>
      </c>
      <c r="Q3580" t="s">
        <v>8321</v>
      </c>
      <c r="R3580" t="s">
        <v>8322</v>
      </c>
      <c r="S3580" s="13">
        <f t="shared" si="222"/>
        <v>42460.733530092592</v>
      </c>
      <c r="T3580" s="13">
        <f t="shared" si="223"/>
        <v>42460.733530092592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9">
        <f t="shared" si="221"/>
        <v>35.714285714285715</v>
      </c>
      <c r="Q3581" t="s">
        <v>8321</v>
      </c>
      <c r="R3581" t="s">
        <v>8322</v>
      </c>
      <c r="S3581" s="13">
        <f t="shared" si="222"/>
        <v>42430.762222222227</v>
      </c>
      <c r="T3581" s="13">
        <f t="shared" si="223"/>
        <v>42430.762222222227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9">
        <f t="shared" si="221"/>
        <v>37.962962962962962</v>
      </c>
      <c r="Q3582" t="s">
        <v>8321</v>
      </c>
      <c r="R3582" t="s">
        <v>8322</v>
      </c>
      <c r="S3582" s="13">
        <f t="shared" si="222"/>
        <v>42026.176180555558</v>
      </c>
      <c r="T3582" s="13">
        <f t="shared" si="223"/>
        <v>42026.176180555558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9">
        <f t="shared" si="221"/>
        <v>33.333333333333336</v>
      </c>
      <c r="Q3583" t="s">
        <v>8321</v>
      </c>
      <c r="R3583" t="s">
        <v>8322</v>
      </c>
      <c r="S3583" s="13">
        <f t="shared" si="222"/>
        <v>41836.471180555556</v>
      </c>
      <c r="T3583" s="13">
        <f t="shared" si="223"/>
        <v>41836.471180555556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9">
        <f t="shared" si="221"/>
        <v>58.571428571428569</v>
      </c>
      <c r="Q3584" t="s">
        <v>8321</v>
      </c>
      <c r="R3584" t="s">
        <v>8322</v>
      </c>
      <c r="S3584" s="13">
        <f t="shared" si="222"/>
        <v>42451.095856481479</v>
      </c>
      <c r="T3584" s="13">
        <f t="shared" si="223"/>
        <v>42451.095856481479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9">
        <f t="shared" si="221"/>
        <v>135.625</v>
      </c>
      <c r="Q3585" t="s">
        <v>8321</v>
      </c>
      <c r="R3585" t="s">
        <v>8322</v>
      </c>
      <c r="S3585" s="13">
        <f t="shared" si="222"/>
        <v>42418.425983796296</v>
      </c>
      <c r="T3585" s="13">
        <f t="shared" si="223"/>
        <v>42418.425983796296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9">
        <f t="shared" si="221"/>
        <v>30.9375</v>
      </c>
      <c r="Q3586" t="s">
        <v>8321</v>
      </c>
      <c r="R3586" t="s">
        <v>8322</v>
      </c>
      <c r="S3586" s="13">
        <f t="shared" si="222"/>
        <v>42168.316481481481</v>
      </c>
      <c r="T3586" s="13">
        <f t="shared" si="223"/>
        <v>42168.316481481481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</f>
        <v>1.1911764705882353</v>
      </c>
      <c r="P3587" s="9">
        <f t="shared" ref="P3587:P3650" si="225">E3587/L3587</f>
        <v>176.08695652173913</v>
      </c>
      <c r="Q3587" t="s">
        <v>8321</v>
      </c>
      <c r="R3587" t="s">
        <v>8322</v>
      </c>
      <c r="S3587" s="13">
        <f t="shared" ref="S3587:S3650" si="226">(((J3587/60)/60)/24)+DATE(1970,1,1)</f>
        <v>41964.716319444444</v>
      </c>
      <c r="T3587" s="13">
        <f t="shared" ref="T3587:T3650" si="227">(((J3587/60)/60)/24)+DATE(1970,1,1)</f>
        <v>41964.716319444444</v>
      </c>
    </row>
    <row r="3588" spans="1:20" ht="20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9">
        <f t="shared" si="225"/>
        <v>151.9814814814815</v>
      </c>
      <c r="Q3588" t="s">
        <v>8321</v>
      </c>
      <c r="R3588" t="s">
        <v>8322</v>
      </c>
      <c r="S3588" s="13">
        <f t="shared" si="226"/>
        <v>42576.697569444441</v>
      </c>
      <c r="T3588" s="13">
        <f t="shared" si="227"/>
        <v>42576.697569444441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9">
        <f t="shared" si="225"/>
        <v>22.607142857142858</v>
      </c>
      <c r="Q3589" t="s">
        <v>8321</v>
      </c>
      <c r="R3589" t="s">
        <v>8322</v>
      </c>
      <c r="S3589" s="13">
        <f t="shared" si="226"/>
        <v>42503.539976851855</v>
      </c>
      <c r="T3589" s="13">
        <f t="shared" si="227"/>
        <v>42503.539976851855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9">
        <f t="shared" si="225"/>
        <v>18.272727272727273</v>
      </c>
      <c r="Q3590" t="s">
        <v>8321</v>
      </c>
      <c r="R3590" t="s">
        <v>8322</v>
      </c>
      <c r="S3590" s="13">
        <f t="shared" si="226"/>
        <v>42101.828819444447</v>
      </c>
      <c r="T3590" s="13">
        <f t="shared" si="227"/>
        <v>42101.828819444447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9">
        <f t="shared" si="225"/>
        <v>82.258064516129039</v>
      </c>
      <c r="Q3591" t="s">
        <v>8321</v>
      </c>
      <c r="R3591" t="s">
        <v>8322</v>
      </c>
      <c r="S3591" s="13">
        <f t="shared" si="226"/>
        <v>42125.647534722222</v>
      </c>
      <c r="T3591" s="13">
        <f t="shared" si="227"/>
        <v>42125.647534722222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9">
        <f t="shared" si="225"/>
        <v>68.534246575342465</v>
      </c>
      <c r="Q3592" t="s">
        <v>8321</v>
      </c>
      <c r="R3592" t="s">
        <v>8322</v>
      </c>
      <c r="S3592" s="13">
        <f t="shared" si="226"/>
        <v>41902.333726851852</v>
      </c>
      <c r="T3592" s="13">
        <f t="shared" si="227"/>
        <v>41902.333726851852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9">
        <f t="shared" si="225"/>
        <v>68.055555555555557</v>
      </c>
      <c r="Q3593" t="s">
        <v>8321</v>
      </c>
      <c r="R3593" t="s">
        <v>8322</v>
      </c>
      <c r="S3593" s="13">
        <f t="shared" si="226"/>
        <v>42003.948425925926</v>
      </c>
      <c r="T3593" s="13">
        <f t="shared" si="227"/>
        <v>42003.948425925926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9">
        <f t="shared" si="225"/>
        <v>72.714285714285708</v>
      </c>
      <c r="Q3594" t="s">
        <v>8321</v>
      </c>
      <c r="R3594" t="s">
        <v>8322</v>
      </c>
      <c r="S3594" s="13">
        <f t="shared" si="226"/>
        <v>41988.829942129625</v>
      </c>
      <c r="T3594" s="13">
        <f t="shared" si="227"/>
        <v>41988.829942129625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9">
        <f t="shared" si="225"/>
        <v>77.186046511627907</v>
      </c>
      <c r="Q3595" t="s">
        <v>8321</v>
      </c>
      <c r="R3595" t="s">
        <v>8322</v>
      </c>
      <c r="S3595" s="13">
        <f t="shared" si="226"/>
        <v>41974.898599537039</v>
      </c>
      <c r="T3595" s="13">
        <f t="shared" si="227"/>
        <v>41974.898599537039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9">
        <f t="shared" si="225"/>
        <v>55.972222222222221</v>
      </c>
      <c r="Q3596" t="s">
        <v>8321</v>
      </c>
      <c r="R3596" t="s">
        <v>8322</v>
      </c>
      <c r="S3596" s="13">
        <f t="shared" si="226"/>
        <v>42592.066921296297</v>
      </c>
      <c r="T3596" s="13">
        <f t="shared" si="227"/>
        <v>42592.066921296297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9">
        <f t="shared" si="225"/>
        <v>49.693548387096776</v>
      </c>
      <c r="Q3597" t="s">
        <v>8321</v>
      </c>
      <c r="R3597" t="s">
        <v>8322</v>
      </c>
      <c r="S3597" s="13">
        <f t="shared" si="226"/>
        <v>42050.008368055554</v>
      </c>
      <c r="T3597" s="13">
        <f t="shared" si="227"/>
        <v>42050.008368055554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9">
        <f t="shared" si="225"/>
        <v>79</v>
      </c>
      <c r="Q3598" t="s">
        <v>8321</v>
      </c>
      <c r="R3598" t="s">
        <v>8322</v>
      </c>
      <c r="S3598" s="13">
        <f t="shared" si="226"/>
        <v>41856.715069444443</v>
      </c>
      <c r="T3598" s="13">
        <f t="shared" si="227"/>
        <v>41856.715069444443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9">
        <f t="shared" si="225"/>
        <v>77.727272727272734</v>
      </c>
      <c r="Q3599" t="s">
        <v>8321</v>
      </c>
      <c r="R3599" t="s">
        <v>8322</v>
      </c>
      <c r="S3599" s="13">
        <f t="shared" si="226"/>
        <v>42417.585532407407</v>
      </c>
      <c r="T3599" s="13">
        <f t="shared" si="227"/>
        <v>42417.585532407407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9">
        <f t="shared" si="225"/>
        <v>40.777777777777779</v>
      </c>
      <c r="Q3600" t="s">
        <v>8321</v>
      </c>
      <c r="R3600" t="s">
        <v>8322</v>
      </c>
      <c r="S3600" s="13">
        <f t="shared" si="226"/>
        <v>41866.79886574074</v>
      </c>
      <c r="T3600" s="13">
        <f t="shared" si="227"/>
        <v>41866.79886574074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9">
        <f t="shared" si="225"/>
        <v>59.411764705882355</v>
      </c>
      <c r="Q3601" t="s">
        <v>8321</v>
      </c>
      <c r="R3601" t="s">
        <v>8322</v>
      </c>
      <c r="S3601" s="13">
        <f t="shared" si="226"/>
        <v>42220.79487268519</v>
      </c>
      <c r="T3601" s="13">
        <f t="shared" si="227"/>
        <v>42220.79487268519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9">
        <f t="shared" si="225"/>
        <v>3.25</v>
      </c>
      <c r="Q3602" t="s">
        <v>8321</v>
      </c>
      <c r="R3602" t="s">
        <v>8322</v>
      </c>
      <c r="S3602" s="13">
        <f t="shared" si="226"/>
        <v>42628.849120370374</v>
      </c>
      <c r="T3602" s="13">
        <f t="shared" si="227"/>
        <v>42628.849120370374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9">
        <f t="shared" si="225"/>
        <v>39.377358490566039</v>
      </c>
      <c r="Q3603" t="s">
        <v>8321</v>
      </c>
      <c r="R3603" t="s">
        <v>8322</v>
      </c>
      <c r="S3603" s="13">
        <f t="shared" si="226"/>
        <v>41990.99863425926</v>
      </c>
      <c r="T3603" s="13">
        <f t="shared" si="227"/>
        <v>41990.99863425926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9">
        <f t="shared" si="225"/>
        <v>81.673469387755105</v>
      </c>
      <c r="Q3604" t="s">
        <v>8321</v>
      </c>
      <c r="R3604" t="s">
        <v>8322</v>
      </c>
      <c r="S3604" s="13">
        <f t="shared" si="226"/>
        <v>42447.894432870366</v>
      </c>
      <c r="T3604" s="13">
        <f t="shared" si="227"/>
        <v>42447.894432870366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9">
        <f t="shared" si="225"/>
        <v>44.912280701754383</v>
      </c>
      <c r="Q3605" t="s">
        <v>8321</v>
      </c>
      <c r="R3605" t="s">
        <v>8322</v>
      </c>
      <c r="S3605" s="13">
        <f t="shared" si="226"/>
        <v>42283.864351851851</v>
      </c>
      <c r="T3605" s="13">
        <f t="shared" si="227"/>
        <v>42283.864351851851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9">
        <f t="shared" si="225"/>
        <v>49.05797101449275</v>
      </c>
      <c r="Q3606" t="s">
        <v>8321</v>
      </c>
      <c r="R3606" t="s">
        <v>8322</v>
      </c>
      <c r="S3606" s="13">
        <f t="shared" si="226"/>
        <v>42483.015694444446</v>
      </c>
      <c r="T3606" s="13">
        <f t="shared" si="227"/>
        <v>42483.015694444446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9">
        <f t="shared" si="225"/>
        <v>30.666666666666668</v>
      </c>
      <c r="Q3607" t="s">
        <v>8321</v>
      </c>
      <c r="R3607" t="s">
        <v>8322</v>
      </c>
      <c r="S3607" s="13">
        <f t="shared" si="226"/>
        <v>42383.793124999997</v>
      </c>
      <c r="T3607" s="13">
        <f t="shared" si="227"/>
        <v>42383.793124999997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9">
        <f t="shared" si="225"/>
        <v>61.0625</v>
      </c>
      <c r="Q3608" t="s">
        <v>8321</v>
      </c>
      <c r="R3608" t="s">
        <v>8322</v>
      </c>
      <c r="S3608" s="13">
        <f t="shared" si="226"/>
        <v>42566.604826388888</v>
      </c>
      <c r="T3608" s="13">
        <f t="shared" si="227"/>
        <v>42566.604826388888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9">
        <f t="shared" si="225"/>
        <v>29</v>
      </c>
      <c r="Q3609" t="s">
        <v>8321</v>
      </c>
      <c r="R3609" t="s">
        <v>8322</v>
      </c>
      <c r="S3609" s="13">
        <f t="shared" si="226"/>
        <v>42338.963912037041</v>
      </c>
      <c r="T3609" s="13">
        <f t="shared" si="227"/>
        <v>42338.963912037041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9">
        <f t="shared" si="225"/>
        <v>29.62962962962963</v>
      </c>
      <c r="Q3610" t="s">
        <v>8321</v>
      </c>
      <c r="R3610" t="s">
        <v>8322</v>
      </c>
      <c r="S3610" s="13">
        <f t="shared" si="226"/>
        <v>42506.709375000006</v>
      </c>
      <c r="T3610" s="13">
        <f t="shared" si="227"/>
        <v>42506.709375000006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9">
        <f t="shared" si="225"/>
        <v>143.0952380952381</v>
      </c>
      <c r="Q3611" t="s">
        <v>8321</v>
      </c>
      <c r="R3611" t="s">
        <v>8322</v>
      </c>
      <c r="S3611" s="13">
        <f t="shared" si="226"/>
        <v>42429.991724537031</v>
      </c>
      <c r="T3611" s="13">
        <f t="shared" si="227"/>
        <v>42429.991724537031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9">
        <f t="shared" si="225"/>
        <v>52.354838709677416</v>
      </c>
      <c r="Q3612" t="s">
        <v>8321</v>
      </c>
      <c r="R3612" t="s">
        <v>8322</v>
      </c>
      <c r="S3612" s="13">
        <f t="shared" si="226"/>
        <v>42203.432129629626</v>
      </c>
      <c r="T3612" s="13">
        <f t="shared" si="227"/>
        <v>42203.432129629626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9">
        <f t="shared" si="225"/>
        <v>66.666666666666671</v>
      </c>
      <c r="Q3613" t="s">
        <v>8321</v>
      </c>
      <c r="R3613" t="s">
        <v>8322</v>
      </c>
      <c r="S3613" s="13">
        <f t="shared" si="226"/>
        <v>42072.370381944449</v>
      </c>
      <c r="T3613" s="13">
        <f t="shared" si="227"/>
        <v>42072.370381944449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9">
        <f t="shared" si="225"/>
        <v>126.66666666666667</v>
      </c>
      <c r="Q3614" t="s">
        <v>8321</v>
      </c>
      <c r="R3614" t="s">
        <v>8322</v>
      </c>
      <c r="S3614" s="13">
        <f t="shared" si="226"/>
        <v>41789.726979166669</v>
      </c>
      <c r="T3614" s="13">
        <f t="shared" si="227"/>
        <v>41789.726979166669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9">
        <f t="shared" si="225"/>
        <v>62.5</v>
      </c>
      <c r="Q3615" t="s">
        <v>8321</v>
      </c>
      <c r="R3615" t="s">
        <v>8322</v>
      </c>
      <c r="S3615" s="13">
        <f t="shared" si="226"/>
        <v>41788.58997685185</v>
      </c>
      <c r="T3615" s="13">
        <f t="shared" si="227"/>
        <v>41788.58997685185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9">
        <f t="shared" si="225"/>
        <v>35.492957746478872</v>
      </c>
      <c r="Q3616" t="s">
        <v>8321</v>
      </c>
      <c r="R3616" t="s">
        <v>8322</v>
      </c>
      <c r="S3616" s="13">
        <f t="shared" si="226"/>
        <v>42144.041851851856</v>
      </c>
      <c r="T3616" s="13">
        <f t="shared" si="227"/>
        <v>42144.041851851856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9">
        <f t="shared" si="225"/>
        <v>37.083333333333336</v>
      </c>
      <c r="Q3617" t="s">
        <v>8321</v>
      </c>
      <c r="R3617" t="s">
        <v>8322</v>
      </c>
      <c r="S3617" s="13">
        <f t="shared" si="226"/>
        <v>42318.593703703707</v>
      </c>
      <c r="T3617" s="13">
        <f t="shared" si="227"/>
        <v>42318.593703703707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9">
        <f t="shared" si="225"/>
        <v>69.333333333333329</v>
      </c>
      <c r="Q3618" t="s">
        <v>8321</v>
      </c>
      <c r="R3618" t="s">
        <v>8322</v>
      </c>
      <c r="S3618" s="13">
        <f t="shared" si="226"/>
        <v>42052.949814814812</v>
      </c>
      <c r="T3618" s="13">
        <f t="shared" si="227"/>
        <v>42052.949814814812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9">
        <f t="shared" si="225"/>
        <v>17.254901960784313</v>
      </c>
      <c r="Q3619" t="s">
        <v>8321</v>
      </c>
      <c r="R3619" t="s">
        <v>8322</v>
      </c>
      <c r="S3619" s="13">
        <f t="shared" si="226"/>
        <v>42779.610289351855</v>
      </c>
      <c r="T3619" s="13">
        <f t="shared" si="227"/>
        <v>42779.610289351855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9">
        <f t="shared" si="225"/>
        <v>36.071428571428569</v>
      </c>
      <c r="Q3620" t="s">
        <v>8321</v>
      </c>
      <c r="R3620" t="s">
        <v>8322</v>
      </c>
      <c r="S3620" s="13">
        <f t="shared" si="226"/>
        <v>42128.627893518518</v>
      </c>
      <c r="T3620" s="13">
        <f t="shared" si="227"/>
        <v>42128.627893518518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9">
        <f t="shared" si="225"/>
        <v>66.470588235294116</v>
      </c>
      <c r="Q3621" t="s">
        <v>8321</v>
      </c>
      <c r="R3621" t="s">
        <v>8322</v>
      </c>
      <c r="S3621" s="13">
        <f t="shared" si="226"/>
        <v>42661.132245370376</v>
      </c>
      <c r="T3621" s="13">
        <f t="shared" si="227"/>
        <v>42661.132245370376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9">
        <f t="shared" si="225"/>
        <v>56.065989847715734</v>
      </c>
      <c r="Q3622" t="s">
        <v>8321</v>
      </c>
      <c r="R3622" t="s">
        <v>8322</v>
      </c>
      <c r="S3622" s="13">
        <f t="shared" si="226"/>
        <v>42037.938206018516</v>
      </c>
      <c r="T3622" s="13">
        <f t="shared" si="227"/>
        <v>42037.938206018516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9">
        <f t="shared" si="225"/>
        <v>47.028571428571432</v>
      </c>
      <c r="Q3623" t="s">
        <v>8321</v>
      </c>
      <c r="R3623" t="s">
        <v>8322</v>
      </c>
      <c r="S3623" s="13">
        <f t="shared" si="226"/>
        <v>42619.935694444444</v>
      </c>
      <c r="T3623" s="13">
        <f t="shared" si="227"/>
        <v>42619.935694444444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9">
        <f t="shared" si="225"/>
        <v>47.666190476190479</v>
      </c>
      <c r="Q3624" t="s">
        <v>8321</v>
      </c>
      <c r="R3624" t="s">
        <v>8322</v>
      </c>
      <c r="S3624" s="13">
        <f t="shared" si="226"/>
        <v>41877.221886574072</v>
      </c>
      <c r="T3624" s="13">
        <f t="shared" si="227"/>
        <v>41877.221886574072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9">
        <f t="shared" si="225"/>
        <v>88.235294117647058</v>
      </c>
      <c r="Q3625" t="s">
        <v>8321</v>
      </c>
      <c r="R3625" t="s">
        <v>8322</v>
      </c>
      <c r="S3625" s="13">
        <f t="shared" si="226"/>
        <v>41828.736921296295</v>
      </c>
      <c r="T3625" s="13">
        <f t="shared" si="227"/>
        <v>41828.736921296295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9">
        <f t="shared" si="225"/>
        <v>80.717948717948715</v>
      </c>
      <c r="Q3626" t="s">
        <v>8321</v>
      </c>
      <c r="R3626" t="s">
        <v>8322</v>
      </c>
      <c r="S3626" s="13">
        <f t="shared" si="226"/>
        <v>42545.774189814809</v>
      </c>
      <c r="T3626" s="13">
        <f t="shared" si="227"/>
        <v>42545.774189814809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9">
        <f t="shared" si="225"/>
        <v>39.487179487179489</v>
      </c>
      <c r="Q3627" t="s">
        <v>8321</v>
      </c>
      <c r="R3627" t="s">
        <v>8322</v>
      </c>
      <c r="S3627" s="13">
        <f t="shared" si="226"/>
        <v>42157.652511574073</v>
      </c>
      <c r="T3627" s="13">
        <f t="shared" si="227"/>
        <v>42157.652511574073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9">
        <f t="shared" si="225"/>
        <v>84.854166666666671</v>
      </c>
      <c r="Q3628" t="s">
        <v>8321</v>
      </c>
      <c r="R3628" t="s">
        <v>8322</v>
      </c>
      <c r="S3628" s="13">
        <f t="shared" si="226"/>
        <v>41846.667326388888</v>
      </c>
      <c r="T3628" s="13">
        <f t="shared" si="227"/>
        <v>41846.667326388888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9">
        <f t="shared" si="225"/>
        <v>68.965517241379317</v>
      </c>
      <c r="Q3629" t="s">
        <v>8321</v>
      </c>
      <c r="R3629" t="s">
        <v>8322</v>
      </c>
      <c r="S3629" s="13">
        <f t="shared" si="226"/>
        <v>42460.741747685184</v>
      </c>
      <c r="T3629" s="13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8321</v>
      </c>
      <c r="R3630" t="s">
        <v>8363</v>
      </c>
      <c r="S3630" s="13">
        <f t="shared" si="226"/>
        <v>42291.833287037036</v>
      </c>
      <c r="T3630" s="13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9">
        <f t="shared" si="225"/>
        <v>1</v>
      </c>
      <c r="Q3631" t="s">
        <v>8321</v>
      </c>
      <c r="R3631" t="s">
        <v>8363</v>
      </c>
      <c r="S3631" s="13">
        <f t="shared" si="226"/>
        <v>42437.094490740739</v>
      </c>
      <c r="T3631" s="13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9">
        <f t="shared" si="225"/>
        <v>1</v>
      </c>
      <c r="Q3632" t="s">
        <v>8321</v>
      </c>
      <c r="R3632" t="s">
        <v>8363</v>
      </c>
      <c r="S3632" s="13">
        <f t="shared" si="226"/>
        <v>41942.84710648148</v>
      </c>
      <c r="T3632" s="13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9">
        <f t="shared" si="225"/>
        <v>147.88135593220338</v>
      </c>
      <c r="Q3633" t="s">
        <v>8321</v>
      </c>
      <c r="R3633" t="s">
        <v>8363</v>
      </c>
      <c r="S3633" s="13">
        <f t="shared" si="226"/>
        <v>41880.753437499996</v>
      </c>
      <c r="T3633" s="13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9">
        <f t="shared" si="225"/>
        <v>100</v>
      </c>
      <c r="Q3634" t="s">
        <v>8321</v>
      </c>
      <c r="R3634" t="s">
        <v>8363</v>
      </c>
      <c r="S3634" s="13">
        <f t="shared" si="226"/>
        <v>41946.936909722222</v>
      </c>
      <c r="T3634" s="13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9">
        <f t="shared" si="225"/>
        <v>56.838709677419352</v>
      </c>
      <c r="Q3635" t="s">
        <v>8321</v>
      </c>
      <c r="R3635" t="s">
        <v>8363</v>
      </c>
      <c r="S3635" s="13">
        <f t="shared" si="226"/>
        <v>42649.623460648145</v>
      </c>
      <c r="T3635" s="13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9">
        <f t="shared" si="225"/>
        <v>176.94444444444446</v>
      </c>
      <c r="Q3636" t="s">
        <v>8321</v>
      </c>
      <c r="R3636" t="s">
        <v>8363</v>
      </c>
      <c r="S3636" s="13">
        <f t="shared" si="226"/>
        <v>42701.166365740741</v>
      </c>
      <c r="T3636" s="13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9">
        <f t="shared" si="225"/>
        <v>127.6</v>
      </c>
      <c r="Q3637" t="s">
        <v>8321</v>
      </c>
      <c r="R3637" t="s">
        <v>8363</v>
      </c>
      <c r="S3637" s="13">
        <f t="shared" si="226"/>
        <v>42450.88282407407</v>
      </c>
      <c r="T3637" s="13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8321</v>
      </c>
      <c r="R3638" t="s">
        <v>8363</v>
      </c>
      <c r="S3638" s="13">
        <f t="shared" si="226"/>
        <v>42226.694780092599</v>
      </c>
      <c r="T3638" s="13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9">
        <f t="shared" si="225"/>
        <v>66.142857142857139</v>
      </c>
      <c r="Q3639" t="s">
        <v>8321</v>
      </c>
      <c r="R3639" t="s">
        <v>8363</v>
      </c>
      <c r="S3639" s="13">
        <f t="shared" si="226"/>
        <v>41975.700636574074</v>
      </c>
      <c r="T3639" s="13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9">
        <f t="shared" si="225"/>
        <v>108</v>
      </c>
      <c r="Q3640" t="s">
        <v>8321</v>
      </c>
      <c r="R3640" t="s">
        <v>8363</v>
      </c>
      <c r="S3640" s="13">
        <f t="shared" si="226"/>
        <v>42053.672824074078</v>
      </c>
      <c r="T3640" s="13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9">
        <f t="shared" si="225"/>
        <v>1</v>
      </c>
      <c r="Q3641" t="s">
        <v>8321</v>
      </c>
      <c r="R3641" t="s">
        <v>8363</v>
      </c>
      <c r="S3641" s="13">
        <f t="shared" si="226"/>
        <v>42590.677152777775</v>
      </c>
      <c r="T3641" s="13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9">
        <f t="shared" si="225"/>
        <v>18.333333333333332</v>
      </c>
      <c r="Q3642" t="s">
        <v>8321</v>
      </c>
      <c r="R3642" t="s">
        <v>8363</v>
      </c>
      <c r="S3642" s="13">
        <f t="shared" si="226"/>
        <v>42104.781597222223</v>
      </c>
      <c r="T3642" s="13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8321</v>
      </c>
      <c r="R3643" t="s">
        <v>8363</v>
      </c>
      <c r="S3643" s="13">
        <f t="shared" si="226"/>
        <v>41899.627071759263</v>
      </c>
      <c r="T3643" s="13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9">
        <f t="shared" si="225"/>
        <v>7.5</v>
      </c>
      <c r="Q3644" t="s">
        <v>8321</v>
      </c>
      <c r="R3644" t="s">
        <v>8363</v>
      </c>
      <c r="S3644" s="13">
        <f t="shared" si="226"/>
        <v>42297.816284722227</v>
      </c>
      <c r="T3644" s="13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8321</v>
      </c>
      <c r="R3645" t="s">
        <v>8363</v>
      </c>
      <c r="S3645" s="13">
        <f t="shared" si="226"/>
        <v>42285.143969907411</v>
      </c>
      <c r="T3645" s="13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9">
        <f t="shared" si="225"/>
        <v>68.416666666666671</v>
      </c>
      <c r="Q3646" t="s">
        <v>8321</v>
      </c>
      <c r="R3646" t="s">
        <v>8363</v>
      </c>
      <c r="S3646" s="13">
        <f t="shared" si="226"/>
        <v>42409.241747685184</v>
      </c>
      <c r="T3646" s="13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9">
        <f t="shared" si="225"/>
        <v>1</v>
      </c>
      <c r="Q3647" t="s">
        <v>8321</v>
      </c>
      <c r="R3647" t="s">
        <v>8363</v>
      </c>
      <c r="S3647" s="13">
        <f t="shared" si="226"/>
        <v>42665.970347222217</v>
      </c>
      <c r="T3647" s="13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9">
        <f t="shared" si="225"/>
        <v>60.125</v>
      </c>
      <c r="Q3648" t="s">
        <v>8321</v>
      </c>
      <c r="R3648" t="s">
        <v>8363</v>
      </c>
      <c r="S3648" s="13">
        <f t="shared" si="226"/>
        <v>42140.421319444446</v>
      </c>
      <c r="T3648" s="13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9">
        <f t="shared" si="225"/>
        <v>15</v>
      </c>
      <c r="Q3649" t="s">
        <v>8321</v>
      </c>
      <c r="R3649" t="s">
        <v>8363</v>
      </c>
      <c r="S3649" s="13">
        <f t="shared" si="226"/>
        <v>42598.749155092592</v>
      </c>
      <c r="T3649" s="13">
        <f t="shared" si="227"/>
        <v>42598.749155092592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9">
        <f t="shared" si="225"/>
        <v>550.04109589041093</v>
      </c>
      <c r="Q3650" t="s">
        <v>8321</v>
      </c>
      <c r="R3650" t="s">
        <v>8322</v>
      </c>
      <c r="S3650" s="13">
        <f t="shared" si="226"/>
        <v>41887.292187500003</v>
      </c>
      <c r="T3650" s="13">
        <f t="shared" si="227"/>
        <v>41887.292187500003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</f>
        <v>1.04</v>
      </c>
      <c r="P3651" s="9">
        <f t="shared" ref="P3651:P3714" si="229">E3651/L3651</f>
        <v>97.5</v>
      </c>
      <c r="Q3651" t="s">
        <v>8321</v>
      </c>
      <c r="R3651" t="s">
        <v>8322</v>
      </c>
      <c r="S3651" s="13">
        <f t="shared" ref="S3651:S3714" si="230">(((J3651/60)/60)/24)+DATE(1970,1,1)</f>
        <v>41780.712893518517</v>
      </c>
      <c r="T3651" s="13">
        <f t="shared" ref="T3651:T3714" si="231">(((J3651/60)/60)/24)+DATE(1970,1,1)</f>
        <v>41780.712893518517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9">
        <f t="shared" si="229"/>
        <v>29.411764705882351</v>
      </c>
      <c r="Q3652" t="s">
        <v>8321</v>
      </c>
      <c r="R3652" t="s">
        <v>8322</v>
      </c>
      <c r="S3652" s="13">
        <f t="shared" si="230"/>
        <v>42381.478981481487</v>
      </c>
      <c r="T3652" s="13">
        <f t="shared" si="231"/>
        <v>42381.478981481487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9">
        <f t="shared" si="229"/>
        <v>57.777777777777779</v>
      </c>
      <c r="Q3653" t="s">
        <v>8321</v>
      </c>
      <c r="R3653" t="s">
        <v>8322</v>
      </c>
      <c r="S3653" s="13">
        <f t="shared" si="230"/>
        <v>41828.646319444444</v>
      </c>
      <c r="T3653" s="13">
        <f t="shared" si="231"/>
        <v>41828.646319444444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9">
        <f t="shared" si="229"/>
        <v>44.235294117647058</v>
      </c>
      <c r="Q3654" t="s">
        <v>8321</v>
      </c>
      <c r="R3654" t="s">
        <v>8322</v>
      </c>
      <c r="S3654" s="13">
        <f t="shared" si="230"/>
        <v>42596.644699074073</v>
      </c>
      <c r="T3654" s="13">
        <f t="shared" si="231"/>
        <v>42596.644699074073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9">
        <f t="shared" si="229"/>
        <v>60.909090909090907</v>
      </c>
      <c r="Q3655" t="s">
        <v>8321</v>
      </c>
      <c r="R3655" t="s">
        <v>8322</v>
      </c>
      <c r="S3655" s="13">
        <f t="shared" si="230"/>
        <v>42191.363506944443</v>
      </c>
      <c r="T3655" s="13">
        <f t="shared" si="231"/>
        <v>42191.363506944443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9">
        <f t="shared" si="229"/>
        <v>68.84210526315789</v>
      </c>
      <c r="Q3656" t="s">
        <v>8321</v>
      </c>
      <c r="R3656" t="s">
        <v>8322</v>
      </c>
      <c r="S3656" s="13">
        <f t="shared" si="230"/>
        <v>42440.416504629626</v>
      </c>
      <c r="T3656" s="13">
        <f t="shared" si="231"/>
        <v>42440.416504629626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9">
        <f t="shared" si="229"/>
        <v>73.582278481012665</v>
      </c>
      <c r="Q3657" t="s">
        <v>8321</v>
      </c>
      <c r="R3657" t="s">
        <v>8322</v>
      </c>
      <c r="S3657" s="13">
        <f t="shared" si="230"/>
        <v>42173.803217592591</v>
      </c>
      <c r="T3657" s="13">
        <f t="shared" si="231"/>
        <v>42173.803217592591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9">
        <f t="shared" si="229"/>
        <v>115.02173913043478</v>
      </c>
      <c r="Q3658" t="s">
        <v>8321</v>
      </c>
      <c r="R3658" t="s">
        <v>8322</v>
      </c>
      <c r="S3658" s="13">
        <f t="shared" si="230"/>
        <v>42737.910138888896</v>
      </c>
      <c r="T3658" s="13">
        <f t="shared" si="231"/>
        <v>42737.910138888896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9">
        <f t="shared" si="229"/>
        <v>110.75</v>
      </c>
      <c r="Q3659" t="s">
        <v>8321</v>
      </c>
      <c r="R3659" t="s">
        <v>8322</v>
      </c>
      <c r="S3659" s="13">
        <f t="shared" si="230"/>
        <v>42499.629849537043</v>
      </c>
      <c r="T3659" s="13">
        <f t="shared" si="231"/>
        <v>42499.629849537043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9">
        <f t="shared" si="229"/>
        <v>75.5</v>
      </c>
      <c r="Q3660" t="s">
        <v>8321</v>
      </c>
      <c r="R3660" t="s">
        <v>8322</v>
      </c>
      <c r="S3660" s="13">
        <f t="shared" si="230"/>
        <v>41775.858564814815</v>
      </c>
      <c r="T3660" s="13">
        <f t="shared" si="231"/>
        <v>41775.858564814815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9">
        <f t="shared" si="229"/>
        <v>235.46153846153845</v>
      </c>
      <c r="Q3661" t="s">
        <v>8321</v>
      </c>
      <c r="R3661" t="s">
        <v>8322</v>
      </c>
      <c r="S3661" s="13">
        <f t="shared" si="230"/>
        <v>42055.277199074073</v>
      </c>
      <c r="T3661" s="13">
        <f t="shared" si="231"/>
        <v>42055.277199074073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9">
        <f t="shared" si="229"/>
        <v>11.363636363636363</v>
      </c>
      <c r="Q3662" t="s">
        <v>8321</v>
      </c>
      <c r="R3662" t="s">
        <v>8322</v>
      </c>
      <c r="S3662" s="13">
        <f t="shared" si="230"/>
        <v>41971.881076388891</v>
      </c>
      <c r="T3662" s="13">
        <f t="shared" si="231"/>
        <v>41971.881076388891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9">
        <f t="shared" si="229"/>
        <v>92.5</v>
      </c>
      <c r="Q3663" t="s">
        <v>8321</v>
      </c>
      <c r="R3663" t="s">
        <v>8322</v>
      </c>
      <c r="S3663" s="13">
        <f t="shared" si="230"/>
        <v>42447.896666666667</v>
      </c>
      <c r="T3663" s="13">
        <f t="shared" si="231"/>
        <v>42447.896666666667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9">
        <f t="shared" si="229"/>
        <v>202.85</v>
      </c>
      <c r="Q3664" t="s">
        <v>8321</v>
      </c>
      <c r="R3664" t="s">
        <v>8322</v>
      </c>
      <c r="S3664" s="13">
        <f t="shared" si="230"/>
        <v>42064.220069444447</v>
      </c>
      <c r="T3664" s="13">
        <f t="shared" si="231"/>
        <v>42064.220069444447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9">
        <f t="shared" si="229"/>
        <v>26</v>
      </c>
      <c r="Q3665" t="s">
        <v>8321</v>
      </c>
      <c r="R3665" t="s">
        <v>8322</v>
      </c>
      <c r="S3665" s="13">
        <f t="shared" si="230"/>
        <v>42665.451736111107</v>
      </c>
      <c r="T3665" s="13">
        <f t="shared" si="231"/>
        <v>42665.451736111107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9">
        <f t="shared" si="229"/>
        <v>46.05263157894737</v>
      </c>
      <c r="Q3666" t="s">
        <v>8321</v>
      </c>
      <c r="R3666" t="s">
        <v>8322</v>
      </c>
      <c r="S3666" s="13">
        <f t="shared" si="230"/>
        <v>42523.248715277776</v>
      </c>
      <c r="T3666" s="13">
        <f t="shared" si="231"/>
        <v>42523.248715277776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9">
        <f t="shared" si="229"/>
        <v>51</v>
      </c>
      <c r="Q3667" t="s">
        <v>8321</v>
      </c>
      <c r="R3667" t="s">
        <v>8322</v>
      </c>
      <c r="S3667" s="13">
        <f t="shared" si="230"/>
        <v>42294.808124999996</v>
      </c>
      <c r="T3667" s="13">
        <f t="shared" si="231"/>
        <v>42294.808124999996</v>
      </c>
    </row>
    <row r="3668" spans="1:20" ht="20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9">
        <f t="shared" si="229"/>
        <v>31.578947368421051</v>
      </c>
      <c r="Q3668" t="s">
        <v>8321</v>
      </c>
      <c r="R3668" t="s">
        <v>8322</v>
      </c>
      <c r="S3668" s="13">
        <f t="shared" si="230"/>
        <v>41822.90488425926</v>
      </c>
      <c r="T3668" s="13">
        <f t="shared" si="231"/>
        <v>41822.90488425926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9">
        <f t="shared" si="229"/>
        <v>53.363965517241382</v>
      </c>
      <c r="Q3669" t="s">
        <v>8321</v>
      </c>
      <c r="R3669" t="s">
        <v>8322</v>
      </c>
      <c r="S3669" s="13">
        <f t="shared" si="230"/>
        <v>42173.970127314817</v>
      </c>
      <c r="T3669" s="13">
        <f t="shared" si="231"/>
        <v>42173.970127314817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9">
        <f t="shared" si="229"/>
        <v>36.964285714285715</v>
      </c>
      <c r="Q3670" t="s">
        <v>8321</v>
      </c>
      <c r="R3670" t="s">
        <v>8322</v>
      </c>
      <c r="S3670" s="13">
        <f t="shared" si="230"/>
        <v>42185.556157407409</v>
      </c>
      <c r="T3670" s="13">
        <f t="shared" si="231"/>
        <v>42185.556157407409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9">
        <f t="shared" si="229"/>
        <v>81.294117647058826</v>
      </c>
      <c r="Q3671" t="s">
        <v>8321</v>
      </c>
      <c r="R3671" t="s">
        <v>8322</v>
      </c>
      <c r="S3671" s="13">
        <f t="shared" si="230"/>
        <v>42136.675196759257</v>
      </c>
      <c r="T3671" s="13">
        <f t="shared" si="231"/>
        <v>42136.675196759257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9">
        <f t="shared" si="229"/>
        <v>20.083333333333332</v>
      </c>
      <c r="Q3672" t="s">
        <v>8321</v>
      </c>
      <c r="R3672" t="s">
        <v>8322</v>
      </c>
      <c r="S3672" s="13">
        <f t="shared" si="230"/>
        <v>42142.514016203699</v>
      </c>
      <c r="T3672" s="13">
        <f t="shared" si="231"/>
        <v>42142.514016203699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9">
        <f t="shared" si="229"/>
        <v>88.25</v>
      </c>
      <c r="Q3673" t="s">
        <v>8321</v>
      </c>
      <c r="R3673" t="s">
        <v>8322</v>
      </c>
      <c r="S3673" s="13">
        <f t="shared" si="230"/>
        <v>41820.62809027778</v>
      </c>
      <c r="T3673" s="13">
        <f t="shared" si="231"/>
        <v>41820.62809027778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9">
        <f t="shared" si="229"/>
        <v>53.438596491228068</v>
      </c>
      <c r="Q3674" t="s">
        <v>8321</v>
      </c>
      <c r="R3674" t="s">
        <v>8322</v>
      </c>
      <c r="S3674" s="13">
        <f t="shared" si="230"/>
        <v>41878.946574074071</v>
      </c>
      <c r="T3674" s="13">
        <f t="shared" si="231"/>
        <v>41878.946574074071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9">
        <f t="shared" si="229"/>
        <v>39.868421052631582</v>
      </c>
      <c r="Q3675" t="s">
        <v>8321</v>
      </c>
      <c r="R3675" t="s">
        <v>8322</v>
      </c>
      <c r="S3675" s="13">
        <f t="shared" si="230"/>
        <v>41914.295104166667</v>
      </c>
      <c r="T3675" s="13">
        <f t="shared" si="231"/>
        <v>41914.295104166667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9">
        <f t="shared" si="229"/>
        <v>145.16129032258064</v>
      </c>
      <c r="Q3676" t="s">
        <v>8321</v>
      </c>
      <c r="R3676" t="s">
        <v>8322</v>
      </c>
      <c r="S3676" s="13">
        <f t="shared" si="230"/>
        <v>42556.873020833329</v>
      </c>
      <c r="T3676" s="13">
        <f t="shared" si="231"/>
        <v>42556.873020833329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9">
        <f t="shared" si="229"/>
        <v>23.333333333333332</v>
      </c>
      <c r="Q3677" t="s">
        <v>8321</v>
      </c>
      <c r="R3677" t="s">
        <v>8322</v>
      </c>
      <c r="S3677" s="13">
        <f t="shared" si="230"/>
        <v>42493.597013888888</v>
      </c>
      <c r="T3677" s="13">
        <f t="shared" si="231"/>
        <v>42493.597013888888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9">
        <f t="shared" si="229"/>
        <v>64.375</v>
      </c>
      <c r="Q3678" t="s">
        <v>8321</v>
      </c>
      <c r="R3678" t="s">
        <v>8322</v>
      </c>
      <c r="S3678" s="13">
        <f t="shared" si="230"/>
        <v>41876.815787037034</v>
      </c>
      <c r="T3678" s="13">
        <f t="shared" si="231"/>
        <v>41876.815787037034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9">
        <f t="shared" si="229"/>
        <v>62.052763819095475</v>
      </c>
      <c r="Q3679" t="s">
        <v>8321</v>
      </c>
      <c r="R3679" t="s">
        <v>8322</v>
      </c>
      <c r="S3679" s="13">
        <f t="shared" si="230"/>
        <v>41802.574282407404</v>
      </c>
      <c r="T3679" s="13">
        <f t="shared" si="231"/>
        <v>41802.574282407404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9">
        <f t="shared" si="229"/>
        <v>66.129032258064512</v>
      </c>
      <c r="Q3680" t="s">
        <v>8321</v>
      </c>
      <c r="R3680" t="s">
        <v>8322</v>
      </c>
      <c r="S3680" s="13">
        <f t="shared" si="230"/>
        <v>42120.531226851846</v>
      </c>
      <c r="T3680" s="13">
        <f t="shared" si="231"/>
        <v>42120.531226851846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9">
        <f t="shared" si="229"/>
        <v>73.400000000000006</v>
      </c>
      <c r="Q3681" t="s">
        <v>8321</v>
      </c>
      <c r="R3681" t="s">
        <v>8322</v>
      </c>
      <c r="S3681" s="13">
        <f t="shared" si="230"/>
        <v>41786.761354166665</v>
      </c>
      <c r="T3681" s="13">
        <f t="shared" si="231"/>
        <v>41786.761354166665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9">
        <f t="shared" si="229"/>
        <v>99.5</v>
      </c>
      <c r="Q3682" t="s">
        <v>8321</v>
      </c>
      <c r="R3682" t="s">
        <v>8322</v>
      </c>
      <c r="S3682" s="13">
        <f t="shared" si="230"/>
        <v>42627.454097222217</v>
      </c>
      <c r="T3682" s="13">
        <f t="shared" si="231"/>
        <v>42627.454097222217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9">
        <f t="shared" si="229"/>
        <v>62.166666666666664</v>
      </c>
      <c r="Q3683" t="s">
        <v>8321</v>
      </c>
      <c r="R3683" t="s">
        <v>8322</v>
      </c>
      <c r="S3683" s="13">
        <f t="shared" si="230"/>
        <v>42374.651504629626</v>
      </c>
      <c r="T3683" s="13">
        <f t="shared" si="231"/>
        <v>42374.651504629626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9">
        <f t="shared" si="229"/>
        <v>62.328358208955223</v>
      </c>
      <c r="Q3684" t="s">
        <v>8321</v>
      </c>
      <c r="R3684" t="s">
        <v>8322</v>
      </c>
      <c r="S3684" s="13">
        <f t="shared" si="230"/>
        <v>41772.685393518521</v>
      </c>
      <c r="T3684" s="13">
        <f t="shared" si="231"/>
        <v>41772.685393518521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9">
        <f t="shared" si="229"/>
        <v>58.787878787878789</v>
      </c>
      <c r="Q3685" t="s">
        <v>8321</v>
      </c>
      <c r="R3685" t="s">
        <v>8322</v>
      </c>
      <c r="S3685" s="13">
        <f t="shared" si="230"/>
        <v>42633.116851851853</v>
      </c>
      <c r="T3685" s="13">
        <f t="shared" si="231"/>
        <v>42633.116851851853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9">
        <f t="shared" si="229"/>
        <v>45.347826086956523</v>
      </c>
      <c r="Q3686" t="s">
        <v>8321</v>
      </c>
      <c r="R3686" t="s">
        <v>8322</v>
      </c>
      <c r="S3686" s="13">
        <f t="shared" si="230"/>
        <v>42219.180393518516</v>
      </c>
      <c r="T3686" s="13">
        <f t="shared" si="231"/>
        <v>42219.180393518516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9">
        <f t="shared" si="229"/>
        <v>41.944444444444443</v>
      </c>
      <c r="Q3687" t="s">
        <v>8321</v>
      </c>
      <c r="R3687" t="s">
        <v>8322</v>
      </c>
      <c r="S3687" s="13">
        <f t="shared" si="230"/>
        <v>41753.593275462961</v>
      </c>
      <c r="T3687" s="13">
        <f t="shared" si="231"/>
        <v>41753.593275462961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9">
        <f t="shared" si="229"/>
        <v>59.166666666666664</v>
      </c>
      <c r="Q3688" t="s">
        <v>8321</v>
      </c>
      <c r="R3688" t="s">
        <v>8322</v>
      </c>
      <c r="S3688" s="13">
        <f t="shared" si="230"/>
        <v>42230.662731481483</v>
      </c>
      <c r="T3688" s="13">
        <f t="shared" si="231"/>
        <v>42230.662731481483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9">
        <f t="shared" si="229"/>
        <v>200.49</v>
      </c>
      <c r="Q3689" t="s">
        <v>8321</v>
      </c>
      <c r="R3689" t="s">
        <v>8322</v>
      </c>
      <c r="S3689" s="13">
        <f t="shared" si="230"/>
        <v>41787.218229166669</v>
      </c>
      <c r="T3689" s="13">
        <f t="shared" si="231"/>
        <v>41787.218229166669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9">
        <f t="shared" si="229"/>
        <v>83.974358974358978</v>
      </c>
      <c r="Q3690" t="s">
        <v>8321</v>
      </c>
      <c r="R3690" t="s">
        <v>8322</v>
      </c>
      <c r="S3690" s="13">
        <f t="shared" si="230"/>
        <v>41829.787083333329</v>
      </c>
      <c r="T3690" s="13">
        <f t="shared" si="231"/>
        <v>41829.787083333329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9">
        <f t="shared" si="229"/>
        <v>57.258064516129032</v>
      </c>
      <c r="Q3691" t="s">
        <v>8321</v>
      </c>
      <c r="R3691" t="s">
        <v>8322</v>
      </c>
      <c r="S3691" s="13">
        <f t="shared" si="230"/>
        <v>42147.826840277776</v>
      </c>
      <c r="T3691" s="13">
        <f t="shared" si="231"/>
        <v>42147.826840277776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9">
        <f t="shared" si="229"/>
        <v>58.064516129032256</v>
      </c>
      <c r="Q3692" t="s">
        <v>8321</v>
      </c>
      <c r="R3692" t="s">
        <v>8322</v>
      </c>
      <c r="S3692" s="13">
        <f t="shared" si="230"/>
        <v>41940.598182870373</v>
      </c>
      <c r="T3692" s="13">
        <f t="shared" si="231"/>
        <v>41940.598182870373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9">
        <f t="shared" si="229"/>
        <v>186.80291970802921</v>
      </c>
      <c r="Q3693" t="s">
        <v>8321</v>
      </c>
      <c r="R3693" t="s">
        <v>8322</v>
      </c>
      <c r="S3693" s="13">
        <f t="shared" si="230"/>
        <v>42020.700567129628</v>
      </c>
      <c r="T3693" s="13">
        <f t="shared" si="231"/>
        <v>42020.700567129628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9">
        <f t="shared" si="229"/>
        <v>74.117647058823536</v>
      </c>
      <c r="Q3694" t="s">
        <v>8321</v>
      </c>
      <c r="R3694" t="s">
        <v>8322</v>
      </c>
      <c r="S3694" s="13">
        <f t="shared" si="230"/>
        <v>41891.96503472222</v>
      </c>
      <c r="T3694" s="13">
        <f t="shared" si="231"/>
        <v>41891.96503472222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9">
        <f t="shared" si="229"/>
        <v>30.714285714285715</v>
      </c>
      <c r="Q3695" t="s">
        <v>8321</v>
      </c>
      <c r="R3695" t="s">
        <v>8322</v>
      </c>
      <c r="S3695" s="13">
        <f t="shared" si="230"/>
        <v>42309.191307870366</v>
      </c>
      <c r="T3695" s="13">
        <f t="shared" si="231"/>
        <v>42309.191307870366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9">
        <f t="shared" si="229"/>
        <v>62.666666666666664</v>
      </c>
      <c r="Q3696" t="s">
        <v>8321</v>
      </c>
      <c r="R3696" t="s">
        <v>8322</v>
      </c>
      <c r="S3696" s="13">
        <f t="shared" si="230"/>
        <v>42490.133877314816</v>
      </c>
      <c r="T3696" s="13">
        <f t="shared" si="231"/>
        <v>42490.133877314816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9">
        <f t="shared" si="229"/>
        <v>121.36363636363636</v>
      </c>
      <c r="Q3697" t="s">
        <v>8321</v>
      </c>
      <c r="R3697" t="s">
        <v>8322</v>
      </c>
      <c r="S3697" s="13">
        <f t="shared" si="230"/>
        <v>41995.870486111111</v>
      </c>
      <c r="T3697" s="13">
        <f t="shared" si="231"/>
        <v>41995.870486111111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9">
        <f t="shared" si="229"/>
        <v>39.743589743589745</v>
      </c>
      <c r="Q3698" t="s">
        <v>8321</v>
      </c>
      <c r="R3698" t="s">
        <v>8322</v>
      </c>
      <c r="S3698" s="13">
        <f t="shared" si="230"/>
        <v>41988.617083333331</v>
      </c>
      <c r="T3698" s="13">
        <f t="shared" si="231"/>
        <v>41988.617083333331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9">
        <f t="shared" si="229"/>
        <v>72</v>
      </c>
      <c r="Q3699" t="s">
        <v>8321</v>
      </c>
      <c r="R3699" t="s">
        <v>8322</v>
      </c>
      <c r="S3699" s="13">
        <f t="shared" si="230"/>
        <v>42479.465833333335</v>
      </c>
      <c r="T3699" s="13">
        <f t="shared" si="231"/>
        <v>42479.465833333335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9">
        <f t="shared" si="229"/>
        <v>40.632352941176471</v>
      </c>
      <c r="Q3700" t="s">
        <v>8321</v>
      </c>
      <c r="R3700" t="s">
        <v>8322</v>
      </c>
      <c r="S3700" s="13">
        <f t="shared" si="230"/>
        <v>42401.806562500002</v>
      </c>
      <c r="T3700" s="13">
        <f t="shared" si="231"/>
        <v>42401.806562500002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9">
        <f t="shared" si="229"/>
        <v>63</v>
      </c>
      <c r="Q3701" t="s">
        <v>8321</v>
      </c>
      <c r="R3701" t="s">
        <v>8322</v>
      </c>
      <c r="S3701" s="13">
        <f t="shared" si="230"/>
        <v>41897.602037037039</v>
      </c>
      <c r="T3701" s="13">
        <f t="shared" si="231"/>
        <v>41897.602037037039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9">
        <f t="shared" si="229"/>
        <v>33.666666666666664</v>
      </c>
      <c r="Q3702" t="s">
        <v>8321</v>
      </c>
      <c r="R3702" t="s">
        <v>8322</v>
      </c>
      <c r="S3702" s="13">
        <f t="shared" si="230"/>
        <v>41882.585648148146</v>
      </c>
      <c r="T3702" s="13">
        <f t="shared" si="231"/>
        <v>41882.585648148146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9">
        <f t="shared" si="229"/>
        <v>38.589743589743591</v>
      </c>
      <c r="Q3703" t="s">
        <v>8321</v>
      </c>
      <c r="R3703" t="s">
        <v>8322</v>
      </c>
      <c r="S3703" s="13">
        <f t="shared" si="230"/>
        <v>42129.541585648149</v>
      </c>
      <c r="T3703" s="13">
        <f t="shared" si="231"/>
        <v>42129.541585648149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9">
        <f t="shared" si="229"/>
        <v>155.95238095238096</v>
      </c>
      <c r="Q3704" t="s">
        <v>8321</v>
      </c>
      <c r="R3704" t="s">
        <v>8322</v>
      </c>
      <c r="S3704" s="13">
        <f t="shared" si="230"/>
        <v>42524.53800925926</v>
      </c>
      <c r="T3704" s="13">
        <f t="shared" si="231"/>
        <v>42524.53800925926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9">
        <f t="shared" si="229"/>
        <v>43.2</v>
      </c>
      <c r="Q3705" t="s">
        <v>8321</v>
      </c>
      <c r="R3705" t="s">
        <v>8322</v>
      </c>
      <c r="S3705" s="13">
        <f t="shared" si="230"/>
        <v>42556.504490740743</v>
      </c>
      <c r="T3705" s="13">
        <f t="shared" si="231"/>
        <v>42556.504490740743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9">
        <f t="shared" si="229"/>
        <v>15.148518518518518</v>
      </c>
      <c r="Q3706" t="s">
        <v>8321</v>
      </c>
      <c r="R3706" t="s">
        <v>8322</v>
      </c>
      <c r="S3706" s="13">
        <f t="shared" si="230"/>
        <v>42461.689745370371</v>
      </c>
      <c r="T3706" s="13">
        <f t="shared" si="231"/>
        <v>42461.689745370371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9">
        <f t="shared" si="229"/>
        <v>83.571428571428569</v>
      </c>
      <c r="Q3707" t="s">
        <v>8321</v>
      </c>
      <c r="R3707" t="s">
        <v>8322</v>
      </c>
      <c r="S3707" s="13">
        <f t="shared" si="230"/>
        <v>41792.542986111112</v>
      </c>
      <c r="T3707" s="13">
        <f t="shared" si="231"/>
        <v>41792.542986111112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9">
        <f t="shared" si="229"/>
        <v>140</v>
      </c>
      <c r="Q3708" t="s">
        <v>8321</v>
      </c>
      <c r="R3708" t="s">
        <v>8322</v>
      </c>
      <c r="S3708" s="13">
        <f t="shared" si="230"/>
        <v>41879.913761574076</v>
      </c>
      <c r="T3708" s="13">
        <f t="shared" si="231"/>
        <v>41879.913761574076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9">
        <f t="shared" si="229"/>
        <v>80.869565217391298</v>
      </c>
      <c r="Q3709" t="s">
        <v>8321</v>
      </c>
      <c r="R3709" t="s">
        <v>8322</v>
      </c>
      <c r="S3709" s="13">
        <f t="shared" si="230"/>
        <v>42552.048356481479</v>
      </c>
      <c r="T3709" s="13">
        <f t="shared" si="231"/>
        <v>42552.048356481479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9">
        <f t="shared" si="229"/>
        <v>53.846153846153847</v>
      </c>
      <c r="Q3710" t="s">
        <v>8321</v>
      </c>
      <c r="R3710" t="s">
        <v>8322</v>
      </c>
      <c r="S3710" s="13">
        <f t="shared" si="230"/>
        <v>41810.142199074071</v>
      </c>
      <c r="T3710" s="13">
        <f t="shared" si="231"/>
        <v>41810.142199074071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9">
        <f t="shared" si="229"/>
        <v>30.928571428571427</v>
      </c>
      <c r="Q3711" t="s">
        <v>8321</v>
      </c>
      <c r="R3711" t="s">
        <v>8322</v>
      </c>
      <c r="S3711" s="13">
        <f t="shared" si="230"/>
        <v>41785.707708333335</v>
      </c>
      <c r="T3711" s="13">
        <f t="shared" si="231"/>
        <v>41785.707708333335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9">
        <f t="shared" si="229"/>
        <v>67.962962962962962</v>
      </c>
      <c r="Q3712" t="s">
        <v>8321</v>
      </c>
      <c r="R3712" t="s">
        <v>8322</v>
      </c>
      <c r="S3712" s="13">
        <f t="shared" si="230"/>
        <v>42072.576249999998</v>
      </c>
      <c r="T3712" s="13">
        <f t="shared" si="231"/>
        <v>42072.576249999998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9">
        <f t="shared" si="229"/>
        <v>27.142857142857142</v>
      </c>
      <c r="Q3713" t="s">
        <v>8321</v>
      </c>
      <c r="R3713" t="s">
        <v>8322</v>
      </c>
      <c r="S3713" s="13">
        <f t="shared" si="230"/>
        <v>41779.724224537036</v>
      </c>
      <c r="T3713" s="13">
        <f t="shared" si="231"/>
        <v>41779.724224537036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9">
        <f t="shared" si="229"/>
        <v>110.86538461538461</v>
      </c>
      <c r="Q3714" t="s">
        <v>8321</v>
      </c>
      <c r="R3714" t="s">
        <v>8322</v>
      </c>
      <c r="S3714" s="13">
        <f t="shared" si="230"/>
        <v>42134.172071759262</v>
      </c>
      <c r="T3714" s="13">
        <f t="shared" si="231"/>
        <v>42134.172071759262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</f>
        <v>1.0149999999999999</v>
      </c>
      <c r="P3715" s="9">
        <f t="shared" ref="P3715:P3778" si="233">E3715/L3715</f>
        <v>106.84210526315789</v>
      </c>
      <c r="Q3715" t="s">
        <v>8321</v>
      </c>
      <c r="R3715" t="s">
        <v>8322</v>
      </c>
      <c r="S3715" s="13">
        <f t="shared" ref="S3715:S3778" si="234">(((J3715/60)/60)/24)+DATE(1970,1,1)</f>
        <v>42505.738032407404</v>
      </c>
      <c r="T3715" s="13">
        <f t="shared" ref="T3715:T3778" si="235">(((J3715/60)/60)/24)+DATE(1970,1,1)</f>
        <v>42505.738032407404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9">
        <f t="shared" si="233"/>
        <v>105.51546391752578</v>
      </c>
      <c r="Q3716" t="s">
        <v>8321</v>
      </c>
      <c r="R3716" t="s">
        <v>8322</v>
      </c>
      <c r="S3716" s="13">
        <f t="shared" si="234"/>
        <v>42118.556331018524</v>
      </c>
      <c r="T3716" s="13">
        <f t="shared" si="235"/>
        <v>42118.556331018524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9">
        <f t="shared" si="233"/>
        <v>132.96296296296296</v>
      </c>
      <c r="Q3717" t="s">
        <v>8321</v>
      </c>
      <c r="R3717" t="s">
        <v>8322</v>
      </c>
      <c r="S3717" s="13">
        <f t="shared" si="234"/>
        <v>42036.995590277773</v>
      </c>
      <c r="T3717" s="13">
        <f t="shared" si="235"/>
        <v>42036.995590277773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9">
        <f t="shared" si="233"/>
        <v>51.916666666666664</v>
      </c>
      <c r="Q3718" t="s">
        <v>8321</v>
      </c>
      <c r="R3718" t="s">
        <v>8322</v>
      </c>
      <c r="S3718" s="13">
        <f t="shared" si="234"/>
        <v>42360.887835648144</v>
      </c>
      <c r="T3718" s="13">
        <f t="shared" si="235"/>
        <v>42360.887835648144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9">
        <f t="shared" si="233"/>
        <v>310</v>
      </c>
      <c r="Q3719" t="s">
        <v>8321</v>
      </c>
      <c r="R3719" t="s">
        <v>8322</v>
      </c>
      <c r="S3719" s="13">
        <f t="shared" si="234"/>
        <v>42102.866307870368</v>
      </c>
      <c r="T3719" s="13">
        <f t="shared" si="235"/>
        <v>42102.866307870368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9">
        <f t="shared" si="233"/>
        <v>26.021739130434781</v>
      </c>
      <c r="Q3720" t="s">
        <v>8321</v>
      </c>
      <c r="R3720" t="s">
        <v>8322</v>
      </c>
      <c r="S3720" s="13">
        <f t="shared" si="234"/>
        <v>42032.716145833328</v>
      </c>
      <c r="T3720" s="13">
        <f t="shared" si="235"/>
        <v>42032.716145833328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9">
        <f t="shared" si="233"/>
        <v>105</v>
      </c>
      <c r="Q3721" t="s">
        <v>8321</v>
      </c>
      <c r="R3721" t="s">
        <v>8322</v>
      </c>
      <c r="S3721" s="13">
        <f t="shared" si="234"/>
        <v>42147.729930555557</v>
      </c>
      <c r="T3721" s="13">
        <f t="shared" si="235"/>
        <v>42147.729930555557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9">
        <f t="shared" si="233"/>
        <v>86.224999999999994</v>
      </c>
      <c r="Q3722" t="s">
        <v>8321</v>
      </c>
      <c r="R3722" t="s">
        <v>8322</v>
      </c>
      <c r="S3722" s="13">
        <f t="shared" si="234"/>
        <v>42165.993125000001</v>
      </c>
      <c r="T3722" s="13">
        <f t="shared" si="235"/>
        <v>42165.993125000001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9">
        <f t="shared" si="233"/>
        <v>114.54545454545455</v>
      </c>
      <c r="Q3723" t="s">
        <v>8321</v>
      </c>
      <c r="R3723" t="s">
        <v>8322</v>
      </c>
      <c r="S3723" s="13">
        <f t="shared" si="234"/>
        <v>41927.936157407406</v>
      </c>
      <c r="T3723" s="13">
        <f t="shared" si="235"/>
        <v>41927.936157407406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9">
        <f t="shared" si="233"/>
        <v>47.657142857142858</v>
      </c>
      <c r="Q3724" t="s">
        <v>8321</v>
      </c>
      <c r="R3724" t="s">
        <v>8322</v>
      </c>
      <c r="S3724" s="13">
        <f t="shared" si="234"/>
        <v>42381.671840277777</v>
      </c>
      <c r="T3724" s="13">
        <f t="shared" si="235"/>
        <v>42381.671840277777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9">
        <f t="shared" si="233"/>
        <v>72.888888888888886</v>
      </c>
      <c r="Q3725" t="s">
        <v>8321</v>
      </c>
      <c r="R3725" t="s">
        <v>8322</v>
      </c>
      <c r="S3725" s="13">
        <f t="shared" si="234"/>
        <v>41943.753032407411</v>
      </c>
      <c r="T3725" s="13">
        <f t="shared" si="235"/>
        <v>41943.753032407411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9">
        <f t="shared" si="233"/>
        <v>49.545505617977533</v>
      </c>
      <c r="Q3726" t="s">
        <v>8321</v>
      </c>
      <c r="R3726" t="s">
        <v>8322</v>
      </c>
      <c r="S3726" s="13">
        <f t="shared" si="234"/>
        <v>42465.491435185191</v>
      </c>
      <c r="T3726" s="13">
        <f t="shared" si="235"/>
        <v>42465.491435185191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9">
        <f t="shared" si="233"/>
        <v>25.4</v>
      </c>
      <c r="Q3727" t="s">
        <v>8321</v>
      </c>
      <c r="R3727" t="s">
        <v>8322</v>
      </c>
      <c r="S3727" s="13">
        <f t="shared" si="234"/>
        <v>42401.945219907408</v>
      </c>
      <c r="T3727" s="13">
        <f t="shared" si="235"/>
        <v>42401.945219907408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9">
        <f t="shared" si="233"/>
        <v>62.586956521739133</v>
      </c>
      <c r="Q3728" t="s">
        <v>8321</v>
      </c>
      <c r="R3728" t="s">
        <v>8322</v>
      </c>
      <c r="S3728" s="13">
        <f t="shared" si="234"/>
        <v>42462.140868055561</v>
      </c>
      <c r="T3728" s="13">
        <f t="shared" si="235"/>
        <v>42462.140868055561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9">
        <f t="shared" si="233"/>
        <v>61.060606060606062</v>
      </c>
      <c r="Q3729" t="s">
        <v>8321</v>
      </c>
      <c r="R3729" t="s">
        <v>8322</v>
      </c>
      <c r="S3729" s="13">
        <f t="shared" si="234"/>
        <v>42632.348310185189</v>
      </c>
      <c r="T3729" s="13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9">
        <f t="shared" si="233"/>
        <v>60.064516129032256</v>
      </c>
      <c r="Q3730" t="s">
        <v>8321</v>
      </c>
      <c r="R3730" t="s">
        <v>8322</v>
      </c>
      <c r="S3730" s="13">
        <f t="shared" si="234"/>
        <v>42205.171018518522</v>
      </c>
      <c r="T3730" s="13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9">
        <f t="shared" si="233"/>
        <v>72.400000000000006</v>
      </c>
      <c r="Q3731" t="s">
        <v>8321</v>
      </c>
      <c r="R3731" t="s">
        <v>8322</v>
      </c>
      <c r="S3731" s="13">
        <f t="shared" si="234"/>
        <v>42041.205000000002</v>
      </c>
      <c r="T3731" s="13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9">
        <f t="shared" si="233"/>
        <v>100</v>
      </c>
      <c r="Q3732" t="s">
        <v>8321</v>
      </c>
      <c r="R3732" t="s">
        <v>8322</v>
      </c>
      <c r="S3732" s="13">
        <f t="shared" si="234"/>
        <v>42203.677766203706</v>
      </c>
      <c r="T3732" s="13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9">
        <f t="shared" si="233"/>
        <v>51.666666666666664</v>
      </c>
      <c r="Q3733" t="s">
        <v>8321</v>
      </c>
      <c r="R3733" t="s">
        <v>8322</v>
      </c>
      <c r="S3733" s="13">
        <f t="shared" si="234"/>
        <v>41983.752847222218</v>
      </c>
      <c r="T3733" s="13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9">
        <f t="shared" si="233"/>
        <v>32.75</v>
      </c>
      <c r="Q3734" t="s">
        <v>8321</v>
      </c>
      <c r="R3734" t="s">
        <v>8322</v>
      </c>
      <c r="S3734" s="13">
        <f t="shared" si="234"/>
        <v>41968.677465277782</v>
      </c>
      <c r="T3734" s="13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8321</v>
      </c>
      <c r="R3735" t="s">
        <v>8322</v>
      </c>
      <c r="S3735" s="13">
        <f t="shared" si="234"/>
        <v>42103.024398148147</v>
      </c>
      <c r="T3735" s="13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9">
        <f t="shared" si="233"/>
        <v>61</v>
      </c>
      <c r="Q3736" t="s">
        <v>8321</v>
      </c>
      <c r="R3736" t="s">
        <v>8322</v>
      </c>
      <c r="S3736" s="13">
        <f t="shared" si="234"/>
        <v>42089.901574074072</v>
      </c>
      <c r="T3736" s="13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9">
        <f t="shared" si="233"/>
        <v>10</v>
      </c>
      <c r="Q3737" t="s">
        <v>8321</v>
      </c>
      <c r="R3737" t="s">
        <v>8322</v>
      </c>
      <c r="S3737" s="13">
        <f t="shared" si="234"/>
        <v>42122.693159722221</v>
      </c>
      <c r="T3737" s="13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9">
        <f t="shared" si="233"/>
        <v>10</v>
      </c>
      <c r="Q3738" t="s">
        <v>8321</v>
      </c>
      <c r="R3738" t="s">
        <v>8322</v>
      </c>
      <c r="S3738" s="13">
        <f t="shared" si="234"/>
        <v>42048.711724537032</v>
      </c>
      <c r="T3738" s="13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9">
        <f t="shared" si="233"/>
        <v>37.5</v>
      </c>
      <c r="Q3739" t="s">
        <v>8321</v>
      </c>
      <c r="R3739" t="s">
        <v>8322</v>
      </c>
      <c r="S3739" s="13">
        <f t="shared" si="234"/>
        <v>42297.691006944442</v>
      </c>
      <c r="T3739" s="13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9">
        <f t="shared" si="233"/>
        <v>45</v>
      </c>
      <c r="Q3740" t="s">
        <v>8321</v>
      </c>
      <c r="R3740" t="s">
        <v>8322</v>
      </c>
      <c r="S3740" s="13">
        <f t="shared" si="234"/>
        <v>41813.938715277778</v>
      </c>
      <c r="T3740" s="13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9">
        <f t="shared" si="233"/>
        <v>100.625</v>
      </c>
      <c r="Q3741" t="s">
        <v>8321</v>
      </c>
      <c r="R3741" t="s">
        <v>8322</v>
      </c>
      <c r="S3741" s="13">
        <f t="shared" si="234"/>
        <v>42548.449861111112</v>
      </c>
      <c r="T3741" s="13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9">
        <f t="shared" si="233"/>
        <v>25.571428571428573</v>
      </c>
      <c r="Q3742" t="s">
        <v>8321</v>
      </c>
      <c r="R3742" t="s">
        <v>8322</v>
      </c>
      <c r="S3742" s="13">
        <f t="shared" si="234"/>
        <v>41833.089756944442</v>
      </c>
      <c r="T3742" s="13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8321</v>
      </c>
      <c r="R3743" t="s">
        <v>8322</v>
      </c>
      <c r="S3743" s="13">
        <f t="shared" si="234"/>
        <v>42325.920717592591</v>
      </c>
      <c r="T3743" s="13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9">
        <f t="shared" si="233"/>
        <v>25</v>
      </c>
      <c r="Q3744" t="s">
        <v>8321</v>
      </c>
      <c r="R3744" t="s">
        <v>8322</v>
      </c>
      <c r="S3744" s="13">
        <f t="shared" si="234"/>
        <v>41858.214629629627</v>
      </c>
      <c r="T3744" s="13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8321</v>
      </c>
      <c r="R3745" t="s">
        <v>8322</v>
      </c>
      <c r="S3745" s="13">
        <f t="shared" si="234"/>
        <v>41793.710231481484</v>
      </c>
      <c r="T3745" s="13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8321</v>
      </c>
      <c r="R3746" t="s">
        <v>8322</v>
      </c>
      <c r="S3746" s="13">
        <f t="shared" si="234"/>
        <v>41793.814259259263</v>
      </c>
      <c r="T3746" s="13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9">
        <f t="shared" si="233"/>
        <v>10</v>
      </c>
      <c r="Q3747" t="s">
        <v>8321</v>
      </c>
      <c r="R3747" t="s">
        <v>8322</v>
      </c>
      <c r="S3747" s="13">
        <f t="shared" si="234"/>
        <v>41831.697939814818</v>
      </c>
      <c r="T3747" s="13">
        <f t="shared" si="235"/>
        <v>41831.697939814818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9">
        <f t="shared" si="233"/>
        <v>202</v>
      </c>
      <c r="Q3748" t="s">
        <v>8321</v>
      </c>
      <c r="R3748" t="s">
        <v>8322</v>
      </c>
      <c r="S3748" s="13">
        <f t="shared" si="234"/>
        <v>42621.389340277776</v>
      </c>
      <c r="T3748" s="13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9">
        <f t="shared" si="233"/>
        <v>25</v>
      </c>
      <c r="Q3749" t="s">
        <v>8321</v>
      </c>
      <c r="R3749" t="s">
        <v>8322</v>
      </c>
      <c r="S3749" s="13">
        <f t="shared" si="234"/>
        <v>42164.299722222218</v>
      </c>
      <c r="T3749" s="13">
        <f t="shared" si="235"/>
        <v>42164.299722222218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9">
        <f t="shared" si="233"/>
        <v>99.538461538461533</v>
      </c>
      <c r="Q3750" t="s">
        <v>8321</v>
      </c>
      <c r="R3750" t="s">
        <v>8363</v>
      </c>
      <c r="S3750" s="13">
        <f t="shared" si="234"/>
        <v>42395.706435185188</v>
      </c>
      <c r="T3750" s="13">
        <f t="shared" si="235"/>
        <v>42395.706435185188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9">
        <f t="shared" si="233"/>
        <v>75</v>
      </c>
      <c r="Q3751" t="s">
        <v>8321</v>
      </c>
      <c r="R3751" t="s">
        <v>8363</v>
      </c>
      <c r="S3751" s="13">
        <f t="shared" si="234"/>
        <v>42458.127175925925</v>
      </c>
      <c r="T3751" s="13">
        <f t="shared" si="235"/>
        <v>42458.127175925925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9">
        <f t="shared" si="233"/>
        <v>215.25</v>
      </c>
      <c r="Q3752" t="s">
        <v>8321</v>
      </c>
      <c r="R3752" t="s">
        <v>8363</v>
      </c>
      <c r="S3752" s="13">
        <f t="shared" si="234"/>
        <v>42016.981574074074</v>
      </c>
      <c r="T3752" s="13">
        <f t="shared" si="235"/>
        <v>42016.981574074074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9">
        <f t="shared" si="233"/>
        <v>120.54545454545455</v>
      </c>
      <c r="Q3753" t="s">
        <v>8321</v>
      </c>
      <c r="R3753" t="s">
        <v>8363</v>
      </c>
      <c r="S3753" s="13">
        <f t="shared" si="234"/>
        <v>42403.035567129627</v>
      </c>
      <c r="T3753" s="13">
        <f t="shared" si="235"/>
        <v>42403.035567129627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9">
        <f t="shared" si="233"/>
        <v>37.666666666666664</v>
      </c>
      <c r="Q3754" t="s">
        <v>8321</v>
      </c>
      <c r="R3754" t="s">
        <v>8363</v>
      </c>
      <c r="S3754" s="13">
        <f t="shared" si="234"/>
        <v>42619.802488425921</v>
      </c>
      <c r="T3754" s="13">
        <f t="shared" si="235"/>
        <v>42619.802488425921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9">
        <f t="shared" si="233"/>
        <v>172.23333333333332</v>
      </c>
      <c r="Q3755" t="s">
        <v>8321</v>
      </c>
      <c r="R3755" t="s">
        <v>8363</v>
      </c>
      <c r="S3755" s="13">
        <f t="shared" si="234"/>
        <v>42128.824074074073</v>
      </c>
      <c r="T3755" s="13">
        <f t="shared" si="235"/>
        <v>42128.824074074073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9">
        <f t="shared" si="233"/>
        <v>111.11111111111111</v>
      </c>
      <c r="Q3756" t="s">
        <v>8321</v>
      </c>
      <c r="R3756" t="s">
        <v>8363</v>
      </c>
      <c r="S3756" s="13">
        <f t="shared" si="234"/>
        <v>41808.881215277775</v>
      </c>
      <c r="T3756" s="13">
        <f t="shared" si="235"/>
        <v>41808.881215277775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9">
        <f t="shared" si="233"/>
        <v>25.464285714285715</v>
      </c>
      <c r="Q3757" t="s">
        <v>8321</v>
      </c>
      <c r="R3757" t="s">
        <v>8363</v>
      </c>
      <c r="S3757" s="13">
        <f t="shared" si="234"/>
        <v>42445.866979166662</v>
      </c>
      <c r="T3757" s="13">
        <f t="shared" si="235"/>
        <v>42445.866979166662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9">
        <f t="shared" si="233"/>
        <v>267.64705882352939</v>
      </c>
      <c r="Q3758" t="s">
        <v>8321</v>
      </c>
      <c r="R3758" t="s">
        <v>8363</v>
      </c>
      <c r="S3758" s="13">
        <f t="shared" si="234"/>
        <v>41771.814791666664</v>
      </c>
      <c r="T3758" s="13">
        <f t="shared" si="235"/>
        <v>41771.814791666664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9">
        <f t="shared" si="233"/>
        <v>75.959999999999994</v>
      </c>
      <c r="Q3759" t="s">
        <v>8321</v>
      </c>
      <c r="R3759" t="s">
        <v>8363</v>
      </c>
      <c r="S3759" s="13">
        <f t="shared" si="234"/>
        <v>41954.850868055553</v>
      </c>
      <c r="T3759" s="13">
        <f t="shared" si="235"/>
        <v>41954.850868055553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9">
        <f t="shared" si="233"/>
        <v>59.03846153846154</v>
      </c>
      <c r="Q3760" t="s">
        <v>8321</v>
      </c>
      <c r="R3760" t="s">
        <v>8363</v>
      </c>
      <c r="S3760" s="13">
        <f t="shared" si="234"/>
        <v>41747.471504629626</v>
      </c>
      <c r="T3760" s="13">
        <f t="shared" si="235"/>
        <v>41747.471504629626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9">
        <f t="shared" si="233"/>
        <v>50.111022727272733</v>
      </c>
      <c r="Q3761" t="s">
        <v>8321</v>
      </c>
      <c r="R3761" t="s">
        <v>8363</v>
      </c>
      <c r="S3761" s="13">
        <f t="shared" si="234"/>
        <v>42182.108252314814</v>
      </c>
      <c r="T3761" s="13">
        <f t="shared" si="235"/>
        <v>42182.108252314814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9">
        <f t="shared" si="233"/>
        <v>55.502967032967035</v>
      </c>
      <c r="Q3762" t="s">
        <v>8321</v>
      </c>
      <c r="R3762" t="s">
        <v>8363</v>
      </c>
      <c r="S3762" s="13">
        <f t="shared" si="234"/>
        <v>41739.525300925925</v>
      </c>
      <c r="T3762" s="13">
        <f t="shared" si="235"/>
        <v>41739.525300925925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9">
        <f t="shared" si="233"/>
        <v>166.66666666666666</v>
      </c>
      <c r="Q3763" t="s">
        <v>8321</v>
      </c>
      <c r="R3763" t="s">
        <v>8363</v>
      </c>
      <c r="S3763" s="13">
        <f t="shared" si="234"/>
        <v>42173.466863425929</v>
      </c>
      <c r="T3763" s="13">
        <f t="shared" si="235"/>
        <v>42173.466863425929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9">
        <f t="shared" si="233"/>
        <v>47.428571428571431</v>
      </c>
      <c r="Q3764" t="s">
        <v>8321</v>
      </c>
      <c r="R3764" t="s">
        <v>8363</v>
      </c>
      <c r="S3764" s="13">
        <f t="shared" si="234"/>
        <v>42193.813530092593</v>
      </c>
      <c r="T3764" s="13">
        <f t="shared" si="235"/>
        <v>42193.813530092593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9">
        <f t="shared" si="233"/>
        <v>64.935064935064929</v>
      </c>
      <c r="Q3765" t="s">
        <v>8321</v>
      </c>
      <c r="R3765" t="s">
        <v>8363</v>
      </c>
      <c r="S3765" s="13">
        <f t="shared" si="234"/>
        <v>42065.750300925924</v>
      </c>
      <c r="T3765" s="13">
        <f t="shared" si="235"/>
        <v>42065.750300925924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9">
        <f t="shared" si="233"/>
        <v>55.555555555555557</v>
      </c>
      <c r="Q3766" t="s">
        <v>8321</v>
      </c>
      <c r="R3766" t="s">
        <v>8363</v>
      </c>
      <c r="S3766" s="13">
        <f t="shared" si="234"/>
        <v>42499.842962962968</v>
      </c>
      <c r="T3766" s="13">
        <f t="shared" si="235"/>
        <v>42499.842962962968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9">
        <f t="shared" si="233"/>
        <v>74.224299065420567</v>
      </c>
      <c r="Q3767" t="s">
        <v>8321</v>
      </c>
      <c r="R3767" t="s">
        <v>8363</v>
      </c>
      <c r="S3767" s="13">
        <f t="shared" si="234"/>
        <v>41820.776412037041</v>
      </c>
      <c r="T3767" s="13">
        <f t="shared" si="235"/>
        <v>41820.776412037041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9">
        <f t="shared" si="233"/>
        <v>106.9271875</v>
      </c>
      <c r="Q3768" t="s">
        <v>8321</v>
      </c>
      <c r="R3768" t="s">
        <v>8363</v>
      </c>
      <c r="S3768" s="13">
        <f t="shared" si="234"/>
        <v>41788.167187500003</v>
      </c>
      <c r="T3768" s="13">
        <f t="shared" si="235"/>
        <v>41788.167187500003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9">
        <f t="shared" si="233"/>
        <v>41.696428571428569</v>
      </c>
      <c r="Q3769" t="s">
        <v>8321</v>
      </c>
      <c r="R3769" t="s">
        <v>8363</v>
      </c>
      <c r="S3769" s="13">
        <f t="shared" si="234"/>
        <v>42050.019641203704</v>
      </c>
      <c r="T3769" s="13">
        <f t="shared" si="235"/>
        <v>42050.019641203704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9">
        <f t="shared" si="233"/>
        <v>74.243275862068955</v>
      </c>
      <c r="Q3770" t="s">
        <v>8321</v>
      </c>
      <c r="R3770" t="s">
        <v>8363</v>
      </c>
      <c r="S3770" s="13">
        <f t="shared" si="234"/>
        <v>41772.727893518517</v>
      </c>
      <c r="T3770" s="13">
        <f t="shared" si="235"/>
        <v>41772.727893518517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9">
        <f t="shared" si="233"/>
        <v>73.333333333333329</v>
      </c>
      <c r="Q3771" t="s">
        <v>8321</v>
      </c>
      <c r="R3771" t="s">
        <v>8363</v>
      </c>
      <c r="S3771" s="13">
        <f t="shared" si="234"/>
        <v>42445.598136574074</v>
      </c>
      <c r="T3771" s="13">
        <f t="shared" si="235"/>
        <v>42445.598136574074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9">
        <f t="shared" si="233"/>
        <v>100</v>
      </c>
      <c r="Q3772" t="s">
        <v>8321</v>
      </c>
      <c r="R3772" t="s">
        <v>8363</v>
      </c>
      <c r="S3772" s="13">
        <f t="shared" si="234"/>
        <v>42138.930671296301</v>
      </c>
      <c r="T3772" s="13">
        <f t="shared" si="235"/>
        <v>42138.930671296301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9">
        <f t="shared" si="233"/>
        <v>38.421052631578945</v>
      </c>
      <c r="Q3773" t="s">
        <v>8321</v>
      </c>
      <c r="R3773" t="s">
        <v>8363</v>
      </c>
      <c r="S3773" s="13">
        <f t="shared" si="234"/>
        <v>42493.857083333336</v>
      </c>
      <c r="T3773" s="13">
        <f t="shared" si="235"/>
        <v>42493.857083333336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9">
        <f t="shared" si="233"/>
        <v>166.96969696969697</v>
      </c>
      <c r="Q3774" t="s">
        <v>8321</v>
      </c>
      <c r="R3774" t="s">
        <v>8363</v>
      </c>
      <c r="S3774" s="13">
        <f t="shared" si="234"/>
        <v>42682.616967592592</v>
      </c>
      <c r="T3774" s="13">
        <f t="shared" si="235"/>
        <v>42682.616967592592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9">
        <f t="shared" si="233"/>
        <v>94.912280701754383</v>
      </c>
      <c r="Q3775" t="s">
        <v>8321</v>
      </c>
      <c r="R3775" t="s">
        <v>8363</v>
      </c>
      <c r="S3775" s="13">
        <f t="shared" si="234"/>
        <v>42656.005173611105</v>
      </c>
      <c r="T3775" s="13">
        <f t="shared" si="235"/>
        <v>42656.005173611105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9">
        <f t="shared" si="233"/>
        <v>100</v>
      </c>
      <c r="Q3776" t="s">
        <v>8321</v>
      </c>
      <c r="R3776" t="s">
        <v>8363</v>
      </c>
      <c r="S3776" s="13">
        <f t="shared" si="234"/>
        <v>42087.792303240742</v>
      </c>
      <c r="T3776" s="13">
        <f t="shared" si="235"/>
        <v>42087.792303240742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9">
        <f t="shared" si="233"/>
        <v>143.21428571428572</v>
      </c>
      <c r="Q3777" t="s">
        <v>8321</v>
      </c>
      <c r="R3777" t="s">
        <v>8363</v>
      </c>
      <c r="S3777" s="13">
        <f t="shared" si="234"/>
        <v>42075.942627314813</v>
      </c>
      <c r="T3777" s="13">
        <f t="shared" si="235"/>
        <v>42075.942627314813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9">
        <f t="shared" si="233"/>
        <v>90.819148936170208</v>
      </c>
      <c r="Q3778" t="s">
        <v>8321</v>
      </c>
      <c r="R3778" t="s">
        <v>8363</v>
      </c>
      <c r="S3778" s="13">
        <f t="shared" si="234"/>
        <v>41814.367800925924</v>
      </c>
      <c r="T3778" s="13">
        <f t="shared" si="235"/>
        <v>41814.367800925924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</f>
        <v>1.4319999999999999</v>
      </c>
      <c r="P3779" s="9">
        <f t="shared" ref="P3779:P3842" si="237">E3779/L3779</f>
        <v>48.542372881355931</v>
      </c>
      <c r="Q3779" t="s">
        <v>8321</v>
      </c>
      <c r="R3779" t="s">
        <v>8363</v>
      </c>
      <c r="S3779" s="13">
        <f t="shared" ref="S3779:S3842" si="238">(((J3779/60)/60)/24)+DATE(1970,1,1)</f>
        <v>41887.111354166671</v>
      </c>
      <c r="T3779" s="13">
        <f t="shared" ref="T3779:T3842" si="239">(((J3779/60)/60)/24)+DATE(1970,1,1)</f>
        <v>41887.111354166671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9">
        <f t="shared" si="237"/>
        <v>70.027777777777771</v>
      </c>
      <c r="Q3780" t="s">
        <v>8321</v>
      </c>
      <c r="R3780" t="s">
        <v>8363</v>
      </c>
      <c r="S3780" s="13">
        <f t="shared" si="238"/>
        <v>41989.819212962961</v>
      </c>
      <c r="T3780" s="13">
        <f t="shared" si="239"/>
        <v>41989.819212962961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9">
        <f t="shared" si="237"/>
        <v>135.62608695652173</v>
      </c>
      <c r="Q3781" t="s">
        <v>8321</v>
      </c>
      <c r="R3781" t="s">
        <v>8363</v>
      </c>
      <c r="S3781" s="13">
        <f t="shared" si="238"/>
        <v>42425.735416666663</v>
      </c>
      <c r="T3781" s="13">
        <f t="shared" si="239"/>
        <v>42425.735416666663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9">
        <f t="shared" si="237"/>
        <v>100</v>
      </c>
      <c r="Q3782" t="s">
        <v>8321</v>
      </c>
      <c r="R3782" t="s">
        <v>8363</v>
      </c>
      <c r="S3782" s="13">
        <f t="shared" si="238"/>
        <v>42166.219733796301</v>
      </c>
      <c r="T3782" s="13">
        <f t="shared" si="239"/>
        <v>42166.219733796301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9">
        <f t="shared" si="237"/>
        <v>94.90384615384616</v>
      </c>
      <c r="Q3783" t="s">
        <v>8321</v>
      </c>
      <c r="R3783" t="s">
        <v>8363</v>
      </c>
      <c r="S3783" s="13">
        <f t="shared" si="238"/>
        <v>41865.882928240739</v>
      </c>
      <c r="T3783" s="13">
        <f t="shared" si="239"/>
        <v>41865.882928240739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9">
        <f t="shared" si="237"/>
        <v>75.370370370370367</v>
      </c>
      <c r="Q3784" t="s">
        <v>8321</v>
      </c>
      <c r="R3784" t="s">
        <v>8363</v>
      </c>
      <c r="S3784" s="13">
        <f t="shared" si="238"/>
        <v>42546.862233796302</v>
      </c>
      <c r="T3784" s="13">
        <f t="shared" si="239"/>
        <v>42546.862233796302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9">
        <f t="shared" si="237"/>
        <v>64.458333333333329</v>
      </c>
      <c r="Q3785" t="s">
        <v>8321</v>
      </c>
      <c r="R3785" t="s">
        <v>8363</v>
      </c>
      <c r="S3785" s="13">
        <f t="shared" si="238"/>
        <v>42420.140277777777</v>
      </c>
      <c r="T3785" s="13">
        <f t="shared" si="239"/>
        <v>42420.140277777777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9">
        <f t="shared" si="237"/>
        <v>115</v>
      </c>
      <c r="Q3786" t="s">
        <v>8321</v>
      </c>
      <c r="R3786" t="s">
        <v>8363</v>
      </c>
      <c r="S3786" s="13">
        <f t="shared" si="238"/>
        <v>42531.980694444443</v>
      </c>
      <c r="T3786" s="13">
        <f t="shared" si="239"/>
        <v>42531.980694444443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9">
        <f t="shared" si="237"/>
        <v>100.5</v>
      </c>
      <c r="Q3787" t="s">
        <v>8321</v>
      </c>
      <c r="R3787" t="s">
        <v>8363</v>
      </c>
      <c r="S3787" s="13">
        <f t="shared" si="238"/>
        <v>42548.63853009259</v>
      </c>
      <c r="T3787" s="13">
        <f t="shared" si="239"/>
        <v>42548.63853009259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9">
        <f t="shared" si="237"/>
        <v>93.774647887323937</v>
      </c>
      <c r="Q3788" t="s">
        <v>8321</v>
      </c>
      <c r="R3788" t="s">
        <v>8363</v>
      </c>
      <c r="S3788" s="13">
        <f t="shared" si="238"/>
        <v>42487.037905092591</v>
      </c>
      <c r="T3788" s="13">
        <f t="shared" si="239"/>
        <v>42487.037905092591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9">
        <f t="shared" si="237"/>
        <v>35.1</v>
      </c>
      <c r="Q3789" t="s">
        <v>8321</v>
      </c>
      <c r="R3789" t="s">
        <v>8363</v>
      </c>
      <c r="S3789" s="13">
        <f t="shared" si="238"/>
        <v>42167.534791666665</v>
      </c>
      <c r="T3789" s="13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9">
        <f t="shared" si="237"/>
        <v>500</v>
      </c>
      <c r="Q3790" t="s">
        <v>8321</v>
      </c>
      <c r="R3790" t="s">
        <v>8363</v>
      </c>
      <c r="S3790" s="13">
        <f t="shared" si="238"/>
        <v>42333.695821759262</v>
      </c>
      <c r="T3790" s="13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9">
        <f t="shared" si="237"/>
        <v>29</v>
      </c>
      <c r="Q3791" t="s">
        <v>8321</v>
      </c>
      <c r="R3791" t="s">
        <v>8363</v>
      </c>
      <c r="S3791" s="13">
        <f t="shared" si="238"/>
        <v>42138.798819444448</v>
      </c>
      <c r="T3791" s="13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8321</v>
      </c>
      <c r="R3792" t="s">
        <v>8363</v>
      </c>
      <c r="S3792" s="13">
        <f t="shared" si="238"/>
        <v>42666.666932870372</v>
      </c>
      <c r="T3792" s="13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8321</v>
      </c>
      <c r="R3793" t="s">
        <v>8363</v>
      </c>
      <c r="S3793" s="13">
        <f t="shared" si="238"/>
        <v>41766.692037037035</v>
      </c>
      <c r="T3793" s="13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9">
        <f t="shared" si="237"/>
        <v>17.5</v>
      </c>
      <c r="Q3794" t="s">
        <v>8321</v>
      </c>
      <c r="R3794" t="s">
        <v>8363</v>
      </c>
      <c r="S3794" s="13">
        <f t="shared" si="238"/>
        <v>42170.447013888886</v>
      </c>
      <c r="T3794" s="13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9">
        <f t="shared" si="237"/>
        <v>174</v>
      </c>
      <c r="Q3795" t="s">
        <v>8321</v>
      </c>
      <c r="R3795" t="s">
        <v>8363</v>
      </c>
      <c r="S3795" s="13">
        <f t="shared" si="238"/>
        <v>41968.938993055555</v>
      </c>
      <c r="T3795" s="13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9">
        <f t="shared" si="237"/>
        <v>50</v>
      </c>
      <c r="Q3796" t="s">
        <v>8321</v>
      </c>
      <c r="R3796" t="s">
        <v>8363</v>
      </c>
      <c r="S3796" s="13">
        <f t="shared" si="238"/>
        <v>42132.58048611111</v>
      </c>
      <c r="T3796" s="13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9">
        <f t="shared" si="237"/>
        <v>5</v>
      </c>
      <c r="Q3797" t="s">
        <v>8321</v>
      </c>
      <c r="R3797" t="s">
        <v>8363</v>
      </c>
      <c r="S3797" s="13">
        <f t="shared" si="238"/>
        <v>42201.436226851853</v>
      </c>
      <c r="T3797" s="13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9">
        <f t="shared" si="237"/>
        <v>1</v>
      </c>
      <c r="Q3798" t="s">
        <v>8321</v>
      </c>
      <c r="R3798" t="s">
        <v>8363</v>
      </c>
      <c r="S3798" s="13">
        <f t="shared" si="238"/>
        <v>42689.029583333337</v>
      </c>
      <c r="T3798" s="13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9">
        <f t="shared" si="237"/>
        <v>145.40540540540542</v>
      </c>
      <c r="Q3799" t="s">
        <v>8321</v>
      </c>
      <c r="R3799" t="s">
        <v>8363</v>
      </c>
      <c r="S3799" s="13">
        <f t="shared" si="238"/>
        <v>42084.881539351853</v>
      </c>
      <c r="T3799" s="13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9">
        <f t="shared" si="237"/>
        <v>205</v>
      </c>
      <c r="Q3800" t="s">
        <v>8321</v>
      </c>
      <c r="R3800" t="s">
        <v>8363</v>
      </c>
      <c r="S3800" s="13">
        <f t="shared" si="238"/>
        <v>41831.722777777781</v>
      </c>
      <c r="T3800" s="13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9">
        <f t="shared" si="237"/>
        <v>100.5</v>
      </c>
      <c r="Q3801" t="s">
        <v>8321</v>
      </c>
      <c r="R3801" t="s">
        <v>8363</v>
      </c>
      <c r="S3801" s="13">
        <f t="shared" si="238"/>
        <v>42410.93105324074</v>
      </c>
      <c r="T3801" s="13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9">
        <f t="shared" si="237"/>
        <v>55.0625</v>
      </c>
      <c r="Q3802" t="s">
        <v>8321</v>
      </c>
      <c r="R3802" t="s">
        <v>8363</v>
      </c>
      <c r="S3802" s="13">
        <f t="shared" si="238"/>
        <v>41982.737071759257</v>
      </c>
      <c r="T3802" s="13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9">
        <f t="shared" si="237"/>
        <v>47.333333333333336</v>
      </c>
      <c r="Q3803" t="s">
        <v>8321</v>
      </c>
      <c r="R3803" t="s">
        <v>8363</v>
      </c>
      <c r="S3803" s="13">
        <f t="shared" si="238"/>
        <v>41975.676111111112</v>
      </c>
      <c r="T3803" s="13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8321</v>
      </c>
      <c r="R3804" t="s">
        <v>8363</v>
      </c>
      <c r="S3804" s="13">
        <f t="shared" si="238"/>
        <v>42269.126226851848</v>
      </c>
      <c r="T3804" s="13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9">
        <f t="shared" si="237"/>
        <v>58.95</v>
      </c>
      <c r="Q3805" t="s">
        <v>8321</v>
      </c>
      <c r="R3805" t="s">
        <v>8363</v>
      </c>
      <c r="S3805" s="13">
        <f t="shared" si="238"/>
        <v>42403.971851851849</v>
      </c>
      <c r="T3805" s="13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8321</v>
      </c>
      <c r="R3806" t="s">
        <v>8363</v>
      </c>
      <c r="S3806" s="13">
        <f t="shared" si="238"/>
        <v>42527.00953703704</v>
      </c>
      <c r="T3806" s="13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9">
        <f t="shared" si="237"/>
        <v>1.5</v>
      </c>
      <c r="Q3807" t="s">
        <v>8321</v>
      </c>
      <c r="R3807" t="s">
        <v>8363</v>
      </c>
      <c r="S3807" s="13">
        <f t="shared" si="238"/>
        <v>41849.887037037035</v>
      </c>
      <c r="T3807" s="13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9">
        <f t="shared" si="237"/>
        <v>5</v>
      </c>
      <c r="Q3808" t="s">
        <v>8321</v>
      </c>
      <c r="R3808" t="s">
        <v>8363</v>
      </c>
      <c r="S3808" s="13">
        <f t="shared" si="238"/>
        <v>41799.259039351848</v>
      </c>
      <c r="T3808" s="13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9">
        <f t="shared" si="237"/>
        <v>50.555555555555557</v>
      </c>
      <c r="Q3809" t="s">
        <v>8321</v>
      </c>
      <c r="R3809" t="s">
        <v>8363</v>
      </c>
      <c r="S3809" s="13">
        <f t="shared" si="238"/>
        <v>42090.909016203703</v>
      </c>
      <c r="T3809" s="13">
        <f t="shared" si="239"/>
        <v>42090.909016203703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9">
        <f t="shared" si="237"/>
        <v>41.666666666666664</v>
      </c>
      <c r="Q3810" t="s">
        <v>8321</v>
      </c>
      <c r="R3810" t="s">
        <v>8322</v>
      </c>
      <c r="S3810" s="13">
        <f t="shared" si="238"/>
        <v>42059.453923611116</v>
      </c>
      <c r="T3810" s="13">
        <f t="shared" si="239"/>
        <v>42059.453923611116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9">
        <f t="shared" si="237"/>
        <v>53.289473684210527</v>
      </c>
      <c r="Q3811" t="s">
        <v>8321</v>
      </c>
      <c r="R3811" t="s">
        <v>8322</v>
      </c>
      <c r="S3811" s="13">
        <f t="shared" si="238"/>
        <v>41800.526701388888</v>
      </c>
      <c r="T3811" s="13">
        <f t="shared" si="239"/>
        <v>41800.526701388888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9">
        <f t="shared" si="237"/>
        <v>70.230769230769226</v>
      </c>
      <c r="Q3812" t="s">
        <v>8321</v>
      </c>
      <c r="R3812" t="s">
        <v>8322</v>
      </c>
      <c r="S3812" s="13">
        <f t="shared" si="238"/>
        <v>42054.849050925928</v>
      </c>
      <c r="T3812" s="13">
        <f t="shared" si="239"/>
        <v>42054.849050925928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9">
        <f t="shared" si="237"/>
        <v>43.421052631578945</v>
      </c>
      <c r="Q3813" t="s">
        <v>8321</v>
      </c>
      <c r="R3813" t="s">
        <v>8322</v>
      </c>
      <c r="S3813" s="13">
        <f t="shared" si="238"/>
        <v>42487.62700231481</v>
      </c>
      <c r="T3813" s="13">
        <f t="shared" si="239"/>
        <v>42487.62700231481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9">
        <f t="shared" si="237"/>
        <v>199.18181818181819</v>
      </c>
      <c r="Q3814" t="s">
        <v>8321</v>
      </c>
      <c r="R3814" t="s">
        <v>8322</v>
      </c>
      <c r="S3814" s="13">
        <f t="shared" si="238"/>
        <v>42109.751250000001</v>
      </c>
      <c r="T3814" s="13">
        <f t="shared" si="239"/>
        <v>42109.751250000001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9">
        <f t="shared" si="237"/>
        <v>78.518148148148143</v>
      </c>
      <c r="Q3815" t="s">
        <v>8321</v>
      </c>
      <c r="R3815" t="s">
        <v>8322</v>
      </c>
      <c r="S3815" s="13">
        <f t="shared" si="238"/>
        <v>42497.275706018518</v>
      </c>
      <c r="T3815" s="13">
        <f t="shared" si="239"/>
        <v>42497.275706018518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9">
        <f t="shared" si="237"/>
        <v>61.823529411764703</v>
      </c>
      <c r="Q3816" t="s">
        <v>8321</v>
      </c>
      <c r="R3816" t="s">
        <v>8322</v>
      </c>
      <c r="S3816" s="13">
        <f t="shared" si="238"/>
        <v>42058.904074074075</v>
      </c>
      <c r="T3816" s="13">
        <f t="shared" si="239"/>
        <v>42058.904074074075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9">
        <f t="shared" si="237"/>
        <v>50.000500000000002</v>
      </c>
      <c r="Q3817" t="s">
        <v>8321</v>
      </c>
      <c r="R3817" t="s">
        <v>8322</v>
      </c>
      <c r="S3817" s="13">
        <f t="shared" si="238"/>
        <v>42207.259918981479</v>
      </c>
      <c r="T3817" s="13">
        <f t="shared" si="239"/>
        <v>42207.259918981479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9">
        <f t="shared" si="237"/>
        <v>48.339729729729726</v>
      </c>
      <c r="Q3818" t="s">
        <v>8321</v>
      </c>
      <c r="R3818" t="s">
        <v>8322</v>
      </c>
      <c r="S3818" s="13">
        <f t="shared" si="238"/>
        <v>41807.690081018518</v>
      </c>
      <c r="T3818" s="13">
        <f t="shared" si="239"/>
        <v>41807.690081018518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9">
        <f t="shared" si="237"/>
        <v>107.25</v>
      </c>
      <c r="Q3819" t="s">
        <v>8321</v>
      </c>
      <c r="R3819" t="s">
        <v>8322</v>
      </c>
      <c r="S3819" s="13">
        <f t="shared" si="238"/>
        <v>42284.69694444444</v>
      </c>
      <c r="T3819" s="13">
        <f t="shared" si="239"/>
        <v>42284.69694444444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9">
        <f t="shared" si="237"/>
        <v>57</v>
      </c>
      <c r="Q3820" t="s">
        <v>8321</v>
      </c>
      <c r="R3820" t="s">
        <v>8322</v>
      </c>
      <c r="S3820" s="13">
        <f t="shared" si="238"/>
        <v>42045.84238425926</v>
      </c>
      <c r="T3820" s="13">
        <f t="shared" si="239"/>
        <v>42045.84238425926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9">
        <f t="shared" si="237"/>
        <v>40.92307692307692</v>
      </c>
      <c r="Q3821" t="s">
        <v>8321</v>
      </c>
      <c r="R3821" t="s">
        <v>8322</v>
      </c>
      <c r="S3821" s="13">
        <f t="shared" si="238"/>
        <v>42184.209537037037</v>
      </c>
      <c r="T3821" s="13">
        <f t="shared" si="239"/>
        <v>42184.209537037037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9">
        <f t="shared" si="237"/>
        <v>21.5</v>
      </c>
      <c r="Q3822" t="s">
        <v>8321</v>
      </c>
      <c r="R3822" t="s">
        <v>8322</v>
      </c>
      <c r="S3822" s="13">
        <f t="shared" si="238"/>
        <v>42160.651817129634</v>
      </c>
      <c r="T3822" s="13">
        <f t="shared" si="239"/>
        <v>42160.651817129634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9">
        <f t="shared" si="237"/>
        <v>79.543478260869563</v>
      </c>
      <c r="Q3823" t="s">
        <v>8321</v>
      </c>
      <c r="R3823" t="s">
        <v>8322</v>
      </c>
      <c r="S3823" s="13">
        <f t="shared" si="238"/>
        <v>42341.180636574078</v>
      </c>
      <c r="T3823" s="13">
        <f t="shared" si="239"/>
        <v>42341.180636574078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9">
        <f t="shared" si="237"/>
        <v>72.381578947368425</v>
      </c>
      <c r="Q3824" t="s">
        <v>8321</v>
      </c>
      <c r="R3824" t="s">
        <v>8322</v>
      </c>
      <c r="S3824" s="13">
        <f t="shared" si="238"/>
        <v>42329.838159722218</v>
      </c>
      <c r="T3824" s="13">
        <f t="shared" si="239"/>
        <v>42329.838159722218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9">
        <f t="shared" si="237"/>
        <v>64.634146341463421</v>
      </c>
      <c r="Q3825" t="s">
        <v>8321</v>
      </c>
      <c r="R3825" t="s">
        <v>8322</v>
      </c>
      <c r="S3825" s="13">
        <f t="shared" si="238"/>
        <v>42170.910231481481</v>
      </c>
      <c r="T3825" s="13">
        <f t="shared" si="239"/>
        <v>42170.910231481481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9">
        <f t="shared" si="237"/>
        <v>38.571428571428569</v>
      </c>
      <c r="Q3826" t="s">
        <v>8321</v>
      </c>
      <c r="R3826" t="s">
        <v>8322</v>
      </c>
      <c r="S3826" s="13">
        <f t="shared" si="238"/>
        <v>42571.626192129625</v>
      </c>
      <c r="T3826" s="13">
        <f t="shared" si="239"/>
        <v>42571.626192129625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9">
        <f t="shared" si="237"/>
        <v>107.57142857142857</v>
      </c>
      <c r="Q3827" t="s">
        <v>8321</v>
      </c>
      <c r="R3827" t="s">
        <v>8322</v>
      </c>
      <c r="S3827" s="13">
        <f t="shared" si="238"/>
        <v>42151.069606481484</v>
      </c>
      <c r="T3827" s="13">
        <f t="shared" si="239"/>
        <v>42151.069606481484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9">
        <f t="shared" si="237"/>
        <v>27.5</v>
      </c>
      <c r="Q3828" t="s">
        <v>8321</v>
      </c>
      <c r="R3828" t="s">
        <v>8322</v>
      </c>
      <c r="S3828" s="13">
        <f t="shared" si="238"/>
        <v>42101.423541666663</v>
      </c>
      <c r="T3828" s="13">
        <f t="shared" si="239"/>
        <v>42101.423541666663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9">
        <f t="shared" si="237"/>
        <v>70.461538461538467</v>
      </c>
      <c r="Q3829" t="s">
        <v>8321</v>
      </c>
      <c r="R3829" t="s">
        <v>8322</v>
      </c>
      <c r="S3829" s="13">
        <f t="shared" si="238"/>
        <v>42034.928252314814</v>
      </c>
      <c r="T3829" s="13">
        <f t="shared" si="239"/>
        <v>42034.928252314814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9">
        <f t="shared" si="237"/>
        <v>178.57142857142858</v>
      </c>
      <c r="Q3830" t="s">
        <v>8321</v>
      </c>
      <c r="R3830" t="s">
        <v>8322</v>
      </c>
      <c r="S3830" s="13">
        <f t="shared" si="238"/>
        <v>41944.527627314819</v>
      </c>
      <c r="T3830" s="13">
        <f t="shared" si="239"/>
        <v>41944.527627314819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9">
        <f t="shared" si="237"/>
        <v>62.625</v>
      </c>
      <c r="Q3831" t="s">
        <v>8321</v>
      </c>
      <c r="R3831" t="s">
        <v>8322</v>
      </c>
      <c r="S3831" s="13">
        <f t="shared" si="238"/>
        <v>42593.865405092598</v>
      </c>
      <c r="T3831" s="13">
        <f t="shared" si="239"/>
        <v>42593.865405092598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9">
        <f t="shared" si="237"/>
        <v>75</v>
      </c>
      <c r="Q3832" t="s">
        <v>8321</v>
      </c>
      <c r="R3832" t="s">
        <v>8322</v>
      </c>
      <c r="S3832" s="13">
        <f t="shared" si="238"/>
        <v>42503.740868055553</v>
      </c>
      <c r="T3832" s="13">
        <f t="shared" si="239"/>
        <v>42503.740868055553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9">
        <f t="shared" si="237"/>
        <v>58.901111111111113</v>
      </c>
      <c r="Q3833" t="s">
        <v>8321</v>
      </c>
      <c r="R3833" t="s">
        <v>8322</v>
      </c>
      <c r="S3833" s="13">
        <f t="shared" si="238"/>
        <v>41927.848900462966</v>
      </c>
      <c r="T3833" s="13">
        <f t="shared" si="239"/>
        <v>41927.848900462966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9">
        <f t="shared" si="237"/>
        <v>139.55555555555554</v>
      </c>
      <c r="Q3834" t="s">
        <v>8321</v>
      </c>
      <c r="R3834" t="s">
        <v>8322</v>
      </c>
      <c r="S3834" s="13">
        <f t="shared" si="238"/>
        <v>42375.114988425921</v>
      </c>
      <c r="T3834" s="13">
        <f t="shared" si="239"/>
        <v>42375.114988425921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9">
        <f t="shared" si="237"/>
        <v>70</v>
      </c>
      <c r="Q3835" t="s">
        <v>8321</v>
      </c>
      <c r="R3835" t="s">
        <v>8322</v>
      </c>
      <c r="S3835" s="13">
        <f t="shared" si="238"/>
        <v>41963.872361111105</v>
      </c>
      <c r="T3835" s="13">
        <f t="shared" si="239"/>
        <v>41963.872361111105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9">
        <f t="shared" si="237"/>
        <v>57.385964912280699</v>
      </c>
      <c r="Q3836" t="s">
        <v>8321</v>
      </c>
      <c r="R3836" t="s">
        <v>8322</v>
      </c>
      <c r="S3836" s="13">
        <f t="shared" si="238"/>
        <v>42143.445219907408</v>
      </c>
      <c r="T3836" s="13">
        <f t="shared" si="239"/>
        <v>42143.445219907408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9">
        <f t="shared" si="237"/>
        <v>40</v>
      </c>
      <c r="Q3837" t="s">
        <v>8321</v>
      </c>
      <c r="R3837" t="s">
        <v>8322</v>
      </c>
      <c r="S3837" s="13">
        <f t="shared" si="238"/>
        <v>42460.94222222222</v>
      </c>
      <c r="T3837" s="13">
        <f t="shared" si="239"/>
        <v>42460.94222222222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9">
        <f t="shared" si="237"/>
        <v>64.285714285714292</v>
      </c>
      <c r="Q3838" t="s">
        <v>8321</v>
      </c>
      <c r="R3838" t="s">
        <v>8322</v>
      </c>
      <c r="S3838" s="13">
        <f t="shared" si="238"/>
        <v>42553.926527777774</v>
      </c>
      <c r="T3838" s="13">
        <f t="shared" si="239"/>
        <v>42553.926527777774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9">
        <f t="shared" si="237"/>
        <v>120.11764705882354</v>
      </c>
      <c r="Q3839" t="s">
        <v>8321</v>
      </c>
      <c r="R3839" t="s">
        <v>8322</v>
      </c>
      <c r="S3839" s="13">
        <f t="shared" si="238"/>
        <v>42152.765717592592</v>
      </c>
      <c r="T3839" s="13">
        <f t="shared" si="239"/>
        <v>42152.765717592592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9">
        <f t="shared" si="237"/>
        <v>1008.24</v>
      </c>
      <c r="Q3840" t="s">
        <v>8321</v>
      </c>
      <c r="R3840" t="s">
        <v>8322</v>
      </c>
      <c r="S3840" s="13">
        <f t="shared" si="238"/>
        <v>42116.710752314815</v>
      </c>
      <c r="T3840" s="13">
        <f t="shared" si="239"/>
        <v>42116.710752314815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9">
        <f t="shared" si="237"/>
        <v>63.28125</v>
      </c>
      <c r="Q3841" t="s">
        <v>8321</v>
      </c>
      <c r="R3841" t="s">
        <v>8322</v>
      </c>
      <c r="S3841" s="13">
        <f t="shared" si="238"/>
        <v>42155.142638888887</v>
      </c>
      <c r="T3841" s="13">
        <f t="shared" si="239"/>
        <v>42155.142638888887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9">
        <f t="shared" si="237"/>
        <v>21.666666666666668</v>
      </c>
      <c r="Q3842" t="s">
        <v>8321</v>
      </c>
      <c r="R3842" t="s">
        <v>8322</v>
      </c>
      <c r="S3842" s="13">
        <f t="shared" si="238"/>
        <v>42432.701724537037</v>
      </c>
      <c r="T3842" s="13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</f>
        <v>8.72E-2</v>
      </c>
      <c r="P3843" s="9">
        <f t="shared" ref="P3843:P3906" si="241">E3843/L3843</f>
        <v>25.647058823529413</v>
      </c>
      <c r="Q3843" t="s">
        <v>8321</v>
      </c>
      <c r="R3843" t="s">
        <v>8322</v>
      </c>
      <c r="S3843" s="13">
        <f t="shared" ref="S3843:S3906" si="242">(((J3843/60)/60)/24)+DATE(1970,1,1)</f>
        <v>41780.785729166666</v>
      </c>
      <c r="T3843" s="13">
        <f t="shared" ref="T3843:T3906" si="243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9">
        <f t="shared" si="241"/>
        <v>47.695652173913047</v>
      </c>
      <c r="Q3844" t="s">
        <v>8321</v>
      </c>
      <c r="R3844" t="s">
        <v>8322</v>
      </c>
      <c r="S3844" s="13">
        <f t="shared" si="242"/>
        <v>41740.493657407409</v>
      </c>
      <c r="T3844" s="13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9">
        <f t="shared" si="241"/>
        <v>56.05263157894737</v>
      </c>
      <c r="Q3845" t="s">
        <v>8321</v>
      </c>
      <c r="R3845" t="s">
        <v>8322</v>
      </c>
      <c r="S3845" s="13">
        <f t="shared" si="242"/>
        <v>41766.072500000002</v>
      </c>
      <c r="T3845" s="13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9">
        <f t="shared" si="241"/>
        <v>81.319999999999993</v>
      </c>
      <c r="Q3846" t="s">
        <v>8321</v>
      </c>
      <c r="R3846" t="s">
        <v>8322</v>
      </c>
      <c r="S3846" s="13">
        <f t="shared" si="242"/>
        <v>41766.617291666669</v>
      </c>
      <c r="T3846" s="13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9">
        <f t="shared" si="241"/>
        <v>70.166666666666671</v>
      </c>
      <c r="Q3847" t="s">
        <v>8321</v>
      </c>
      <c r="R3847" t="s">
        <v>8322</v>
      </c>
      <c r="S3847" s="13">
        <f t="shared" si="242"/>
        <v>42248.627013888887</v>
      </c>
      <c r="T3847" s="13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9">
        <f t="shared" si="241"/>
        <v>23.625</v>
      </c>
      <c r="Q3848" t="s">
        <v>8321</v>
      </c>
      <c r="R3848" t="s">
        <v>8322</v>
      </c>
      <c r="S3848" s="13">
        <f t="shared" si="242"/>
        <v>41885.221550925926</v>
      </c>
      <c r="T3848" s="13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9">
        <f t="shared" si="241"/>
        <v>188.55555555555554</v>
      </c>
      <c r="Q3849" t="s">
        <v>8321</v>
      </c>
      <c r="R3849" t="s">
        <v>8322</v>
      </c>
      <c r="S3849" s="13">
        <f t="shared" si="242"/>
        <v>42159.224432870367</v>
      </c>
      <c r="T3849" s="13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9">
        <f t="shared" si="241"/>
        <v>49.511627906976742</v>
      </c>
      <c r="Q3850" t="s">
        <v>8321</v>
      </c>
      <c r="R3850" t="s">
        <v>8322</v>
      </c>
      <c r="S3850" s="13">
        <f t="shared" si="242"/>
        <v>42265.817002314812</v>
      </c>
      <c r="T3850" s="13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9">
        <f t="shared" si="241"/>
        <v>75.464285714285708</v>
      </c>
      <c r="Q3851" t="s">
        <v>8321</v>
      </c>
      <c r="R3851" t="s">
        <v>8322</v>
      </c>
      <c r="S3851" s="13">
        <f t="shared" si="242"/>
        <v>42136.767175925925</v>
      </c>
      <c r="T3851" s="13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9">
        <f t="shared" si="241"/>
        <v>9.5</v>
      </c>
      <c r="Q3852" t="s">
        <v>8321</v>
      </c>
      <c r="R3852" t="s">
        <v>8322</v>
      </c>
      <c r="S3852" s="13">
        <f t="shared" si="242"/>
        <v>41975.124340277776</v>
      </c>
      <c r="T3852" s="13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9">
        <f t="shared" si="241"/>
        <v>35.5</v>
      </c>
      <c r="Q3853" t="s">
        <v>8321</v>
      </c>
      <c r="R3853" t="s">
        <v>8322</v>
      </c>
      <c r="S3853" s="13">
        <f t="shared" si="242"/>
        <v>42172.439571759256</v>
      </c>
      <c r="T3853" s="13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9">
        <f t="shared" si="241"/>
        <v>10</v>
      </c>
      <c r="Q3854" t="s">
        <v>8321</v>
      </c>
      <c r="R3854" t="s">
        <v>8322</v>
      </c>
      <c r="S3854" s="13">
        <f t="shared" si="242"/>
        <v>42065.190694444449</v>
      </c>
      <c r="T3854" s="13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9">
        <f t="shared" si="241"/>
        <v>13</v>
      </c>
      <c r="Q3855" t="s">
        <v>8321</v>
      </c>
      <c r="R3855" t="s">
        <v>8322</v>
      </c>
      <c r="S3855" s="13">
        <f t="shared" si="242"/>
        <v>41848.84002314815</v>
      </c>
      <c r="T3855" s="13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9">
        <f t="shared" si="241"/>
        <v>89.4</v>
      </c>
      <c r="Q3856" t="s">
        <v>8321</v>
      </c>
      <c r="R3856" t="s">
        <v>8322</v>
      </c>
      <c r="S3856" s="13">
        <f t="shared" si="242"/>
        <v>42103.884930555556</v>
      </c>
      <c r="T3856" s="13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9">
        <f t="shared" si="241"/>
        <v>25</v>
      </c>
      <c r="Q3857" t="s">
        <v>8321</v>
      </c>
      <c r="R3857" t="s">
        <v>8322</v>
      </c>
      <c r="S3857" s="13">
        <f t="shared" si="242"/>
        <v>42059.970729166671</v>
      </c>
      <c r="T3857" s="13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9">
        <f t="shared" si="241"/>
        <v>1</v>
      </c>
      <c r="Q3858" t="s">
        <v>8321</v>
      </c>
      <c r="R3858" t="s">
        <v>8322</v>
      </c>
      <c r="S3858" s="13">
        <f t="shared" si="242"/>
        <v>42041.743090277778</v>
      </c>
      <c r="T3858" s="13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9">
        <f t="shared" si="241"/>
        <v>65</v>
      </c>
      <c r="Q3859" t="s">
        <v>8321</v>
      </c>
      <c r="R3859" t="s">
        <v>8322</v>
      </c>
      <c r="S3859" s="13">
        <f t="shared" si="242"/>
        <v>41829.73715277778</v>
      </c>
      <c r="T3859" s="13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9">
        <f t="shared" si="241"/>
        <v>10</v>
      </c>
      <c r="Q3860" t="s">
        <v>8321</v>
      </c>
      <c r="R3860" t="s">
        <v>8322</v>
      </c>
      <c r="S3860" s="13">
        <f t="shared" si="242"/>
        <v>42128.431064814817</v>
      </c>
      <c r="T3860" s="13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9">
        <f t="shared" si="241"/>
        <v>1</v>
      </c>
      <c r="Q3861" t="s">
        <v>8321</v>
      </c>
      <c r="R3861" t="s">
        <v>8322</v>
      </c>
      <c r="S3861" s="13">
        <f t="shared" si="242"/>
        <v>41789.893599537041</v>
      </c>
      <c r="T3861" s="13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9">
        <f t="shared" si="241"/>
        <v>81.538461538461533</v>
      </c>
      <c r="Q3862" t="s">
        <v>8321</v>
      </c>
      <c r="R3862" t="s">
        <v>8322</v>
      </c>
      <c r="S3862" s="13">
        <f t="shared" si="242"/>
        <v>41833.660995370366</v>
      </c>
      <c r="T3862" s="13">
        <f t="shared" si="243"/>
        <v>41833.660995370366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9">
        <f t="shared" si="241"/>
        <v>100</v>
      </c>
      <c r="Q3863" t="s">
        <v>8321</v>
      </c>
      <c r="R3863" t="s">
        <v>8322</v>
      </c>
      <c r="S3863" s="13">
        <f t="shared" si="242"/>
        <v>41914.590011574073</v>
      </c>
      <c r="T3863" s="13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9">
        <f t="shared" si="241"/>
        <v>1</v>
      </c>
      <c r="Q3864" t="s">
        <v>8321</v>
      </c>
      <c r="R3864" t="s">
        <v>8322</v>
      </c>
      <c r="S3864" s="13">
        <f t="shared" si="242"/>
        <v>42611.261064814811</v>
      </c>
      <c r="T3864" s="13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8321</v>
      </c>
      <c r="R3865" t="s">
        <v>8322</v>
      </c>
      <c r="S3865" s="13">
        <f t="shared" si="242"/>
        <v>42253.633159722223</v>
      </c>
      <c r="T3865" s="13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9">
        <f t="shared" si="241"/>
        <v>20</v>
      </c>
      <c r="Q3866" t="s">
        <v>8321</v>
      </c>
      <c r="R3866" t="s">
        <v>8322</v>
      </c>
      <c r="S3866" s="13">
        <f t="shared" si="242"/>
        <v>42295.891828703709</v>
      </c>
      <c r="T3866" s="13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9">
        <f t="shared" si="241"/>
        <v>46.428571428571431</v>
      </c>
      <c r="Q3867" t="s">
        <v>8321</v>
      </c>
      <c r="R3867" t="s">
        <v>8322</v>
      </c>
      <c r="S3867" s="13">
        <f t="shared" si="242"/>
        <v>41841.651597222226</v>
      </c>
      <c r="T3867" s="13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9">
        <f t="shared" si="241"/>
        <v>5.5</v>
      </c>
      <c r="Q3868" t="s">
        <v>8321</v>
      </c>
      <c r="R3868" t="s">
        <v>8322</v>
      </c>
      <c r="S3868" s="13">
        <f t="shared" si="242"/>
        <v>42402.947002314817</v>
      </c>
      <c r="T3868" s="13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9">
        <f t="shared" si="241"/>
        <v>50.2</v>
      </c>
      <c r="Q3869" t="s">
        <v>8321</v>
      </c>
      <c r="R3869" t="s">
        <v>8322</v>
      </c>
      <c r="S3869" s="13">
        <f t="shared" si="242"/>
        <v>42509.814108796301</v>
      </c>
      <c r="T3869" s="13">
        <f t="shared" si="243"/>
        <v>42509.814108796301</v>
      </c>
    </row>
    <row r="3870" spans="1:20" ht="20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9">
        <f t="shared" si="241"/>
        <v>10</v>
      </c>
      <c r="Q3870" t="s">
        <v>8321</v>
      </c>
      <c r="R3870" t="s">
        <v>8363</v>
      </c>
      <c r="S3870" s="13">
        <f t="shared" si="242"/>
        <v>41865.659780092588</v>
      </c>
      <c r="T3870" s="13">
        <f t="shared" si="243"/>
        <v>41865.659780092588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9">
        <f t="shared" si="241"/>
        <v>30.133333333333333</v>
      </c>
      <c r="Q3871" t="s">
        <v>8321</v>
      </c>
      <c r="R3871" t="s">
        <v>8363</v>
      </c>
      <c r="S3871" s="13">
        <f t="shared" si="242"/>
        <v>42047.724444444444</v>
      </c>
      <c r="T3871" s="13">
        <f t="shared" si="243"/>
        <v>42047.724444444444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9">
        <f t="shared" si="241"/>
        <v>150</v>
      </c>
      <c r="Q3872" t="s">
        <v>8321</v>
      </c>
      <c r="R3872" t="s">
        <v>8363</v>
      </c>
      <c r="S3872" s="13">
        <f t="shared" si="242"/>
        <v>41793.17219907407</v>
      </c>
      <c r="T3872" s="13">
        <f t="shared" si="243"/>
        <v>41793.17219907407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9">
        <f t="shared" si="241"/>
        <v>13.333333333333334</v>
      </c>
      <c r="Q3873" t="s">
        <v>8321</v>
      </c>
      <c r="R3873" t="s">
        <v>8363</v>
      </c>
      <c r="S3873" s="13">
        <f t="shared" si="242"/>
        <v>42763.780671296292</v>
      </c>
      <c r="T3873" s="13">
        <f t="shared" si="243"/>
        <v>42763.780671296292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8321</v>
      </c>
      <c r="R3874" t="s">
        <v>8363</v>
      </c>
      <c r="S3874" s="13">
        <f t="shared" si="242"/>
        <v>42180.145787037036</v>
      </c>
      <c r="T3874" s="13">
        <f t="shared" si="243"/>
        <v>42180.145787037036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8321</v>
      </c>
      <c r="R3875" t="s">
        <v>8363</v>
      </c>
      <c r="S3875" s="13">
        <f t="shared" si="242"/>
        <v>42255.696006944447</v>
      </c>
      <c r="T3875" s="13">
        <f t="shared" si="243"/>
        <v>42255.696006944447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8321</v>
      </c>
      <c r="R3876" t="s">
        <v>8363</v>
      </c>
      <c r="S3876" s="13">
        <f t="shared" si="242"/>
        <v>42007.016458333332</v>
      </c>
      <c r="T3876" s="13">
        <f t="shared" si="243"/>
        <v>42007.016458333332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8321</v>
      </c>
      <c r="R3877" t="s">
        <v>8363</v>
      </c>
      <c r="S3877" s="13">
        <f t="shared" si="242"/>
        <v>42615.346817129626</v>
      </c>
      <c r="T3877" s="13">
        <f t="shared" si="243"/>
        <v>42615.346817129626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9">
        <f t="shared" si="241"/>
        <v>44.760869565217391</v>
      </c>
      <c r="Q3878" t="s">
        <v>8321</v>
      </c>
      <c r="R3878" t="s">
        <v>8363</v>
      </c>
      <c r="S3878" s="13">
        <f t="shared" si="242"/>
        <v>42372.624166666668</v>
      </c>
      <c r="T3878" s="13">
        <f t="shared" si="243"/>
        <v>42372.624166666668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9">
        <f t="shared" si="241"/>
        <v>88.642857142857139</v>
      </c>
      <c r="Q3879" t="s">
        <v>8321</v>
      </c>
      <c r="R3879" t="s">
        <v>8363</v>
      </c>
      <c r="S3879" s="13">
        <f t="shared" si="242"/>
        <v>42682.67768518519</v>
      </c>
      <c r="T3879" s="13">
        <f t="shared" si="243"/>
        <v>42682.67768518519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9">
        <f t="shared" si="241"/>
        <v>10</v>
      </c>
      <c r="Q3880" t="s">
        <v>8321</v>
      </c>
      <c r="R3880" t="s">
        <v>8363</v>
      </c>
      <c r="S3880" s="13">
        <f t="shared" si="242"/>
        <v>42154.818819444445</v>
      </c>
      <c r="T3880" s="13">
        <f t="shared" si="243"/>
        <v>42154.818819444445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8321</v>
      </c>
      <c r="R3881" t="s">
        <v>8363</v>
      </c>
      <c r="S3881" s="13">
        <f t="shared" si="242"/>
        <v>41999.861064814817</v>
      </c>
      <c r="T3881" s="13">
        <f t="shared" si="243"/>
        <v>41999.861064814817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9">
        <f t="shared" si="241"/>
        <v>57.647058823529413</v>
      </c>
      <c r="Q3882" t="s">
        <v>8321</v>
      </c>
      <c r="R3882" t="s">
        <v>8363</v>
      </c>
      <c r="S3882" s="13">
        <f t="shared" si="242"/>
        <v>41815.815046296295</v>
      </c>
      <c r="T3882" s="13">
        <f t="shared" si="243"/>
        <v>41815.815046296295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9">
        <f t="shared" si="241"/>
        <v>25</v>
      </c>
      <c r="Q3883" t="s">
        <v>8321</v>
      </c>
      <c r="R3883" t="s">
        <v>8363</v>
      </c>
      <c r="S3883" s="13">
        <f t="shared" si="242"/>
        <v>42756.018506944441</v>
      </c>
      <c r="T3883" s="13">
        <f t="shared" si="243"/>
        <v>42756.018506944441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8321</v>
      </c>
      <c r="R3884" t="s">
        <v>8363</v>
      </c>
      <c r="S3884" s="13">
        <f t="shared" si="242"/>
        <v>42373.983449074076</v>
      </c>
      <c r="T3884" s="13">
        <f t="shared" si="243"/>
        <v>42373.983449074076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8321</v>
      </c>
      <c r="R3885" t="s">
        <v>8363</v>
      </c>
      <c r="S3885" s="13">
        <f t="shared" si="242"/>
        <v>41854.602650462963</v>
      </c>
      <c r="T3885" s="13">
        <f t="shared" si="243"/>
        <v>41854.602650462963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8321</v>
      </c>
      <c r="R3886" t="s">
        <v>8363</v>
      </c>
      <c r="S3886" s="13">
        <f t="shared" si="242"/>
        <v>42065.791574074072</v>
      </c>
      <c r="T3886" s="13">
        <f t="shared" si="243"/>
        <v>42065.791574074072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8321</v>
      </c>
      <c r="R3887" t="s">
        <v>8363</v>
      </c>
      <c r="S3887" s="13">
        <f t="shared" si="242"/>
        <v>42469.951284722221</v>
      </c>
      <c r="T3887" s="13">
        <f t="shared" si="243"/>
        <v>42469.951284722221</v>
      </c>
    </row>
    <row r="3888" spans="1:20" ht="20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8321</v>
      </c>
      <c r="R3888" t="s">
        <v>8363</v>
      </c>
      <c r="S3888" s="13">
        <f t="shared" si="242"/>
        <v>41954.228032407409</v>
      </c>
      <c r="T3888" s="13">
        <f t="shared" si="243"/>
        <v>41954.228032407409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9">
        <f t="shared" si="241"/>
        <v>17.5</v>
      </c>
      <c r="Q3889" t="s">
        <v>8321</v>
      </c>
      <c r="R3889" t="s">
        <v>8363</v>
      </c>
      <c r="S3889" s="13">
        <f t="shared" si="242"/>
        <v>42079.857974537037</v>
      </c>
      <c r="T3889" s="13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9">
        <f t="shared" si="241"/>
        <v>38.714285714285715</v>
      </c>
      <c r="Q3890" t="s">
        <v>8321</v>
      </c>
      <c r="R3890" t="s">
        <v>8322</v>
      </c>
      <c r="S3890" s="13">
        <f t="shared" si="242"/>
        <v>42762.545810185184</v>
      </c>
      <c r="T3890" s="13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9">
        <f t="shared" si="241"/>
        <v>13.111111111111111</v>
      </c>
      <c r="Q3891" t="s">
        <v>8321</v>
      </c>
      <c r="R3891" t="s">
        <v>8322</v>
      </c>
      <c r="S3891" s="13">
        <f t="shared" si="242"/>
        <v>41977.004976851851</v>
      </c>
      <c r="T3891" s="13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9">
        <f t="shared" si="241"/>
        <v>315.5</v>
      </c>
      <c r="Q3892" t="s">
        <v>8321</v>
      </c>
      <c r="R3892" t="s">
        <v>8322</v>
      </c>
      <c r="S3892" s="13">
        <f t="shared" si="242"/>
        <v>42171.758611111116</v>
      </c>
      <c r="T3892" s="13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9">
        <f t="shared" si="241"/>
        <v>37.142857142857146</v>
      </c>
      <c r="Q3893" t="s">
        <v>8321</v>
      </c>
      <c r="R3893" t="s">
        <v>8322</v>
      </c>
      <c r="S3893" s="13">
        <f t="shared" si="242"/>
        <v>42056.1324537037</v>
      </c>
      <c r="T3893" s="13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8321</v>
      </c>
      <c r="R3894" t="s">
        <v>8322</v>
      </c>
      <c r="S3894" s="13">
        <f t="shared" si="242"/>
        <v>41867.652280092596</v>
      </c>
      <c r="T3894" s="13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9">
        <f t="shared" si="241"/>
        <v>128.27380952380952</v>
      </c>
      <c r="Q3895" t="s">
        <v>8321</v>
      </c>
      <c r="R3895" t="s">
        <v>8322</v>
      </c>
      <c r="S3895" s="13">
        <f t="shared" si="242"/>
        <v>41779.657870370371</v>
      </c>
      <c r="T3895" s="13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9">
        <f t="shared" si="241"/>
        <v>47.272727272727273</v>
      </c>
      <c r="Q3896" t="s">
        <v>8321</v>
      </c>
      <c r="R3896" t="s">
        <v>8322</v>
      </c>
      <c r="S3896" s="13">
        <f t="shared" si="242"/>
        <v>42679.958472222221</v>
      </c>
      <c r="T3896" s="13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9">
        <f t="shared" si="241"/>
        <v>50</v>
      </c>
      <c r="Q3897" t="s">
        <v>8321</v>
      </c>
      <c r="R3897" t="s">
        <v>8322</v>
      </c>
      <c r="S3897" s="13">
        <f t="shared" si="242"/>
        <v>42032.250208333338</v>
      </c>
      <c r="T3897" s="13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9">
        <f t="shared" si="241"/>
        <v>42.5</v>
      </c>
      <c r="Q3898" t="s">
        <v>8321</v>
      </c>
      <c r="R3898" t="s">
        <v>8322</v>
      </c>
      <c r="S3898" s="13">
        <f t="shared" si="242"/>
        <v>41793.191875000004</v>
      </c>
      <c r="T3898" s="13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9">
        <f t="shared" si="241"/>
        <v>44</v>
      </c>
      <c r="Q3899" t="s">
        <v>8321</v>
      </c>
      <c r="R3899" t="s">
        <v>8322</v>
      </c>
      <c r="S3899" s="13">
        <f t="shared" si="242"/>
        <v>41982.87364583333</v>
      </c>
      <c r="T3899" s="13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9">
        <f t="shared" si="241"/>
        <v>50.875</v>
      </c>
      <c r="Q3900" t="s">
        <v>8321</v>
      </c>
      <c r="R3900" t="s">
        <v>8322</v>
      </c>
      <c r="S3900" s="13">
        <f t="shared" si="242"/>
        <v>42193.482291666667</v>
      </c>
      <c r="T3900" s="13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9">
        <f t="shared" si="241"/>
        <v>62.5</v>
      </c>
      <c r="Q3901" t="s">
        <v>8321</v>
      </c>
      <c r="R3901" t="s">
        <v>8322</v>
      </c>
      <c r="S3901" s="13">
        <f t="shared" si="242"/>
        <v>41843.775011574071</v>
      </c>
      <c r="T3901" s="13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9">
        <f t="shared" si="241"/>
        <v>27</v>
      </c>
      <c r="Q3902" t="s">
        <v>8321</v>
      </c>
      <c r="R3902" t="s">
        <v>8322</v>
      </c>
      <c r="S3902" s="13">
        <f t="shared" si="242"/>
        <v>42136.092488425929</v>
      </c>
      <c r="T3902" s="13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9">
        <f t="shared" si="241"/>
        <v>25</v>
      </c>
      <c r="Q3903" t="s">
        <v>8321</v>
      </c>
      <c r="R3903" t="s">
        <v>8322</v>
      </c>
      <c r="S3903" s="13">
        <f t="shared" si="242"/>
        <v>42317.826377314821</v>
      </c>
      <c r="T3903" s="13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9">
        <f t="shared" si="241"/>
        <v>47.258064516129032</v>
      </c>
      <c r="Q3904" t="s">
        <v>8321</v>
      </c>
      <c r="R3904" t="s">
        <v>8322</v>
      </c>
      <c r="S3904" s="13">
        <f t="shared" si="242"/>
        <v>42663.468078703707</v>
      </c>
      <c r="T3904" s="13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8321</v>
      </c>
      <c r="R3905" t="s">
        <v>8322</v>
      </c>
      <c r="S3905" s="13">
        <f t="shared" si="242"/>
        <v>42186.01116898148</v>
      </c>
      <c r="T3905" s="13">
        <f t="shared" si="243"/>
        <v>42186.01116898148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9">
        <f t="shared" si="241"/>
        <v>1.5</v>
      </c>
      <c r="Q3906" t="s">
        <v>8321</v>
      </c>
      <c r="R3906" t="s">
        <v>8322</v>
      </c>
      <c r="S3906" s="13">
        <f t="shared" si="242"/>
        <v>42095.229166666672</v>
      </c>
      <c r="T3906" s="13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</f>
        <v>0.11533333333333333</v>
      </c>
      <c r="P3907" s="9">
        <f t="shared" ref="P3907:P3970" si="245">E3907/L3907</f>
        <v>24.714285714285715</v>
      </c>
      <c r="Q3907" t="s">
        <v>8321</v>
      </c>
      <c r="R3907" t="s">
        <v>8322</v>
      </c>
      <c r="S3907" s="13">
        <f t="shared" ref="S3907:S3970" si="246">(((J3907/60)/60)/24)+DATE(1970,1,1)</f>
        <v>42124.623877314814</v>
      </c>
      <c r="T3907" s="13">
        <f t="shared" ref="T3907:T3970" si="247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9">
        <f t="shared" si="245"/>
        <v>63.125</v>
      </c>
      <c r="Q3908" t="s">
        <v>8321</v>
      </c>
      <c r="R3908" t="s">
        <v>8322</v>
      </c>
      <c r="S3908" s="13">
        <f t="shared" si="246"/>
        <v>42143.917743055557</v>
      </c>
      <c r="T3908" s="13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9">
        <f t="shared" si="245"/>
        <v>38.25</v>
      </c>
      <c r="Q3909" t="s">
        <v>8321</v>
      </c>
      <c r="R3909" t="s">
        <v>8322</v>
      </c>
      <c r="S3909" s="13">
        <f t="shared" si="246"/>
        <v>41906.819513888891</v>
      </c>
      <c r="T3909" s="13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9">
        <f t="shared" si="245"/>
        <v>16.25</v>
      </c>
      <c r="Q3910" t="s">
        <v>8321</v>
      </c>
      <c r="R3910" t="s">
        <v>8322</v>
      </c>
      <c r="S3910" s="13">
        <f t="shared" si="246"/>
        <v>41834.135370370372</v>
      </c>
      <c r="T3910" s="13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9">
        <f t="shared" si="245"/>
        <v>33.75</v>
      </c>
      <c r="Q3911" t="s">
        <v>8321</v>
      </c>
      <c r="R3911" t="s">
        <v>8322</v>
      </c>
      <c r="S3911" s="13">
        <f t="shared" si="246"/>
        <v>41863.359282407408</v>
      </c>
      <c r="T3911" s="13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9">
        <f t="shared" si="245"/>
        <v>61.666666666666664</v>
      </c>
      <c r="Q3912" t="s">
        <v>8321</v>
      </c>
      <c r="R3912" t="s">
        <v>8322</v>
      </c>
      <c r="S3912" s="13">
        <f t="shared" si="246"/>
        <v>42224.756909722222</v>
      </c>
      <c r="T3912" s="13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9">
        <f t="shared" si="245"/>
        <v>83.138888888888886</v>
      </c>
      <c r="Q3913" t="s">
        <v>8321</v>
      </c>
      <c r="R3913" t="s">
        <v>8322</v>
      </c>
      <c r="S3913" s="13">
        <f t="shared" si="246"/>
        <v>41939.8122337963</v>
      </c>
      <c r="T3913" s="13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9">
        <f t="shared" si="245"/>
        <v>1</v>
      </c>
      <c r="Q3914" t="s">
        <v>8321</v>
      </c>
      <c r="R3914" t="s">
        <v>8322</v>
      </c>
      <c r="S3914" s="13">
        <f t="shared" si="246"/>
        <v>42059.270023148143</v>
      </c>
      <c r="T3914" s="13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9">
        <f t="shared" si="245"/>
        <v>142.85714285714286</v>
      </c>
      <c r="Q3915" t="s">
        <v>8321</v>
      </c>
      <c r="R3915" t="s">
        <v>8322</v>
      </c>
      <c r="S3915" s="13">
        <f t="shared" si="246"/>
        <v>42308.211215277777</v>
      </c>
      <c r="T3915" s="13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9">
        <f t="shared" si="245"/>
        <v>33.666666666666664</v>
      </c>
      <c r="Q3916" t="s">
        <v>8321</v>
      </c>
      <c r="R3916" t="s">
        <v>8322</v>
      </c>
      <c r="S3916" s="13">
        <f t="shared" si="246"/>
        <v>42114.818935185183</v>
      </c>
      <c r="T3916" s="13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9">
        <f t="shared" si="245"/>
        <v>5</v>
      </c>
      <c r="Q3917" t="s">
        <v>8321</v>
      </c>
      <c r="R3917" t="s">
        <v>8322</v>
      </c>
      <c r="S3917" s="13">
        <f t="shared" si="246"/>
        <v>42492.98505787037</v>
      </c>
      <c r="T3917" s="13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8321</v>
      </c>
      <c r="R3918" t="s">
        <v>8322</v>
      </c>
      <c r="S3918" s="13">
        <f t="shared" si="246"/>
        <v>42494.471666666665</v>
      </c>
      <c r="T3918" s="13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9">
        <f t="shared" si="245"/>
        <v>10</v>
      </c>
      <c r="Q3919" t="s">
        <v>8321</v>
      </c>
      <c r="R3919" t="s">
        <v>8322</v>
      </c>
      <c r="S3919" s="13">
        <f t="shared" si="246"/>
        <v>41863.527326388888</v>
      </c>
      <c r="T3919" s="13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9">
        <f t="shared" si="245"/>
        <v>40</v>
      </c>
      <c r="Q3920" t="s">
        <v>8321</v>
      </c>
      <c r="R3920" t="s">
        <v>8322</v>
      </c>
      <c r="S3920" s="13">
        <f t="shared" si="246"/>
        <v>41843.664618055554</v>
      </c>
      <c r="T3920" s="13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9">
        <f t="shared" si="245"/>
        <v>30</v>
      </c>
      <c r="Q3921" t="s">
        <v>8321</v>
      </c>
      <c r="R3921" t="s">
        <v>8322</v>
      </c>
      <c r="S3921" s="13">
        <f t="shared" si="246"/>
        <v>42358.684872685189</v>
      </c>
      <c r="T3921" s="13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9">
        <f t="shared" si="245"/>
        <v>45</v>
      </c>
      <c r="Q3922" t="s">
        <v>8321</v>
      </c>
      <c r="R3922" t="s">
        <v>8322</v>
      </c>
      <c r="S3922" s="13">
        <f t="shared" si="246"/>
        <v>42657.38726851852</v>
      </c>
      <c r="T3922" s="13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8321</v>
      </c>
      <c r="R3923" t="s">
        <v>8322</v>
      </c>
      <c r="S3923" s="13">
        <f t="shared" si="246"/>
        <v>41926.542303240742</v>
      </c>
      <c r="T3923" s="13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9">
        <f t="shared" si="245"/>
        <v>10.166666666666666</v>
      </c>
      <c r="Q3924" t="s">
        <v>8321</v>
      </c>
      <c r="R3924" t="s">
        <v>8322</v>
      </c>
      <c r="S3924" s="13">
        <f t="shared" si="246"/>
        <v>42020.768634259264</v>
      </c>
      <c r="T3924" s="13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9">
        <f t="shared" si="245"/>
        <v>81.411764705882348</v>
      </c>
      <c r="Q3925" t="s">
        <v>8321</v>
      </c>
      <c r="R3925" t="s">
        <v>8322</v>
      </c>
      <c r="S3925" s="13">
        <f t="shared" si="246"/>
        <v>42075.979988425926</v>
      </c>
      <c r="T3925" s="13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9">
        <f t="shared" si="245"/>
        <v>57.25</v>
      </c>
      <c r="Q3926" t="s">
        <v>8321</v>
      </c>
      <c r="R3926" t="s">
        <v>8322</v>
      </c>
      <c r="S3926" s="13">
        <f t="shared" si="246"/>
        <v>41786.959745370368</v>
      </c>
      <c r="T3926" s="13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9">
        <f t="shared" si="245"/>
        <v>5</v>
      </c>
      <c r="Q3927" t="s">
        <v>8321</v>
      </c>
      <c r="R3927" t="s">
        <v>8322</v>
      </c>
      <c r="S3927" s="13">
        <f t="shared" si="246"/>
        <v>41820.870821759258</v>
      </c>
      <c r="T3927" s="13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9">
        <f t="shared" si="245"/>
        <v>15</v>
      </c>
      <c r="Q3928" t="s">
        <v>8321</v>
      </c>
      <c r="R3928" t="s">
        <v>8322</v>
      </c>
      <c r="S3928" s="13">
        <f t="shared" si="246"/>
        <v>41970.085046296299</v>
      </c>
      <c r="T3928" s="13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9">
        <f t="shared" si="245"/>
        <v>12.5</v>
      </c>
      <c r="Q3929" t="s">
        <v>8321</v>
      </c>
      <c r="R3929" t="s">
        <v>8322</v>
      </c>
      <c r="S3929" s="13">
        <f t="shared" si="246"/>
        <v>41830.267407407409</v>
      </c>
      <c r="T3929" s="13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9">
        <f t="shared" si="245"/>
        <v>93</v>
      </c>
      <c r="Q3930" t="s">
        <v>8321</v>
      </c>
      <c r="R3930" t="s">
        <v>8322</v>
      </c>
      <c r="S3930" s="13">
        <f t="shared" si="246"/>
        <v>42265.683182870373</v>
      </c>
      <c r="T3930" s="13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9">
        <f t="shared" si="245"/>
        <v>32.357142857142854</v>
      </c>
      <c r="Q3931" t="s">
        <v>8321</v>
      </c>
      <c r="R3931" t="s">
        <v>8322</v>
      </c>
      <c r="S3931" s="13">
        <f t="shared" si="246"/>
        <v>42601.827141203699</v>
      </c>
      <c r="T3931" s="13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8321</v>
      </c>
      <c r="R3932" t="s">
        <v>8322</v>
      </c>
      <c r="S3932" s="13">
        <f t="shared" si="246"/>
        <v>42433.338749999995</v>
      </c>
      <c r="T3932" s="13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8321</v>
      </c>
      <c r="R3933" t="s">
        <v>8322</v>
      </c>
      <c r="S3933" s="13">
        <f t="shared" si="246"/>
        <v>42228.151701388888</v>
      </c>
      <c r="T3933" s="13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9">
        <f t="shared" si="245"/>
        <v>1</v>
      </c>
      <c r="Q3934" t="s">
        <v>8321</v>
      </c>
      <c r="R3934" t="s">
        <v>8322</v>
      </c>
      <c r="S3934" s="13">
        <f t="shared" si="246"/>
        <v>42415.168564814812</v>
      </c>
      <c r="T3934" s="13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9">
        <f t="shared" si="245"/>
        <v>91.833333333333329</v>
      </c>
      <c r="Q3935" t="s">
        <v>8321</v>
      </c>
      <c r="R3935" t="s">
        <v>8322</v>
      </c>
      <c r="S3935" s="13">
        <f t="shared" si="246"/>
        <v>42538.968310185184</v>
      </c>
      <c r="T3935" s="13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9">
        <f t="shared" si="245"/>
        <v>45.833333333333336</v>
      </c>
      <c r="Q3936" t="s">
        <v>8321</v>
      </c>
      <c r="R3936" t="s">
        <v>8322</v>
      </c>
      <c r="S3936" s="13">
        <f t="shared" si="246"/>
        <v>42233.671747685185</v>
      </c>
      <c r="T3936" s="13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9">
        <f t="shared" si="245"/>
        <v>57.173913043478258</v>
      </c>
      <c r="Q3937" t="s">
        <v>8321</v>
      </c>
      <c r="R3937" t="s">
        <v>8322</v>
      </c>
      <c r="S3937" s="13">
        <f t="shared" si="246"/>
        <v>42221.656782407401</v>
      </c>
      <c r="T3937" s="13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8321</v>
      </c>
      <c r="R3938" t="s">
        <v>8322</v>
      </c>
      <c r="S3938" s="13">
        <f t="shared" si="246"/>
        <v>42675.262962962966</v>
      </c>
      <c r="T3938" s="13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9">
        <f t="shared" si="245"/>
        <v>248.5</v>
      </c>
      <c r="Q3939" t="s">
        <v>8321</v>
      </c>
      <c r="R3939" t="s">
        <v>8322</v>
      </c>
      <c r="S3939" s="13">
        <f t="shared" si="246"/>
        <v>42534.631481481483</v>
      </c>
      <c r="T3939" s="13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9">
        <f t="shared" si="245"/>
        <v>79.400000000000006</v>
      </c>
      <c r="Q3940" t="s">
        <v>8321</v>
      </c>
      <c r="R3940" t="s">
        <v>8322</v>
      </c>
      <c r="S3940" s="13">
        <f t="shared" si="246"/>
        <v>42151.905717592599</v>
      </c>
      <c r="T3940" s="13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9">
        <f t="shared" si="245"/>
        <v>5</v>
      </c>
      <c r="Q3941" t="s">
        <v>8321</v>
      </c>
      <c r="R3941" t="s">
        <v>8322</v>
      </c>
      <c r="S3941" s="13">
        <f t="shared" si="246"/>
        <v>41915.400219907409</v>
      </c>
      <c r="T3941" s="13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9">
        <f t="shared" si="245"/>
        <v>5.5</v>
      </c>
      <c r="Q3942" t="s">
        <v>8321</v>
      </c>
      <c r="R3942" t="s">
        <v>8322</v>
      </c>
      <c r="S3942" s="13">
        <f t="shared" si="246"/>
        <v>41961.492488425924</v>
      </c>
      <c r="T3942" s="13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9">
        <f t="shared" si="245"/>
        <v>25</v>
      </c>
      <c r="Q3943" t="s">
        <v>8321</v>
      </c>
      <c r="R3943" t="s">
        <v>8322</v>
      </c>
      <c r="S3943" s="13">
        <f t="shared" si="246"/>
        <v>41940.587233796294</v>
      </c>
      <c r="T3943" s="13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8321</v>
      </c>
      <c r="R3944" t="s">
        <v>8322</v>
      </c>
      <c r="S3944" s="13">
        <f t="shared" si="246"/>
        <v>42111.904097222221</v>
      </c>
      <c r="T3944" s="13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9">
        <f t="shared" si="245"/>
        <v>137.07692307692307</v>
      </c>
      <c r="Q3945" t="s">
        <v>8321</v>
      </c>
      <c r="R3945" t="s">
        <v>8322</v>
      </c>
      <c r="S3945" s="13">
        <f t="shared" si="246"/>
        <v>42279.778564814813</v>
      </c>
      <c r="T3945" s="13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8321</v>
      </c>
      <c r="R3946" t="s">
        <v>8322</v>
      </c>
      <c r="S3946" s="13">
        <f t="shared" si="246"/>
        <v>42213.662905092591</v>
      </c>
      <c r="T3946" s="13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9">
        <f t="shared" si="245"/>
        <v>5</v>
      </c>
      <c r="Q3947" t="s">
        <v>8321</v>
      </c>
      <c r="R3947" t="s">
        <v>8322</v>
      </c>
      <c r="S3947" s="13">
        <f t="shared" si="246"/>
        <v>42109.801712962959</v>
      </c>
      <c r="T3947" s="13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9">
        <f t="shared" si="245"/>
        <v>39</v>
      </c>
      <c r="Q3948" t="s">
        <v>8321</v>
      </c>
      <c r="R3948" t="s">
        <v>8322</v>
      </c>
      <c r="S3948" s="13">
        <f t="shared" si="246"/>
        <v>42031.833587962959</v>
      </c>
      <c r="T3948" s="13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9">
        <f t="shared" si="245"/>
        <v>50.5</v>
      </c>
      <c r="Q3949" t="s">
        <v>8321</v>
      </c>
      <c r="R3949" t="s">
        <v>8322</v>
      </c>
      <c r="S3949" s="13">
        <f t="shared" si="246"/>
        <v>42615.142870370371</v>
      </c>
      <c r="T3949" s="13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8321</v>
      </c>
      <c r="R3950" t="s">
        <v>8322</v>
      </c>
      <c r="S3950" s="13">
        <f t="shared" si="246"/>
        <v>41829.325497685182</v>
      </c>
      <c r="T3950" s="13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9">
        <f t="shared" si="245"/>
        <v>49.28125</v>
      </c>
      <c r="Q3951" t="s">
        <v>8321</v>
      </c>
      <c r="R3951" t="s">
        <v>8322</v>
      </c>
      <c r="S3951" s="13">
        <f t="shared" si="246"/>
        <v>42016.120613425926</v>
      </c>
      <c r="T3951" s="13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9">
        <f t="shared" si="245"/>
        <v>25</v>
      </c>
      <c r="Q3952" t="s">
        <v>8321</v>
      </c>
      <c r="R3952" t="s">
        <v>8322</v>
      </c>
      <c r="S3952" s="13">
        <f t="shared" si="246"/>
        <v>42439.702314814815</v>
      </c>
      <c r="T3952" s="13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9">
        <f t="shared" si="245"/>
        <v>1</v>
      </c>
      <c r="Q3953" t="s">
        <v>8321</v>
      </c>
      <c r="R3953" t="s">
        <v>8322</v>
      </c>
      <c r="S3953" s="13">
        <f t="shared" si="246"/>
        <v>42433.825717592597</v>
      </c>
      <c r="T3953" s="13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9">
        <f t="shared" si="245"/>
        <v>25</v>
      </c>
      <c r="Q3954" t="s">
        <v>8321</v>
      </c>
      <c r="R3954" t="s">
        <v>8322</v>
      </c>
      <c r="S3954" s="13">
        <f t="shared" si="246"/>
        <v>42243.790393518517</v>
      </c>
      <c r="T3954" s="13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8321</v>
      </c>
      <c r="R3955" t="s">
        <v>8322</v>
      </c>
      <c r="S3955" s="13">
        <f t="shared" si="246"/>
        <v>42550.048449074078</v>
      </c>
      <c r="T3955" s="13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8321</v>
      </c>
      <c r="R3956" t="s">
        <v>8322</v>
      </c>
      <c r="S3956" s="13">
        <f t="shared" si="246"/>
        <v>41774.651203703703</v>
      </c>
      <c r="T3956" s="13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9">
        <f t="shared" si="245"/>
        <v>53.125</v>
      </c>
      <c r="Q3957" t="s">
        <v>8321</v>
      </c>
      <c r="R3957" t="s">
        <v>8322</v>
      </c>
      <c r="S3957" s="13">
        <f t="shared" si="246"/>
        <v>42306.848854166667</v>
      </c>
      <c r="T3957" s="13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8321</v>
      </c>
      <c r="R3958" t="s">
        <v>8322</v>
      </c>
      <c r="S3958" s="13">
        <f t="shared" si="246"/>
        <v>42457.932025462964</v>
      </c>
      <c r="T3958" s="13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9">
        <f t="shared" si="245"/>
        <v>7</v>
      </c>
      <c r="Q3959" t="s">
        <v>8321</v>
      </c>
      <c r="R3959" t="s">
        <v>8322</v>
      </c>
      <c r="S3959" s="13">
        <f t="shared" si="246"/>
        <v>42513.976319444439</v>
      </c>
      <c r="T3959" s="13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9">
        <f t="shared" si="245"/>
        <v>40.0625</v>
      </c>
      <c r="Q3960" t="s">
        <v>8321</v>
      </c>
      <c r="R3960" t="s">
        <v>8322</v>
      </c>
      <c r="S3960" s="13">
        <f t="shared" si="246"/>
        <v>41816.950370370374</v>
      </c>
      <c r="T3960" s="13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9">
        <f t="shared" si="245"/>
        <v>24.333333333333332</v>
      </c>
      <c r="Q3961" t="s">
        <v>8321</v>
      </c>
      <c r="R3961" t="s">
        <v>8322</v>
      </c>
      <c r="S3961" s="13">
        <f t="shared" si="246"/>
        <v>41880.788842592592</v>
      </c>
      <c r="T3961" s="13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9">
        <f t="shared" si="245"/>
        <v>11.25</v>
      </c>
      <c r="Q3962" t="s">
        <v>8321</v>
      </c>
      <c r="R3962" t="s">
        <v>8322</v>
      </c>
      <c r="S3962" s="13">
        <f t="shared" si="246"/>
        <v>42342.845555555556</v>
      </c>
      <c r="T3962" s="13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9">
        <f t="shared" si="245"/>
        <v>10.5</v>
      </c>
      <c r="Q3963" t="s">
        <v>8321</v>
      </c>
      <c r="R3963" t="s">
        <v>8322</v>
      </c>
      <c r="S3963" s="13">
        <f t="shared" si="246"/>
        <v>41745.891319444447</v>
      </c>
      <c r="T3963" s="13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9">
        <f t="shared" si="245"/>
        <v>15</v>
      </c>
      <c r="Q3964" t="s">
        <v>8321</v>
      </c>
      <c r="R3964" t="s">
        <v>8322</v>
      </c>
      <c r="S3964" s="13">
        <f t="shared" si="246"/>
        <v>42311.621458333335</v>
      </c>
      <c r="T3964" s="13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8321</v>
      </c>
      <c r="R3965" t="s">
        <v>8322</v>
      </c>
      <c r="S3965" s="13">
        <f t="shared" si="246"/>
        <v>42296.154131944444</v>
      </c>
      <c r="T3965" s="13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9">
        <f t="shared" si="245"/>
        <v>42</v>
      </c>
      <c r="Q3966" t="s">
        <v>8321</v>
      </c>
      <c r="R3966" t="s">
        <v>8322</v>
      </c>
      <c r="S3966" s="13">
        <f t="shared" si="246"/>
        <v>42053.722060185188</v>
      </c>
      <c r="T3966" s="13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9">
        <f t="shared" si="245"/>
        <v>71.25</v>
      </c>
      <c r="Q3967" t="s">
        <v>8321</v>
      </c>
      <c r="R3967" t="s">
        <v>8322</v>
      </c>
      <c r="S3967" s="13">
        <f t="shared" si="246"/>
        <v>42414.235879629632</v>
      </c>
      <c r="T3967" s="13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9">
        <f t="shared" si="245"/>
        <v>22.5</v>
      </c>
      <c r="Q3968" t="s">
        <v>8321</v>
      </c>
      <c r="R3968" t="s">
        <v>8322</v>
      </c>
      <c r="S3968" s="13">
        <f t="shared" si="246"/>
        <v>41801.711550925924</v>
      </c>
      <c r="T3968" s="13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9">
        <f t="shared" si="245"/>
        <v>41</v>
      </c>
      <c r="Q3969" t="s">
        <v>8321</v>
      </c>
      <c r="R3969" t="s">
        <v>8322</v>
      </c>
      <c r="S3969" s="13">
        <f t="shared" si="246"/>
        <v>42770.290590277778</v>
      </c>
      <c r="T3969" s="13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9">
        <f t="shared" si="245"/>
        <v>47.909090909090907</v>
      </c>
      <c r="Q3970" t="s">
        <v>8321</v>
      </c>
      <c r="R3970" t="s">
        <v>8322</v>
      </c>
      <c r="S3970" s="13">
        <f t="shared" si="246"/>
        <v>42452.815659722226</v>
      </c>
      <c r="T3970" s="13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</f>
        <v>7.4690265486725665E-2</v>
      </c>
      <c r="P3971" s="9">
        <f t="shared" ref="P3971:P4034" si="249">E3971/L3971</f>
        <v>35.166666666666664</v>
      </c>
      <c r="Q3971" t="s">
        <v>8321</v>
      </c>
      <c r="R3971" t="s">
        <v>8322</v>
      </c>
      <c r="S3971" s="13">
        <f t="shared" ref="S3971:S4034" si="250">(((J3971/60)/60)/24)+DATE(1970,1,1)</f>
        <v>42601.854699074072</v>
      </c>
      <c r="T3971" s="13">
        <f t="shared" ref="T3971:T4034" si="251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9">
        <f t="shared" si="249"/>
        <v>5.5</v>
      </c>
      <c r="Q3972" t="s">
        <v>8321</v>
      </c>
      <c r="R3972" t="s">
        <v>8322</v>
      </c>
      <c r="S3972" s="13">
        <f t="shared" si="250"/>
        <v>42447.863553240735</v>
      </c>
      <c r="T3972" s="13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9">
        <f t="shared" si="249"/>
        <v>22.666666666666668</v>
      </c>
      <c r="Q3973" t="s">
        <v>8321</v>
      </c>
      <c r="R3973" t="s">
        <v>8322</v>
      </c>
      <c r="S3973" s="13">
        <f t="shared" si="250"/>
        <v>41811.536180555559</v>
      </c>
      <c r="T3973" s="13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9">
        <f t="shared" si="249"/>
        <v>26.375</v>
      </c>
      <c r="Q3974" t="s">
        <v>8321</v>
      </c>
      <c r="R3974" t="s">
        <v>8322</v>
      </c>
      <c r="S3974" s="13">
        <f t="shared" si="250"/>
        <v>41981.067523148144</v>
      </c>
      <c r="T3974" s="13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9">
        <f t="shared" si="249"/>
        <v>105.54054054054055</v>
      </c>
      <c r="Q3975" t="s">
        <v>8321</v>
      </c>
      <c r="R3975" t="s">
        <v>8322</v>
      </c>
      <c r="S3975" s="13">
        <f t="shared" si="250"/>
        <v>42469.68414351852</v>
      </c>
      <c r="T3975" s="13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9">
        <f t="shared" si="249"/>
        <v>29.09090909090909</v>
      </c>
      <c r="Q3976" t="s">
        <v>8321</v>
      </c>
      <c r="R3976" t="s">
        <v>8322</v>
      </c>
      <c r="S3976" s="13">
        <f t="shared" si="250"/>
        <v>42493.546851851846</v>
      </c>
      <c r="T3976" s="13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8321</v>
      </c>
      <c r="R3977" t="s">
        <v>8322</v>
      </c>
      <c r="S3977" s="13">
        <f t="shared" si="250"/>
        <v>42534.866875</v>
      </c>
      <c r="T3977" s="13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9">
        <f t="shared" si="249"/>
        <v>62</v>
      </c>
      <c r="Q3978" t="s">
        <v>8321</v>
      </c>
      <c r="R3978" t="s">
        <v>8322</v>
      </c>
      <c r="S3978" s="13">
        <f t="shared" si="250"/>
        <v>41830.858344907407</v>
      </c>
      <c r="T3978" s="13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9">
        <f t="shared" si="249"/>
        <v>217.5</v>
      </c>
      <c r="Q3979" t="s">
        <v>8321</v>
      </c>
      <c r="R3979" t="s">
        <v>8322</v>
      </c>
      <c r="S3979" s="13">
        <f t="shared" si="250"/>
        <v>42543.788564814815</v>
      </c>
      <c r="T3979" s="13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9">
        <f t="shared" si="249"/>
        <v>26.75</v>
      </c>
      <c r="Q3980" t="s">
        <v>8321</v>
      </c>
      <c r="R3980" t="s">
        <v>8322</v>
      </c>
      <c r="S3980" s="13">
        <f t="shared" si="250"/>
        <v>41975.642974537041</v>
      </c>
      <c r="T3980" s="13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9">
        <f t="shared" si="249"/>
        <v>18.333333333333332</v>
      </c>
      <c r="Q3981" t="s">
        <v>8321</v>
      </c>
      <c r="R3981" t="s">
        <v>8322</v>
      </c>
      <c r="S3981" s="13">
        <f t="shared" si="250"/>
        <v>42069.903437500005</v>
      </c>
      <c r="T3981" s="13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9">
        <f t="shared" si="249"/>
        <v>64.285714285714292</v>
      </c>
      <c r="Q3982" t="s">
        <v>8321</v>
      </c>
      <c r="R3982" t="s">
        <v>8322</v>
      </c>
      <c r="S3982" s="13">
        <f t="shared" si="250"/>
        <v>41795.598923611113</v>
      </c>
      <c r="T3982" s="13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9">
        <f t="shared" si="249"/>
        <v>175</v>
      </c>
      <c r="Q3983" t="s">
        <v>8321</v>
      </c>
      <c r="R3983" t="s">
        <v>8322</v>
      </c>
      <c r="S3983" s="13">
        <f t="shared" si="250"/>
        <v>42508.179965277777</v>
      </c>
      <c r="T3983" s="13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9">
        <f t="shared" si="249"/>
        <v>34</v>
      </c>
      <c r="Q3984" t="s">
        <v>8321</v>
      </c>
      <c r="R3984" t="s">
        <v>8322</v>
      </c>
      <c r="S3984" s="13">
        <f t="shared" si="250"/>
        <v>42132.809953703705</v>
      </c>
      <c r="T3984" s="13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9">
        <f t="shared" si="249"/>
        <v>84.282608695652172</v>
      </c>
      <c r="Q3985" t="s">
        <v>8321</v>
      </c>
      <c r="R3985" t="s">
        <v>8322</v>
      </c>
      <c r="S3985" s="13">
        <f t="shared" si="250"/>
        <v>41747.86986111111</v>
      </c>
      <c r="T3985" s="13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9">
        <f t="shared" si="249"/>
        <v>9.5</v>
      </c>
      <c r="Q3986" t="s">
        <v>8321</v>
      </c>
      <c r="R3986" t="s">
        <v>8322</v>
      </c>
      <c r="S3986" s="13">
        <f t="shared" si="250"/>
        <v>41920.963472222218</v>
      </c>
      <c r="T3986" s="13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9">
        <f t="shared" si="249"/>
        <v>33.736842105263158</v>
      </c>
      <c r="Q3987" t="s">
        <v>8321</v>
      </c>
      <c r="R3987" t="s">
        <v>8322</v>
      </c>
      <c r="S3987" s="13">
        <f t="shared" si="250"/>
        <v>42399.707407407404</v>
      </c>
      <c r="T3987" s="13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9">
        <f t="shared" si="249"/>
        <v>37.53846153846154</v>
      </c>
      <c r="Q3988" t="s">
        <v>8321</v>
      </c>
      <c r="R3988" t="s">
        <v>8322</v>
      </c>
      <c r="S3988" s="13">
        <f t="shared" si="250"/>
        <v>42467.548541666663</v>
      </c>
      <c r="T3988" s="13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9">
        <f t="shared" si="249"/>
        <v>11.615384615384615</v>
      </c>
      <c r="Q3989" t="s">
        <v>8321</v>
      </c>
      <c r="R3989" t="s">
        <v>8322</v>
      </c>
      <c r="S3989" s="13">
        <f t="shared" si="250"/>
        <v>41765.92465277778</v>
      </c>
      <c r="T3989" s="13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9">
        <f t="shared" si="249"/>
        <v>8</v>
      </c>
      <c r="Q3990" t="s">
        <v>8321</v>
      </c>
      <c r="R3990" t="s">
        <v>8322</v>
      </c>
      <c r="S3990" s="13">
        <f t="shared" si="250"/>
        <v>42230.08116898148</v>
      </c>
      <c r="T3990" s="13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8321</v>
      </c>
      <c r="R3991" t="s">
        <v>8322</v>
      </c>
      <c r="S3991" s="13">
        <f t="shared" si="250"/>
        <v>42286.749780092592</v>
      </c>
      <c r="T3991" s="13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9">
        <f t="shared" si="249"/>
        <v>23</v>
      </c>
      <c r="Q3992" t="s">
        <v>8321</v>
      </c>
      <c r="R3992" t="s">
        <v>8322</v>
      </c>
      <c r="S3992" s="13">
        <f t="shared" si="250"/>
        <v>42401.672372685185</v>
      </c>
      <c r="T3992" s="13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9">
        <f t="shared" si="249"/>
        <v>100</v>
      </c>
      <c r="Q3993" t="s">
        <v>8321</v>
      </c>
      <c r="R3993" t="s">
        <v>8322</v>
      </c>
      <c r="S3993" s="13">
        <f t="shared" si="250"/>
        <v>42125.644467592589</v>
      </c>
      <c r="T3993" s="13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9">
        <f t="shared" si="249"/>
        <v>60.111111111111114</v>
      </c>
      <c r="Q3994" t="s">
        <v>8321</v>
      </c>
      <c r="R3994" t="s">
        <v>8322</v>
      </c>
      <c r="S3994" s="13">
        <f t="shared" si="250"/>
        <v>42289.94049768518</v>
      </c>
      <c r="T3994" s="13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9">
        <f t="shared" si="249"/>
        <v>3</v>
      </c>
      <c r="Q3995" t="s">
        <v>8321</v>
      </c>
      <c r="R3995" t="s">
        <v>8322</v>
      </c>
      <c r="S3995" s="13">
        <f t="shared" si="250"/>
        <v>42107.864722222221</v>
      </c>
      <c r="T3995" s="13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9">
        <f t="shared" si="249"/>
        <v>5</v>
      </c>
      <c r="Q3996" t="s">
        <v>8321</v>
      </c>
      <c r="R3996" t="s">
        <v>8322</v>
      </c>
      <c r="S3996" s="13">
        <f t="shared" si="250"/>
        <v>41809.389930555553</v>
      </c>
      <c r="T3996" s="13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9">
        <f t="shared" si="249"/>
        <v>17.5</v>
      </c>
      <c r="Q3997" t="s">
        <v>8321</v>
      </c>
      <c r="R3997" t="s">
        <v>8322</v>
      </c>
      <c r="S3997" s="13">
        <f t="shared" si="250"/>
        <v>42019.683761574073</v>
      </c>
      <c r="T3997" s="13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9">
        <f t="shared" si="249"/>
        <v>29.235294117647058</v>
      </c>
      <c r="Q3998" t="s">
        <v>8321</v>
      </c>
      <c r="R3998" t="s">
        <v>8322</v>
      </c>
      <c r="S3998" s="13">
        <f t="shared" si="250"/>
        <v>41950.26694444444</v>
      </c>
      <c r="T3998" s="13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8321</v>
      </c>
      <c r="R3999" t="s">
        <v>8322</v>
      </c>
      <c r="S3999" s="13">
        <f t="shared" si="250"/>
        <v>42069.391446759255</v>
      </c>
      <c r="T3999" s="13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9">
        <f t="shared" si="249"/>
        <v>59.583333333333336</v>
      </c>
      <c r="Q4000" t="s">
        <v>8321</v>
      </c>
      <c r="R4000" t="s">
        <v>8322</v>
      </c>
      <c r="S4000" s="13">
        <f t="shared" si="250"/>
        <v>42061.963263888887</v>
      </c>
      <c r="T4000" s="13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9">
        <f t="shared" si="249"/>
        <v>82.571428571428569</v>
      </c>
      <c r="Q4001" t="s">
        <v>8321</v>
      </c>
      <c r="R4001" t="s">
        <v>8322</v>
      </c>
      <c r="S4001" s="13">
        <f t="shared" si="250"/>
        <v>41842.828680555554</v>
      </c>
      <c r="T4001" s="13">
        <f t="shared" si="251"/>
        <v>41842.828680555554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9">
        <f t="shared" si="249"/>
        <v>10</v>
      </c>
      <c r="Q4002" t="s">
        <v>8321</v>
      </c>
      <c r="R4002" t="s">
        <v>8322</v>
      </c>
      <c r="S4002" s="13">
        <f t="shared" si="250"/>
        <v>42437.64534722222</v>
      </c>
      <c r="T4002" s="13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9">
        <f t="shared" si="249"/>
        <v>32.357142857142854</v>
      </c>
      <c r="Q4003" t="s">
        <v>8321</v>
      </c>
      <c r="R4003" t="s">
        <v>8322</v>
      </c>
      <c r="S4003" s="13">
        <f t="shared" si="250"/>
        <v>42775.964212962965</v>
      </c>
      <c r="T4003" s="13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9">
        <f t="shared" si="249"/>
        <v>5.75</v>
      </c>
      <c r="Q4004" t="s">
        <v>8321</v>
      </c>
      <c r="R4004" t="s">
        <v>8322</v>
      </c>
      <c r="S4004" s="13">
        <f t="shared" si="250"/>
        <v>41879.043530092589</v>
      </c>
      <c r="T4004" s="13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9">
        <f t="shared" si="249"/>
        <v>100.5</v>
      </c>
      <c r="Q4005" t="s">
        <v>8321</v>
      </c>
      <c r="R4005" t="s">
        <v>8322</v>
      </c>
      <c r="S4005" s="13">
        <f t="shared" si="250"/>
        <v>42020.587349537032</v>
      </c>
      <c r="T4005" s="13">
        <f t="shared" si="251"/>
        <v>42020.587349537032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9">
        <f t="shared" si="249"/>
        <v>1</v>
      </c>
      <c r="Q4006" t="s">
        <v>8321</v>
      </c>
      <c r="R4006" t="s">
        <v>8322</v>
      </c>
      <c r="S4006" s="13">
        <f t="shared" si="250"/>
        <v>41890.16269675926</v>
      </c>
      <c r="T4006" s="13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9">
        <f t="shared" si="249"/>
        <v>20</v>
      </c>
      <c r="Q4007" t="s">
        <v>8321</v>
      </c>
      <c r="R4007" t="s">
        <v>8322</v>
      </c>
      <c r="S4007" s="13">
        <f t="shared" si="250"/>
        <v>41872.807696759257</v>
      </c>
      <c r="T4007" s="13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9">
        <f t="shared" si="249"/>
        <v>2</v>
      </c>
      <c r="Q4008" t="s">
        <v>8321</v>
      </c>
      <c r="R4008" t="s">
        <v>8322</v>
      </c>
      <c r="S4008" s="13">
        <f t="shared" si="250"/>
        <v>42391.772997685184</v>
      </c>
      <c r="T4008" s="13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9">
        <f t="shared" si="249"/>
        <v>5</v>
      </c>
      <c r="Q4009" t="s">
        <v>8321</v>
      </c>
      <c r="R4009" t="s">
        <v>8322</v>
      </c>
      <c r="S4009" s="13">
        <f t="shared" si="250"/>
        <v>41848.772928240738</v>
      </c>
      <c r="T4009" s="13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9">
        <f t="shared" si="249"/>
        <v>15</v>
      </c>
      <c r="Q4010" t="s">
        <v>8321</v>
      </c>
      <c r="R4010" t="s">
        <v>8322</v>
      </c>
      <c r="S4010" s="13">
        <f t="shared" si="250"/>
        <v>42177.964201388888</v>
      </c>
      <c r="T4010" s="13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9">
        <f t="shared" si="249"/>
        <v>25</v>
      </c>
      <c r="Q4011" t="s">
        <v>8321</v>
      </c>
      <c r="R4011" t="s">
        <v>8322</v>
      </c>
      <c r="S4011" s="13">
        <f t="shared" si="250"/>
        <v>41851.700925925928</v>
      </c>
      <c r="T4011" s="13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9">
        <f t="shared" si="249"/>
        <v>45.842105263157897</v>
      </c>
      <c r="Q4012" t="s">
        <v>8321</v>
      </c>
      <c r="R4012" t="s">
        <v>8322</v>
      </c>
      <c r="S4012" s="13">
        <f t="shared" si="250"/>
        <v>41921.770439814813</v>
      </c>
      <c r="T4012" s="13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9">
        <f t="shared" si="249"/>
        <v>4.75</v>
      </c>
      <c r="Q4013" t="s">
        <v>8321</v>
      </c>
      <c r="R4013" t="s">
        <v>8322</v>
      </c>
      <c r="S4013" s="13">
        <f t="shared" si="250"/>
        <v>42002.54488425926</v>
      </c>
      <c r="T4013" s="13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8321</v>
      </c>
      <c r="R4014" t="s">
        <v>8322</v>
      </c>
      <c r="S4014" s="13">
        <f t="shared" si="250"/>
        <v>42096.544548611113</v>
      </c>
      <c r="T4014" s="13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9">
        <f t="shared" si="249"/>
        <v>13</v>
      </c>
      <c r="Q4015" t="s">
        <v>8321</v>
      </c>
      <c r="R4015" t="s">
        <v>8322</v>
      </c>
      <c r="S4015" s="13">
        <f t="shared" si="250"/>
        <v>42021.301192129627</v>
      </c>
      <c r="T4015" s="13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8321</v>
      </c>
      <c r="R4016" t="s">
        <v>8322</v>
      </c>
      <c r="S4016" s="13">
        <f t="shared" si="250"/>
        <v>42419.246168981481</v>
      </c>
      <c r="T4016" s="13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9">
        <f t="shared" si="249"/>
        <v>1</v>
      </c>
      <c r="Q4017" t="s">
        <v>8321</v>
      </c>
      <c r="R4017" t="s">
        <v>8322</v>
      </c>
      <c r="S4017" s="13">
        <f t="shared" si="250"/>
        <v>42174.780821759254</v>
      </c>
      <c r="T4017" s="13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9">
        <f t="shared" si="249"/>
        <v>10</v>
      </c>
      <c r="Q4018" t="s">
        <v>8321</v>
      </c>
      <c r="R4018" t="s">
        <v>8322</v>
      </c>
      <c r="S4018" s="13">
        <f t="shared" si="250"/>
        <v>41869.872685185182</v>
      </c>
      <c r="T4018" s="13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9">
        <f t="shared" si="249"/>
        <v>52.5</v>
      </c>
      <c r="Q4019" t="s">
        <v>8321</v>
      </c>
      <c r="R4019" t="s">
        <v>8322</v>
      </c>
      <c r="S4019" s="13">
        <f t="shared" si="250"/>
        <v>41856.672152777777</v>
      </c>
      <c r="T4019" s="13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9">
        <f t="shared" si="249"/>
        <v>32.5</v>
      </c>
      <c r="Q4020" t="s">
        <v>8321</v>
      </c>
      <c r="R4020" t="s">
        <v>8322</v>
      </c>
      <c r="S4020" s="13">
        <f t="shared" si="250"/>
        <v>42620.91097222222</v>
      </c>
      <c r="T4020" s="13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9">
        <f t="shared" si="249"/>
        <v>7.25</v>
      </c>
      <c r="Q4021" t="s">
        <v>8321</v>
      </c>
      <c r="R4021" t="s">
        <v>8322</v>
      </c>
      <c r="S4021" s="13">
        <f t="shared" si="250"/>
        <v>42417.675879629634</v>
      </c>
      <c r="T4021" s="13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9">
        <f t="shared" si="249"/>
        <v>33.333333333333336</v>
      </c>
      <c r="Q4022" t="s">
        <v>8321</v>
      </c>
      <c r="R4022" t="s">
        <v>8322</v>
      </c>
      <c r="S4022" s="13">
        <f t="shared" si="250"/>
        <v>42057.190960648149</v>
      </c>
      <c r="T4022" s="13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9">
        <f t="shared" si="249"/>
        <v>62.5</v>
      </c>
      <c r="Q4023" t="s">
        <v>8321</v>
      </c>
      <c r="R4023" t="s">
        <v>8322</v>
      </c>
      <c r="S4023" s="13">
        <f t="shared" si="250"/>
        <v>41878.911550925928</v>
      </c>
      <c r="T4023" s="13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9">
        <f t="shared" si="249"/>
        <v>63.558375634517766</v>
      </c>
      <c r="Q4024" t="s">
        <v>8321</v>
      </c>
      <c r="R4024" t="s">
        <v>8322</v>
      </c>
      <c r="S4024" s="13">
        <f t="shared" si="250"/>
        <v>41990.584108796291</v>
      </c>
      <c r="T4024" s="13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8321</v>
      </c>
      <c r="R4025" t="s">
        <v>8322</v>
      </c>
      <c r="S4025" s="13">
        <f t="shared" si="250"/>
        <v>42408.999571759254</v>
      </c>
      <c r="T4025" s="13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9">
        <f t="shared" si="249"/>
        <v>10</v>
      </c>
      <c r="Q4026" t="s">
        <v>8321</v>
      </c>
      <c r="R4026" t="s">
        <v>8322</v>
      </c>
      <c r="S4026" s="13">
        <f t="shared" si="250"/>
        <v>42217.670104166667</v>
      </c>
      <c r="T4026" s="13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9">
        <f t="shared" si="249"/>
        <v>62.5</v>
      </c>
      <c r="Q4027" t="s">
        <v>8321</v>
      </c>
      <c r="R4027" t="s">
        <v>8322</v>
      </c>
      <c r="S4027" s="13">
        <f t="shared" si="250"/>
        <v>42151.237685185188</v>
      </c>
      <c r="T4027" s="13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8321</v>
      </c>
      <c r="R4028" t="s">
        <v>8322</v>
      </c>
      <c r="S4028" s="13">
        <f t="shared" si="250"/>
        <v>42282.655543981484</v>
      </c>
      <c r="T4028" s="13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9">
        <f t="shared" si="249"/>
        <v>30.714285714285715</v>
      </c>
      <c r="Q4029" t="s">
        <v>8321</v>
      </c>
      <c r="R4029" t="s">
        <v>8322</v>
      </c>
      <c r="S4029" s="13">
        <f t="shared" si="250"/>
        <v>42768.97084490741</v>
      </c>
      <c r="T4029" s="13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9">
        <f t="shared" si="249"/>
        <v>51</v>
      </c>
      <c r="Q4030" t="s">
        <v>8321</v>
      </c>
      <c r="R4030" t="s">
        <v>8322</v>
      </c>
      <c r="S4030" s="13">
        <f t="shared" si="250"/>
        <v>41765.938657407409</v>
      </c>
      <c r="T4030" s="13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8321</v>
      </c>
      <c r="R4031" t="s">
        <v>8322</v>
      </c>
      <c r="S4031" s="13">
        <f t="shared" si="250"/>
        <v>42322.025115740747</v>
      </c>
      <c r="T4031" s="13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9">
        <f t="shared" si="249"/>
        <v>66.666666666666671</v>
      </c>
      <c r="Q4032" t="s">
        <v>8321</v>
      </c>
      <c r="R4032" t="s">
        <v>8322</v>
      </c>
      <c r="S4032" s="13">
        <f t="shared" si="250"/>
        <v>42374.655081018514</v>
      </c>
      <c r="T4032" s="13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8321</v>
      </c>
      <c r="R4033" t="s">
        <v>8322</v>
      </c>
      <c r="S4033" s="13">
        <f t="shared" si="250"/>
        <v>41941.585231481484</v>
      </c>
      <c r="T4033" s="13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9">
        <f t="shared" si="249"/>
        <v>59</v>
      </c>
      <c r="Q4034" t="s">
        <v>8321</v>
      </c>
      <c r="R4034" t="s">
        <v>8322</v>
      </c>
      <c r="S4034" s="13">
        <f t="shared" si="250"/>
        <v>42293.809212962966</v>
      </c>
      <c r="T4034" s="13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</f>
        <v>0.25698702928870293</v>
      </c>
      <c r="P4035" s="9">
        <f t="shared" ref="P4035:P4098" si="253">E4035/L4035</f>
        <v>65.340319148936175</v>
      </c>
      <c r="Q4035" t="s">
        <v>8321</v>
      </c>
      <c r="R4035" t="s">
        <v>8322</v>
      </c>
      <c r="S4035" s="13">
        <f t="shared" ref="S4035:S4098" si="254">(((J4035/60)/60)/24)+DATE(1970,1,1)</f>
        <v>42614.268796296295</v>
      </c>
      <c r="T4035" s="13">
        <f t="shared" ref="T4035:T4098" si="255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9">
        <f t="shared" si="253"/>
        <v>100</v>
      </c>
      <c r="Q4036" t="s">
        <v>8321</v>
      </c>
      <c r="R4036" t="s">
        <v>8322</v>
      </c>
      <c r="S4036" s="13">
        <f t="shared" si="254"/>
        <v>42067.947337962964</v>
      </c>
      <c r="T4036" s="13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9">
        <f t="shared" si="253"/>
        <v>147.4</v>
      </c>
      <c r="Q4037" t="s">
        <v>8321</v>
      </c>
      <c r="R4037" t="s">
        <v>8322</v>
      </c>
      <c r="S4037" s="13">
        <f t="shared" si="254"/>
        <v>41903.882951388885</v>
      </c>
      <c r="T4037" s="13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9">
        <f t="shared" si="253"/>
        <v>166.05882352941177</v>
      </c>
      <c r="Q4038" t="s">
        <v>8321</v>
      </c>
      <c r="R4038" t="s">
        <v>8322</v>
      </c>
      <c r="S4038" s="13">
        <f t="shared" si="254"/>
        <v>41804.937083333331</v>
      </c>
      <c r="T4038" s="13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9">
        <f t="shared" si="253"/>
        <v>40</v>
      </c>
      <c r="Q4039" t="s">
        <v>8321</v>
      </c>
      <c r="R4039" t="s">
        <v>8322</v>
      </c>
      <c r="S4039" s="13">
        <f t="shared" si="254"/>
        <v>42497.070775462969</v>
      </c>
      <c r="T4039" s="13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9">
        <f t="shared" si="253"/>
        <v>75.25</v>
      </c>
      <c r="Q4040" t="s">
        <v>8321</v>
      </c>
      <c r="R4040" t="s">
        <v>8322</v>
      </c>
      <c r="S4040" s="13">
        <f t="shared" si="254"/>
        <v>41869.798726851855</v>
      </c>
      <c r="T4040" s="13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9">
        <f t="shared" si="253"/>
        <v>60</v>
      </c>
      <c r="Q4041" t="s">
        <v>8321</v>
      </c>
      <c r="R4041" t="s">
        <v>8322</v>
      </c>
      <c r="S4041" s="13">
        <f t="shared" si="254"/>
        <v>42305.670914351853</v>
      </c>
      <c r="T4041" s="13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9">
        <f t="shared" si="253"/>
        <v>1250</v>
      </c>
      <c r="Q4042" t="s">
        <v>8321</v>
      </c>
      <c r="R4042" t="s">
        <v>8322</v>
      </c>
      <c r="S4042" s="13">
        <f t="shared" si="254"/>
        <v>42144.231527777782</v>
      </c>
      <c r="T4042" s="13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9">
        <f t="shared" si="253"/>
        <v>10.5</v>
      </c>
      <c r="Q4043" t="s">
        <v>8321</v>
      </c>
      <c r="R4043" t="s">
        <v>8322</v>
      </c>
      <c r="S4043" s="13">
        <f t="shared" si="254"/>
        <v>42559.474004629628</v>
      </c>
      <c r="T4043" s="13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9">
        <f t="shared" si="253"/>
        <v>7</v>
      </c>
      <c r="Q4044" t="s">
        <v>8321</v>
      </c>
      <c r="R4044" t="s">
        <v>8322</v>
      </c>
      <c r="S4044" s="13">
        <f t="shared" si="254"/>
        <v>41995.084074074075</v>
      </c>
      <c r="T4044" s="13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8321</v>
      </c>
      <c r="R4045" t="s">
        <v>8322</v>
      </c>
      <c r="S4045" s="13">
        <f t="shared" si="254"/>
        <v>41948.957465277781</v>
      </c>
      <c r="T4045" s="13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9">
        <f t="shared" si="253"/>
        <v>56.25</v>
      </c>
      <c r="Q4046" t="s">
        <v>8321</v>
      </c>
      <c r="R4046" t="s">
        <v>8322</v>
      </c>
      <c r="S4046" s="13">
        <f t="shared" si="254"/>
        <v>42074.219699074078</v>
      </c>
      <c r="T4046" s="13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9">
        <f t="shared" si="253"/>
        <v>1</v>
      </c>
      <c r="Q4047" t="s">
        <v>8321</v>
      </c>
      <c r="R4047" t="s">
        <v>8322</v>
      </c>
      <c r="S4047" s="13">
        <f t="shared" si="254"/>
        <v>41842.201261574075</v>
      </c>
      <c r="T4047" s="13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9">
        <f t="shared" si="253"/>
        <v>38.333333333333336</v>
      </c>
      <c r="Q4048" t="s">
        <v>8321</v>
      </c>
      <c r="R4048" t="s">
        <v>8322</v>
      </c>
      <c r="S4048" s="13">
        <f t="shared" si="254"/>
        <v>41904.650578703702</v>
      </c>
      <c r="T4048" s="13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9">
        <f t="shared" si="253"/>
        <v>27.5</v>
      </c>
      <c r="Q4049" t="s">
        <v>8321</v>
      </c>
      <c r="R4049" t="s">
        <v>8322</v>
      </c>
      <c r="S4049" s="13">
        <f t="shared" si="254"/>
        <v>41991.022488425922</v>
      </c>
      <c r="T4049" s="13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9">
        <f t="shared" si="253"/>
        <v>32.978021978021978</v>
      </c>
      <c r="Q4050" t="s">
        <v>8321</v>
      </c>
      <c r="R4050" t="s">
        <v>8322</v>
      </c>
      <c r="S4050" s="13">
        <f t="shared" si="254"/>
        <v>42436.509108796294</v>
      </c>
      <c r="T4050" s="13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9">
        <f t="shared" si="253"/>
        <v>16</v>
      </c>
      <c r="Q4051" t="s">
        <v>8321</v>
      </c>
      <c r="R4051" t="s">
        <v>8322</v>
      </c>
      <c r="S4051" s="13">
        <f t="shared" si="254"/>
        <v>42169.958506944444</v>
      </c>
      <c r="T4051" s="13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9">
        <f t="shared" si="253"/>
        <v>1</v>
      </c>
      <c r="Q4052" t="s">
        <v>8321</v>
      </c>
      <c r="R4052" t="s">
        <v>8322</v>
      </c>
      <c r="S4052" s="13">
        <f t="shared" si="254"/>
        <v>41905.636469907404</v>
      </c>
      <c r="T4052" s="13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8321</v>
      </c>
      <c r="R4053" t="s">
        <v>8322</v>
      </c>
      <c r="S4053" s="13">
        <f t="shared" si="254"/>
        <v>41761.810150462967</v>
      </c>
      <c r="T4053" s="13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9">
        <f t="shared" si="253"/>
        <v>86.615384615384613</v>
      </c>
      <c r="Q4054" t="s">
        <v>8321</v>
      </c>
      <c r="R4054" t="s">
        <v>8322</v>
      </c>
      <c r="S4054" s="13">
        <f t="shared" si="254"/>
        <v>41865.878657407404</v>
      </c>
      <c r="T4054" s="13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9">
        <f t="shared" si="253"/>
        <v>55</v>
      </c>
      <c r="Q4055" t="s">
        <v>8321</v>
      </c>
      <c r="R4055" t="s">
        <v>8322</v>
      </c>
      <c r="S4055" s="13">
        <f t="shared" si="254"/>
        <v>41928.690138888887</v>
      </c>
      <c r="T4055" s="13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8321</v>
      </c>
      <c r="R4056" t="s">
        <v>8322</v>
      </c>
      <c r="S4056" s="13">
        <f t="shared" si="254"/>
        <v>42613.841261574074</v>
      </c>
      <c r="T4056" s="13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9">
        <f t="shared" si="253"/>
        <v>41.952380952380949</v>
      </c>
      <c r="Q4057" t="s">
        <v>8321</v>
      </c>
      <c r="R4057" t="s">
        <v>8322</v>
      </c>
      <c r="S4057" s="13">
        <f t="shared" si="254"/>
        <v>41779.648506944446</v>
      </c>
      <c r="T4057" s="13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9">
        <f t="shared" si="253"/>
        <v>88.333333333333329</v>
      </c>
      <c r="Q4058" t="s">
        <v>8321</v>
      </c>
      <c r="R4058" t="s">
        <v>8322</v>
      </c>
      <c r="S4058" s="13">
        <f t="shared" si="254"/>
        <v>42534.933321759265</v>
      </c>
      <c r="T4058" s="13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9">
        <f t="shared" si="253"/>
        <v>129.16666666666666</v>
      </c>
      <c r="Q4059" t="s">
        <v>8321</v>
      </c>
      <c r="R4059" t="s">
        <v>8322</v>
      </c>
      <c r="S4059" s="13">
        <f t="shared" si="254"/>
        <v>42310.968518518523</v>
      </c>
      <c r="T4059" s="13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9">
        <f t="shared" si="253"/>
        <v>23.75</v>
      </c>
      <c r="Q4060" t="s">
        <v>8321</v>
      </c>
      <c r="R4060" t="s">
        <v>8322</v>
      </c>
      <c r="S4060" s="13">
        <f t="shared" si="254"/>
        <v>42446.060694444444</v>
      </c>
      <c r="T4060" s="13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9">
        <f t="shared" si="253"/>
        <v>35.714285714285715</v>
      </c>
      <c r="Q4061" t="s">
        <v>8321</v>
      </c>
      <c r="R4061" t="s">
        <v>8322</v>
      </c>
      <c r="S4061" s="13">
        <f t="shared" si="254"/>
        <v>41866.640648148146</v>
      </c>
      <c r="T4061" s="13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9">
        <f t="shared" si="253"/>
        <v>57</v>
      </c>
      <c r="Q4062" t="s">
        <v>8321</v>
      </c>
      <c r="R4062" t="s">
        <v>8322</v>
      </c>
      <c r="S4062" s="13">
        <f t="shared" si="254"/>
        <v>41779.695092592592</v>
      </c>
      <c r="T4062" s="13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8321</v>
      </c>
      <c r="R4063" t="s">
        <v>8322</v>
      </c>
      <c r="S4063" s="13">
        <f t="shared" si="254"/>
        <v>42421.141469907408</v>
      </c>
      <c r="T4063" s="13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9">
        <f t="shared" si="253"/>
        <v>163.33333333333334</v>
      </c>
      <c r="Q4064" t="s">
        <v>8321</v>
      </c>
      <c r="R4064" t="s">
        <v>8322</v>
      </c>
      <c r="S4064" s="13">
        <f t="shared" si="254"/>
        <v>42523.739212962959</v>
      </c>
      <c r="T4064" s="13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9">
        <f t="shared" si="253"/>
        <v>15</v>
      </c>
      <c r="Q4065" t="s">
        <v>8321</v>
      </c>
      <c r="R4065" t="s">
        <v>8322</v>
      </c>
      <c r="S4065" s="13">
        <f t="shared" si="254"/>
        <v>41787.681527777779</v>
      </c>
      <c r="T4065" s="13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9">
        <f t="shared" si="253"/>
        <v>64.166666666666671</v>
      </c>
      <c r="Q4066" t="s">
        <v>8321</v>
      </c>
      <c r="R4066" t="s">
        <v>8322</v>
      </c>
      <c r="S4066" s="13">
        <f t="shared" si="254"/>
        <v>42093.588263888887</v>
      </c>
      <c r="T4066" s="13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9">
        <f t="shared" si="253"/>
        <v>6.75</v>
      </c>
      <c r="Q4067" t="s">
        <v>8321</v>
      </c>
      <c r="R4067" t="s">
        <v>8322</v>
      </c>
      <c r="S4067" s="13">
        <f t="shared" si="254"/>
        <v>41833.951516203706</v>
      </c>
      <c r="T4067" s="13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9">
        <f t="shared" si="253"/>
        <v>25</v>
      </c>
      <c r="Q4068" t="s">
        <v>8321</v>
      </c>
      <c r="R4068" t="s">
        <v>8322</v>
      </c>
      <c r="S4068" s="13">
        <f t="shared" si="254"/>
        <v>42479.039212962962</v>
      </c>
      <c r="T4068" s="13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9">
        <f t="shared" si="253"/>
        <v>179.11764705882354</v>
      </c>
      <c r="Q4069" t="s">
        <v>8321</v>
      </c>
      <c r="R4069" t="s">
        <v>8322</v>
      </c>
      <c r="S4069" s="13">
        <f t="shared" si="254"/>
        <v>42235.117476851854</v>
      </c>
      <c r="T4069" s="13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9">
        <f t="shared" si="253"/>
        <v>34.950000000000003</v>
      </c>
      <c r="Q4070" t="s">
        <v>8321</v>
      </c>
      <c r="R4070" t="s">
        <v>8322</v>
      </c>
      <c r="S4070" s="13">
        <f t="shared" si="254"/>
        <v>42718.963599537034</v>
      </c>
      <c r="T4070" s="13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9">
        <f t="shared" si="253"/>
        <v>33.07692307692308</v>
      </c>
      <c r="Q4071" t="s">
        <v>8321</v>
      </c>
      <c r="R4071" t="s">
        <v>8322</v>
      </c>
      <c r="S4071" s="13">
        <f t="shared" si="254"/>
        <v>42022.661527777775</v>
      </c>
      <c r="T4071" s="13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9">
        <f t="shared" si="253"/>
        <v>27.5</v>
      </c>
      <c r="Q4072" t="s">
        <v>8321</v>
      </c>
      <c r="R4072" t="s">
        <v>8322</v>
      </c>
      <c r="S4072" s="13">
        <f t="shared" si="254"/>
        <v>42031.666898148149</v>
      </c>
      <c r="T4072" s="13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8321</v>
      </c>
      <c r="R4073" t="s">
        <v>8322</v>
      </c>
      <c r="S4073" s="13">
        <f t="shared" si="254"/>
        <v>42700.804756944446</v>
      </c>
      <c r="T4073" s="13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9">
        <f t="shared" si="253"/>
        <v>2</v>
      </c>
      <c r="Q4074" t="s">
        <v>8321</v>
      </c>
      <c r="R4074" t="s">
        <v>8322</v>
      </c>
      <c r="S4074" s="13">
        <f t="shared" si="254"/>
        <v>41812.77443287037</v>
      </c>
      <c r="T4074" s="13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9">
        <f t="shared" si="253"/>
        <v>18.5</v>
      </c>
      <c r="Q4075" t="s">
        <v>8321</v>
      </c>
      <c r="R4075" t="s">
        <v>8322</v>
      </c>
      <c r="S4075" s="13">
        <f t="shared" si="254"/>
        <v>42078.34520833334</v>
      </c>
      <c r="T4075" s="13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9">
        <f t="shared" si="253"/>
        <v>35</v>
      </c>
      <c r="Q4076" t="s">
        <v>8321</v>
      </c>
      <c r="R4076" t="s">
        <v>8322</v>
      </c>
      <c r="S4076" s="13">
        <f t="shared" si="254"/>
        <v>42283.552951388891</v>
      </c>
      <c r="T4076" s="13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9">
        <f t="shared" si="253"/>
        <v>44.307692307692307</v>
      </c>
      <c r="Q4077" t="s">
        <v>8321</v>
      </c>
      <c r="R4077" t="s">
        <v>8322</v>
      </c>
      <c r="S4077" s="13">
        <f t="shared" si="254"/>
        <v>41779.045937499999</v>
      </c>
      <c r="T4077" s="13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8321</v>
      </c>
      <c r="R4078" t="s">
        <v>8322</v>
      </c>
      <c r="S4078" s="13">
        <f t="shared" si="254"/>
        <v>41905.795706018522</v>
      </c>
      <c r="T4078" s="13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9">
        <f t="shared" si="253"/>
        <v>222.5</v>
      </c>
      <c r="Q4079" t="s">
        <v>8321</v>
      </c>
      <c r="R4079" t="s">
        <v>8322</v>
      </c>
      <c r="S4079" s="13">
        <f t="shared" si="254"/>
        <v>42695.7105787037</v>
      </c>
      <c r="T4079" s="13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8321</v>
      </c>
      <c r="R4080" t="s">
        <v>8322</v>
      </c>
      <c r="S4080" s="13">
        <f t="shared" si="254"/>
        <v>42732.787523148145</v>
      </c>
      <c r="T4080" s="13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9">
        <f t="shared" si="253"/>
        <v>5</v>
      </c>
      <c r="Q4081" t="s">
        <v>8321</v>
      </c>
      <c r="R4081" t="s">
        <v>8322</v>
      </c>
      <c r="S4081" s="13">
        <f t="shared" si="254"/>
        <v>42510.938900462963</v>
      </c>
      <c r="T4081" s="13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8321</v>
      </c>
      <c r="R4082" t="s">
        <v>8322</v>
      </c>
      <c r="S4082" s="13">
        <f t="shared" si="254"/>
        <v>42511.698101851856</v>
      </c>
      <c r="T4082" s="13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9">
        <f t="shared" si="253"/>
        <v>29.166666666666668</v>
      </c>
      <c r="Q4083" t="s">
        <v>8321</v>
      </c>
      <c r="R4083" t="s">
        <v>8322</v>
      </c>
      <c r="S4083" s="13">
        <f t="shared" si="254"/>
        <v>42041.581307870365</v>
      </c>
      <c r="T4083" s="13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9">
        <f t="shared" si="253"/>
        <v>1.5</v>
      </c>
      <c r="Q4084" t="s">
        <v>8321</v>
      </c>
      <c r="R4084" t="s">
        <v>8322</v>
      </c>
      <c r="S4084" s="13">
        <f t="shared" si="254"/>
        <v>42307.189270833333</v>
      </c>
      <c r="T4084" s="13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9">
        <f t="shared" si="253"/>
        <v>126.5</v>
      </c>
      <c r="Q4085" t="s">
        <v>8321</v>
      </c>
      <c r="R4085" t="s">
        <v>8322</v>
      </c>
      <c r="S4085" s="13">
        <f t="shared" si="254"/>
        <v>42353.761759259258</v>
      </c>
      <c r="T4085" s="13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9">
        <f t="shared" si="253"/>
        <v>10</v>
      </c>
      <c r="Q4086" t="s">
        <v>8321</v>
      </c>
      <c r="R4086" t="s">
        <v>8322</v>
      </c>
      <c r="S4086" s="13">
        <f t="shared" si="254"/>
        <v>42622.436412037037</v>
      </c>
      <c r="T4086" s="13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9">
        <f t="shared" si="253"/>
        <v>10</v>
      </c>
      <c r="Q4087" t="s">
        <v>8321</v>
      </c>
      <c r="R4087" t="s">
        <v>8322</v>
      </c>
      <c r="S4087" s="13">
        <f t="shared" si="254"/>
        <v>42058.603877314818</v>
      </c>
      <c r="T4087" s="13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9">
        <f t="shared" si="253"/>
        <v>9.4</v>
      </c>
      <c r="Q4088" t="s">
        <v>8321</v>
      </c>
      <c r="R4088" t="s">
        <v>8322</v>
      </c>
      <c r="S4088" s="13">
        <f t="shared" si="254"/>
        <v>42304.940960648149</v>
      </c>
      <c r="T4088" s="13">
        <f t="shared" si="255"/>
        <v>42304.940960648149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8321</v>
      </c>
      <c r="R4089" t="s">
        <v>8322</v>
      </c>
      <c r="S4089" s="13">
        <f t="shared" si="254"/>
        <v>42538.742893518516</v>
      </c>
      <c r="T4089" s="13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9">
        <f t="shared" si="253"/>
        <v>72</v>
      </c>
      <c r="Q4090" t="s">
        <v>8321</v>
      </c>
      <c r="R4090" t="s">
        <v>8322</v>
      </c>
      <c r="S4090" s="13">
        <f t="shared" si="254"/>
        <v>41990.612546296295</v>
      </c>
      <c r="T4090" s="13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9">
        <f t="shared" si="253"/>
        <v>30</v>
      </c>
      <c r="Q4091" t="s">
        <v>8321</v>
      </c>
      <c r="R4091" t="s">
        <v>8322</v>
      </c>
      <c r="S4091" s="13">
        <f t="shared" si="254"/>
        <v>42122.732499999998</v>
      </c>
      <c r="T4091" s="13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9">
        <f t="shared" si="253"/>
        <v>10.666666666666666</v>
      </c>
      <c r="Q4092" t="s">
        <v>8321</v>
      </c>
      <c r="R4092" t="s">
        <v>8322</v>
      </c>
      <c r="S4092" s="13">
        <f t="shared" si="254"/>
        <v>42209.67288194444</v>
      </c>
      <c r="T4092" s="13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9">
        <f t="shared" si="253"/>
        <v>25.5</v>
      </c>
      <c r="Q4093" t="s">
        <v>8321</v>
      </c>
      <c r="R4093" t="s">
        <v>8322</v>
      </c>
      <c r="S4093" s="13">
        <f t="shared" si="254"/>
        <v>41990.506377314814</v>
      </c>
      <c r="T4093" s="13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9">
        <f t="shared" si="253"/>
        <v>20</v>
      </c>
      <c r="Q4094" t="s">
        <v>8321</v>
      </c>
      <c r="R4094" t="s">
        <v>8322</v>
      </c>
      <c r="S4094" s="13">
        <f t="shared" si="254"/>
        <v>42039.194988425923</v>
      </c>
      <c r="T4094" s="13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9">
        <f t="shared" si="253"/>
        <v>15</v>
      </c>
      <c r="Q4095" t="s">
        <v>8321</v>
      </c>
      <c r="R4095" t="s">
        <v>8322</v>
      </c>
      <c r="S4095" s="13">
        <f t="shared" si="254"/>
        <v>42178.815891203703</v>
      </c>
      <c r="T4095" s="13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9">
        <f t="shared" si="253"/>
        <v>91.25</v>
      </c>
      <c r="Q4096" t="s">
        <v>8321</v>
      </c>
      <c r="R4096" t="s">
        <v>8322</v>
      </c>
      <c r="S4096" s="13">
        <f t="shared" si="254"/>
        <v>41890.086805555555</v>
      </c>
      <c r="T4096" s="13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9">
        <f t="shared" si="253"/>
        <v>800</v>
      </c>
      <c r="Q4097" t="s">
        <v>8321</v>
      </c>
      <c r="R4097" t="s">
        <v>8322</v>
      </c>
      <c r="S4097" s="13">
        <f t="shared" si="254"/>
        <v>42693.031828703708</v>
      </c>
      <c r="T4097" s="13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9">
        <f t="shared" si="253"/>
        <v>80</v>
      </c>
      <c r="Q4098" t="s">
        <v>8321</v>
      </c>
      <c r="R4098" t="s">
        <v>8322</v>
      </c>
      <c r="S4098" s="13">
        <f t="shared" si="254"/>
        <v>42750.530312499999</v>
      </c>
      <c r="T4098" s="13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</f>
        <v>0</v>
      </c>
      <c r="P4099" s="9" t="e">
        <f t="shared" ref="P4099:P4115" si="257">E4099/L4099</f>
        <v>#DIV/0!</v>
      </c>
      <c r="Q4099" t="s">
        <v>8321</v>
      </c>
      <c r="R4099" t="s">
        <v>8322</v>
      </c>
      <c r="S4099" s="13">
        <f t="shared" ref="S4099:S4115" si="258">(((J4099/60)/60)/24)+DATE(1970,1,1)</f>
        <v>42344.824502314819</v>
      </c>
      <c r="T4099" s="13">
        <f t="shared" ref="T4099:T4115" si="259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8321</v>
      </c>
      <c r="R4100" t="s">
        <v>8322</v>
      </c>
      <c r="S4100" s="13">
        <f t="shared" si="258"/>
        <v>42495.722187499996</v>
      </c>
      <c r="T4100" s="13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9">
        <f t="shared" si="257"/>
        <v>50</v>
      </c>
      <c r="Q4101" t="s">
        <v>8321</v>
      </c>
      <c r="R4101" t="s">
        <v>8322</v>
      </c>
      <c r="S4101" s="13">
        <f t="shared" si="258"/>
        <v>42570.850381944445</v>
      </c>
      <c r="T4101" s="13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8321</v>
      </c>
      <c r="R4102" t="s">
        <v>8322</v>
      </c>
      <c r="S4102" s="13">
        <f t="shared" si="258"/>
        <v>41927.124884259261</v>
      </c>
      <c r="T4102" s="13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8321</v>
      </c>
      <c r="R4103" t="s">
        <v>8322</v>
      </c>
      <c r="S4103" s="13">
        <f t="shared" si="258"/>
        <v>42730.903726851851</v>
      </c>
      <c r="T4103" s="13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9">
        <f t="shared" si="257"/>
        <v>22.833333333333332</v>
      </c>
      <c r="Q4104" t="s">
        <v>8321</v>
      </c>
      <c r="R4104" t="s">
        <v>8322</v>
      </c>
      <c r="S4104" s="13">
        <f t="shared" si="258"/>
        <v>42475.848067129627</v>
      </c>
      <c r="T4104" s="13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9">
        <f t="shared" si="257"/>
        <v>16.666666666666668</v>
      </c>
      <c r="Q4105" t="s">
        <v>8321</v>
      </c>
      <c r="R4105" t="s">
        <v>8322</v>
      </c>
      <c r="S4105" s="13">
        <f t="shared" si="258"/>
        <v>42188.83293981482</v>
      </c>
      <c r="T4105" s="13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9">
        <f t="shared" si="257"/>
        <v>45.785714285714285</v>
      </c>
      <c r="Q4106" t="s">
        <v>8321</v>
      </c>
      <c r="R4106" t="s">
        <v>8322</v>
      </c>
      <c r="S4106" s="13">
        <f t="shared" si="258"/>
        <v>42640.278171296297</v>
      </c>
      <c r="T4106" s="13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9">
        <f t="shared" si="257"/>
        <v>383.33333333333331</v>
      </c>
      <c r="Q4107" t="s">
        <v>8321</v>
      </c>
      <c r="R4107" t="s">
        <v>8322</v>
      </c>
      <c r="S4107" s="13">
        <f t="shared" si="258"/>
        <v>42697.010520833333</v>
      </c>
      <c r="T4107" s="13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9">
        <f t="shared" si="257"/>
        <v>106.96969696969697</v>
      </c>
      <c r="Q4108" t="s">
        <v>8321</v>
      </c>
      <c r="R4108" t="s">
        <v>8322</v>
      </c>
      <c r="S4108" s="13">
        <f t="shared" si="258"/>
        <v>42053.049375000002</v>
      </c>
      <c r="T4108" s="13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9">
        <f t="shared" si="257"/>
        <v>10.25</v>
      </c>
      <c r="Q4109" t="s">
        <v>8321</v>
      </c>
      <c r="R4109" t="s">
        <v>8322</v>
      </c>
      <c r="S4109" s="13">
        <f t="shared" si="258"/>
        <v>41883.916678240741</v>
      </c>
      <c r="T4109" s="13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9">
        <f t="shared" si="257"/>
        <v>59</v>
      </c>
      <c r="Q4110" t="s">
        <v>8321</v>
      </c>
      <c r="R4110" t="s">
        <v>8322</v>
      </c>
      <c r="S4110" s="13">
        <f t="shared" si="258"/>
        <v>42767.031678240746</v>
      </c>
      <c r="T4110" s="13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8321</v>
      </c>
      <c r="R4111" t="s">
        <v>8322</v>
      </c>
      <c r="S4111" s="13">
        <f t="shared" si="258"/>
        <v>42307.539398148147</v>
      </c>
      <c r="T4111" s="13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9">
        <f t="shared" si="257"/>
        <v>14.333333333333334</v>
      </c>
      <c r="Q4112" t="s">
        <v>8321</v>
      </c>
      <c r="R4112" t="s">
        <v>8322</v>
      </c>
      <c r="S4112" s="13">
        <f t="shared" si="258"/>
        <v>42512.626747685179</v>
      </c>
      <c r="T4112" s="13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9">
        <f t="shared" si="257"/>
        <v>15.666666666666666</v>
      </c>
      <c r="Q4113" t="s">
        <v>8321</v>
      </c>
      <c r="R4113" t="s">
        <v>8322</v>
      </c>
      <c r="S4113" s="13">
        <f t="shared" si="258"/>
        <v>42029.135879629626</v>
      </c>
      <c r="T4113" s="13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9">
        <f t="shared" si="257"/>
        <v>1</v>
      </c>
      <c r="Q4114" t="s">
        <v>8321</v>
      </c>
      <c r="R4114" t="s">
        <v>8322</v>
      </c>
      <c r="S4114" s="13">
        <f t="shared" si="258"/>
        <v>42400.946597222224</v>
      </c>
      <c r="T4114" s="13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9">
        <f t="shared" si="257"/>
        <v>1</v>
      </c>
      <c r="Q4115" t="s">
        <v>8321</v>
      </c>
      <c r="R4115" t="s">
        <v>8322</v>
      </c>
      <c r="S4115" s="13">
        <f t="shared" si="258"/>
        <v>42358.573182870372</v>
      </c>
      <c r="T4115" s="13">
        <f t="shared" si="259"/>
        <v>42358.573182870372</v>
      </c>
    </row>
  </sheetData>
  <autoFilter ref="A1:T4115" xr:uid="{5FBEB9CD-CE45-504E-8D97-8EE0A497A215}">
    <filterColumn colId="5">
      <filters>
        <filter val="failed"/>
      </filters>
    </filterColumn>
  </autoFilter>
  <conditionalFormatting sqref="F1:F1048576">
    <cfRule type="containsText" dxfId="16" priority="11" operator="containsText" text="live">
      <formula>NOT(ISERROR(SEARCH("live",F1)))</formula>
    </cfRule>
    <cfRule type="cellIs" dxfId="15" priority="12" operator="equal">
      <formula>"canceled"</formula>
    </cfRule>
    <cfRule type="containsText" dxfId="14" priority="14" operator="containsText" text="failed">
      <formula>NOT(ISERROR(SEARCH("failed",F1)))</formula>
    </cfRule>
    <cfRule type="containsText" dxfId="13" priority="15" operator="containsText" text="successful">
      <formula>NOT(ISERROR(SEARCH("successful",F1)))</formula>
    </cfRule>
  </conditionalFormatting>
  <conditionalFormatting sqref="O1:O1048576">
    <cfRule type="cellIs" dxfId="12" priority="1" operator="greaterThan">
      <formula>2</formula>
    </cfRule>
    <cfRule type="cellIs" dxfId="11" priority="2" operator="between">
      <formula>1</formula>
      <formula>2</formula>
    </cfRule>
    <cfRule type="cellIs" dxfId="10" priority="3" operator="between">
      <formula>0</formula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34AE-592E-914C-B7FB-DBEFADB39878}">
  <sheetPr codeName="Sheet6"/>
  <dimension ref="A1:H2186"/>
  <sheetViews>
    <sheetView tabSelected="1" workbookViewId="0">
      <selection activeCell="J7" sqref="J7"/>
    </sheetView>
  </sheetViews>
  <sheetFormatPr baseColWidth="10" defaultRowHeight="15" x14ac:dyDescent="0.2"/>
  <cols>
    <col min="2" max="2" width="12.5" customWidth="1"/>
    <col min="3" max="3" width="16.83203125" customWidth="1"/>
    <col min="7" max="7" width="12.1640625" customWidth="1"/>
  </cols>
  <sheetData>
    <row r="1" spans="1:8" s="25" customFormat="1" x14ac:dyDescent="0.2">
      <c r="A1" s="25" t="s">
        <v>8409</v>
      </c>
      <c r="B1" s="25" t="s">
        <v>8410</v>
      </c>
      <c r="C1" s="25" t="s">
        <v>8411</v>
      </c>
      <c r="F1" s="25" t="s">
        <v>8409</v>
      </c>
      <c r="G1" s="25" t="s">
        <v>8410</v>
      </c>
      <c r="H1" s="25" t="s">
        <v>8411</v>
      </c>
    </row>
    <row r="2" spans="1:8" x14ac:dyDescent="0.2">
      <c r="A2" t="s">
        <v>8219</v>
      </c>
      <c r="B2">
        <v>182</v>
      </c>
      <c r="C2">
        <f>SUM(successful_backers)</f>
        <v>424819</v>
      </c>
      <c r="F2" t="s">
        <v>8221</v>
      </c>
      <c r="G2">
        <v>0</v>
      </c>
      <c r="H2">
        <f>SUM(Failed_Backers)</f>
        <v>27096</v>
      </c>
    </row>
    <row r="3" spans="1:8" x14ac:dyDescent="0.2">
      <c r="A3" t="s">
        <v>8219</v>
      </c>
      <c r="B3">
        <v>79</v>
      </c>
      <c r="C3" s="25" t="s">
        <v>8406</v>
      </c>
      <c r="F3" t="s">
        <v>8221</v>
      </c>
      <c r="G3">
        <v>1</v>
      </c>
      <c r="H3" s="25" t="s">
        <v>8406</v>
      </c>
    </row>
    <row r="4" spans="1:8" x14ac:dyDescent="0.2">
      <c r="A4" t="s">
        <v>8219</v>
      </c>
      <c r="B4">
        <v>35</v>
      </c>
      <c r="C4">
        <f>AVERAGE((successful_backers))</f>
        <v>194.42517162471395</v>
      </c>
      <c r="F4" t="s">
        <v>8221</v>
      </c>
      <c r="G4">
        <v>10</v>
      </c>
      <c r="H4">
        <f>AVERAGE(Failed_Backers)</f>
        <v>17.709803921568628</v>
      </c>
    </row>
    <row r="5" spans="1:8" x14ac:dyDescent="0.2">
      <c r="A5" t="s">
        <v>8219</v>
      </c>
      <c r="B5">
        <v>150</v>
      </c>
      <c r="C5" s="25" t="s">
        <v>8407</v>
      </c>
      <c r="F5" t="s">
        <v>8221</v>
      </c>
      <c r="G5">
        <v>0</v>
      </c>
      <c r="H5" s="25" t="s">
        <v>8407</v>
      </c>
    </row>
    <row r="6" spans="1:8" x14ac:dyDescent="0.2">
      <c r="A6" t="s">
        <v>8219</v>
      </c>
      <c r="B6">
        <v>284</v>
      </c>
      <c r="C6">
        <f>MEDIAN((successful_backers))</f>
        <v>62</v>
      </c>
      <c r="F6" t="s">
        <v>8221</v>
      </c>
      <c r="G6">
        <v>7</v>
      </c>
      <c r="H6">
        <f>MEDIAN(Failed_Backers)</f>
        <v>4</v>
      </c>
    </row>
    <row r="7" spans="1:8" x14ac:dyDescent="0.2">
      <c r="A7" t="s">
        <v>8219</v>
      </c>
      <c r="B7">
        <v>47</v>
      </c>
      <c r="C7" s="25" t="s">
        <v>8408</v>
      </c>
      <c r="F7" t="s">
        <v>8221</v>
      </c>
      <c r="G7">
        <v>0</v>
      </c>
      <c r="H7" s="25" t="s">
        <v>8408</v>
      </c>
    </row>
    <row r="8" spans="1:8" x14ac:dyDescent="0.2">
      <c r="A8" t="s">
        <v>8219</v>
      </c>
      <c r="B8">
        <v>58</v>
      </c>
      <c r="C8">
        <f>MIN(successful_backers)</f>
        <v>1</v>
      </c>
      <c r="F8" t="s">
        <v>8221</v>
      </c>
      <c r="G8">
        <v>1</v>
      </c>
      <c r="H8">
        <f>MIN(Failed_Backers)</f>
        <v>0</v>
      </c>
    </row>
    <row r="9" spans="1:8" x14ac:dyDescent="0.2">
      <c r="A9" t="s">
        <v>8219</v>
      </c>
      <c r="B9">
        <v>57</v>
      </c>
      <c r="C9" s="25" t="s">
        <v>8412</v>
      </c>
      <c r="F9" t="s">
        <v>8221</v>
      </c>
      <c r="G9">
        <v>2</v>
      </c>
      <c r="H9" s="25" t="s">
        <v>8412</v>
      </c>
    </row>
    <row r="10" spans="1:8" x14ac:dyDescent="0.2">
      <c r="A10" t="s">
        <v>8219</v>
      </c>
      <c r="B10">
        <v>12</v>
      </c>
      <c r="C10">
        <f>MAX(successful_backers)</f>
        <v>26457</v>
      </c>
      <c r="F10" t="s">
        <v>8221</v>
      </c>
      <c r="G10">
        <v>3</v>
      </c>
      <c r="H10">
        <f>MAX(Failed_Backers)</f>
        <v>1293</v>
      </c>
    </row>
    <row r="11" spans="1:8" x14ac:dyDescent="0.2">
      <c r="A11" t="s">
        <v>8219</v>
      </c>
      <c r="B11">
        <v>20</v>
      </c>
      <c r="C11" s="25" t="s">
        <v>8413</v>
      </c>
      <c r="F11" t="s">
        <v>8221</v>
      </c>
      <c r="G11">
        <v>10</v>
      </c>
      <c r="H11" s="25" t="s">
        <v>8413</v>
      </c>
    </row>
    <row r="12" spans="1:8" x14ac:dyDescent="0.2">
      <c r="A12" t="s">
        <v>8219</v>
      </c>
      <c r="B12">
        <v>19</v>
      </c>
      <c r="C12">
        <f>_xlfn.VAR.P(successful_backers)</f>
        <v>712840.9867348104</v>
      </c>
      <c r="F12" t="s">
        <v>8221</v>
      </c>
      <c r="G12">
        <v>10</v>
      </c>
      <c r="H12">
        <f>_xlfn.VAR.P(Failed_Backers)</f>
        <v>3773.2216685890044</v>
      </c>
    </row>
    <row r="13" spans="1:8" x14ac:dyDescent="0.2">
      <c r="A13" t="s">
        <v>8219</v>
      </c>
      <c r="B13">
        <v>75</v>
      </c>
      <c r="C13" s="25" t="s">
        <v>8414</v>
      </c>
      <c r="F13" t="s">
        <v>8221</v>
      </c>
      <c r="G13">
        <v>1</v>
      </c>
      <c r="H13" s="25" t="s">
        <v>8414</v>
      </c>
    </row>
    <row r="14" spans="1:8" x14ac:dyDescent="0.2">
      <c r="A14" t="s">
        <v>8219</v>
      </c>
      <c r="B14">
        <v>827</v>
      </c>
      <c r="C14">
        <f>SQRT(C12)</f>
        <v>844.29910975602149</v>
      </c>
      <c r="F14" t="s">
        <v>8221</v>
      </c>
      <c r="G14">
        <v>0</v>
      </c>
      <c r="H14">
        <f>SQRT(H12)</f>
        <v>61.426555076684906</v>
      </c>
    </row>
    <row r="15" spans="1:8" x14ac:dyDescent="0.2">
      <c r="A15" t="s">
        <v>8219</v>
      </c>
      <c r="B15">
        <v>51</v>
      </c>
      <c r="C15" s="25" t="s">
        <v>8415</v>
      </c>
      <c r="F15" t="s">
        <v>8221</v>
      </c>
      <c r="G15">
        <v>0</v>
      </c>
      <c r="H15" s="25" t="s">
        <v>8415</v>
      </c>
    </row>
    <row r="16" spans="1:8" x14ac:dyDescent="0.2">
      <c r="A16" t="s">
        <v>8219</v>
      </c>
      <c r="B16">
        <v>41</v>
      </c>
      <c r="C16">
        <f>C4+C14</f>
        <v>1038.7242813807354</v>
      </c>
      <c r="F16" t="s">
        <v>8221</v>
      </c>
      <c r="G16">
        <v>0</v>
      </c>
      <c r="H16">
        <f>H4+H14</f>
        <v>79.136358998253542</v>
      </c>
    </row>
    <row r="17" spans="1:8" x14ac:dyDescent="0.2">
      <c r="A17" t="s">
        <v>8219</v>
      </c>
      <c r="B17">
        <v>98</v>
      </c>
      <c r="C17" s="25" t="s">
        <v>8416</v>
      </c>
      <c r="F17" t="s">
        <v>8221</v>
      </c>
      <c r="G17">
        <v>26</v>
      </c>
      <c r="H17" s="25" t="s">
        <v>8416</v>
      </c>
    </row>
    <row r="18" spans="1:8" x14ac:dyDescent="0.2">
      <c r="A18" t="s">
        <v>8219</v>
      </c>
      <c r="B18">
        <v>70</v>
      </c>
      <c r="C18">
        <f>C4-C14</f>
        <v>-649.87393813130757</v>
      </c>
      <c r="F18" t="s">
        <v>8221</v>
      </c>
      <c r="G18">
        <v>0</v>
      </c>
      <c r="H18">
        <f>H4-H14</f>
        <v>-43.716751155116278</v>
      </c>
    </row>
    <row r="19" spans="1:8" x14ac:dyDescent="0.2">
      <c r="A19" t="s">
        <v>8219</v>
      </c>
      <c r="B19">
        <v>36</v>
      </c>
      <c r="C19" s="25"/>
      <c r="F19" t="s">
        <v>8221</v>
      </c>
      <c r="G19">
        <v>7</v>
      </c>
      <c r="H19" s="25"/>
    </row>
    <row r="20" spans="1:8" x14ac:dyDescent="0.2">
      <c r="A20" t="s">
        <v>8219</v>
      </c>
      <c r="B20">
        <v>342</v>
      </c>
      <c r="F20" t="s">
        <v>8221</v>
      </c>
      <c r="G20">
        <v>0</v>
      </c>
    </row>
    <row r="21" spans="1:8" x14ac:dyDescent="0.2">
      <c r="A21" t="s">
        <v>8219</v>
      </c>
      <c r="B21">
        <v>22</v>
      </c>
      <c r="C21" s="25"/>
      <c r="F21" t="s">
        <v>8221</v>
      </c>
      <c r="G21">
        <v>2</v>
      </c>
      <c r="H21" s="25"/>
    </row>
    <row r="22" spans="1:8" x14ac:dyDescent="0.2">
      <c r="A22" t="s">
        <v>8219</v>
      </c>
      <c r="B22">
        <v>25</v>
      </c>
      <c r="F22" t="s">
        <v>8221</v>
      </c>
      <c r="G22">
        <v>13</v>
      </c>
    </row>
    <row r="23" spans="1:8" x14ac:dyDescent="0.2">
      <c r="A23" t="s">
        <v>8219</v>
      </c>
      <c r="B23">
        <v>101</v>
      </c>
      <c r="C23" s="25"/>
      <c r="F23" t="s">
        <v>8221</v>
      </c>
      <c r="G23">
        <v>4</v>
      </c>
      <c r="H23" s="25"/>
    </row>
    <row r="24" spans="1:8" x14ac:dyDescent="0.2">
      <c r="A24" t="s">
        <v>8219</v>
      </c>
      <c r="B24">
        <v>8</v>
      </c>
      <c r="F24" t="s">
        <v>8221</v>
      </c>
      <c r="G24">
        <v>0</v>
      </c>
    </row>
    <row r="25" spans="1:8" x14ac:dyDescent="0.2">
      <c r="A25" t="s">
        <v>8219</v>
      </c>
      <c r="B25">
        <v>23</v>
      </c>
      <c r="C25" s="25"/>
      <c r="F25" t="s">
        <v>8221</v>
      </c>
      <c r="G25">
        <v>12</v>
      </c>
      <c r="H25" s="25"/>
    </row>
    <row r="26" spans="1:8" x14ac:dyDescent="0.2">
      <c r="A26" t="s">
        <v>8219</v>
      </c>
      <c r="B26">
        <v>574</v>
      </c>
      <c r="F26" t="s">
        <v>8221</v>
      </c>
      <c r="G26">
        <v>2</v>
      </c>
    </row>
    <row r="27" spans="1:8" x14ac:dyDescent="0.2">
      <c r="A27" t="s">
        <v>8219</v>
      </c>
      <c r="B27">
        <v>14</v>
      </c>
      <c r="C27" s="25"/>
      <c r="F27" t="s">
        <v>8221</v>
      </c>
      <c r="G27">
        <v>10</v>
      </c>
      <c r="H27" s="25"/>
    </row>
    <row r="28" spans="1:8" x14ac:dyDescent="0.2">
      <c r="A28" t="s">
        <v>8219</v>
      </c>
      <c r="B28">
        <v>19</v>
      </c>
      <c r="F28" t="s">
        <v>8221</v>
      </c>
      <c r="G28">
        <v>0</v>
      </c>
    </row>
    <row r="29" spans="1:8" x14ac:dyDescent="0.2">
      <c r="A29" t="s">
        <v>8219</v>
      </c>
      <c r="B29">
        <v>150</v>
      </c>
      <c r="C29" s="25"/>
      <c r="F29" t="s">
        <v>8221</v>
      </c>
      <c r="G29">
        <v>5</v>
      </c>
      <c r="H29" s="25"/>
    </row>
    <row r="30" spans="1:8" x14ac:dyDescent="0.2">
      <c r="A30" t="s">
        <v>8219</v>
      </c>
      <c r="B30">
        <v>71</v>
      </c>
      <c r="F30" t="s">
        <v>8221</v>
      </c>
      <c r="G30">
        <v>0</v>
      </c>
    </row>
    <row r="31" spans="1:8" x14ac:dyDescent="0.2">
      <c r="A31" t="s">
        <v>8219</v>
      </c>
      <c r="B31">
        <v>117</v>
      </c>
      <c r="F31" t="s">
        <v>8221</v>
      </c>
      <c r="G31">
        <v>5</v>
      </c>
    </row>
    <row r="32" spans="1:8" x14ac:dyDescent="0.2">
      <c r="A32" t="s">
        <v>8219</v>
      </c>
      <c r="B32">
        <v>53</v>
      </c>
      <c r="F32" t="s">
        <v>8221</v>
      </c>
      <c r="G32">
        <v>1</v>
      </c>
    </row>
    <row r="33" spans="1:7" x14ac:dyDescent="0.2">
      <c r="A33" t="s">
        <v>8219</v>
      </c>
      <c r="B33">
        <v>1</v>
      </c>
      <c r="F33" t="s">
        <v>8221</v>
      </c>
      <c r="G33">
        <v>3</v>
      </c>
    </row>
    <row r="34" spans="1:7" x14ac:dyDescent="0.2">
      <c r="A34" t="s">
        <v>8219</v>
      </c>
      <c r="B34">
        <v>89</v>
      </c>
      <c r="F34" t="s">
        <v>8221</v>
      </c>
      <c r="G34">
        <v>3</v>
      </c>
    </row>
    <row r="35" spans="1:7" x14ac:dyDescent="0.2">
      <c r="A35" t="s">
        <v>8219</v>
      </c>
      <c r="B35">
        <v>64</v>
      </c>
      <c r="F35" t="s">
        <v>8221</v>
      </c>
      <c r="G35">
        <v>0</v>
      </c>
    </row>
    <row r="36" spans="1:7" x14ac:dyDescent="0.2">
      <c r="A36" t="s">
        <v>8219</v>
      </c>
      <c r="B36">
        <v>68</v>
      </c>
      <c r="F36" t="s">
        <v>8221</v>
      </c>
      <c r="G36">
        <v>3</v>
      </c>
    </row>
    <row r="37" spans="1:7" x14ac:dyDescent="0.2">
      <c r="A37" t="s">
        <v>8219</v>
      </c>
      <c r="B37">
        <v>28</v>
      </c>
      <c r="F37" t="s">
        <v>8221</v>
      </c>
      <c r="G37">
        <v>0</v>
      </c>
    </row>
    <row r="38" spans="1:7" x14ac:dyDescent="0.2">
      <c r="A38" t="s">
        <v>8219</v>
      </c>
      <c r="B38">
        <v>44</v>
      </c>
      <c r="F38" t="s">
        <v>8221</v>
      </c>
      <c r="G38">
        <v>19</v>
      </c>
    </row>
    <row r="39" spans="1:7" x14ac:dyDescent="0.2">
      <c r="A39" t="s">
        <v>8219</v>
      </c>
      <c r="B39">
        <v>253</v>
      </c>
      <c r="F39" t="s">
        <v>8221</v>
      </c>
      <c r="G39">
        <v>8</v>
      </c>
    </row>
    <row r="40" spans="1:7" x14ac:dyDescent="0.2">
      <c r="A40" t="s">
        <v>8219</v>
      </c>
      <c r="B40">
        <v>66</v>
      </c>
      <c r="F40" t="s">
        <v>8221</v>
      </c>
      <c r="G40">
        <v>6</v>
      </c>
    </row>
    <row r="41" spans="1:7" x14ac:dyDescent="0.2">
      <c r="A41" t="s">
        <v>8219</v>
      </c>
      <c r="B41">
        <v>217</v>
      </c>
      <c r="F41" t="s">
        <v>8221</v>
      </c>
      <c r="G41">
        <v>0</v>
      </c>
    </row>
    <row r="42" spans="1:7" x14ac:dyDescent="0.2">
      <c r="A42" t="s">
        <v>8219</v>
      </c>
      <c r="B42">
        <v>16</v>
      </c>
      <c r="F42" t="s">
        <v>8221</v>
      </c>
      <c r="G42">
        <v>18</v>
      </c>
    </row>
    <row r="43" spans="1:7" x14ac:dyDescent="0.2">
      <c r="A43" t="s">
        <v>8219</v>
      </c>
      <c r="B43">
        <v>19</v>
      </c>
      <c r="F43" t="s">
        <v>8221</v>
      </c>
      <c r="G43">
        <v>7</v>
      </c>
    </row>
    <row r="44" spans="1:7" x14ac:dyDescent="0.2">
      <c r="A44" t="s">
        <v>8219</v>
      </c>
      <c r="B44">
        <v>169</v>
      </c>
      <c r="F44" t="s">
        <v>8221</v>
      </c>
      <c r="G44">
        <v>0</v>
      </c>
    </row>
    <row r="45" spans="1:7" x14ac:dyDescent="0.2">
      <c r="A45" t="s">
        <v>8219</v>
      </c>
      <c r="B45">
        <v>263</v>
      </c>
      <c r="F45" t="s">
        <v>8221</v>
      </c>
      <c r="G45">
        <v>8</v>
      </c>
    </row>
    <row r="46" spans="1:7" x14ac:dyDescent="0.2">
      <c r="A46" t="s">
        <v>8219</v>
      </c>
      <c r="B46">
        <v>15</v>
      </c>
      <c r="F46" t="s">
        <v>8221</v>
      </c>
      <c r="G46">
        <v>1293</v>
      </c>
    </row>
    <row r="47" spans="1:7" x14ac:dyDescent="0.2">
      <c r="A47" t="s">
        <v>8219</v>
      </c>
      <c r="B47">
        <v>61</v>
      </c>
      <c r="F47" t="s">
        <v>8221</v>
      </c>
      <c r="G47">
        <v>17</v>
      </c>
    </row>
    <row r="48" spans="1:7" x14ac:dyDescent="0.2">
      <c r="A48" t="s">
        <v>8219</v>
      </c>
      <c r="B48">
        <v>45</v>
      </c>
      <c r="F48" t="s">
        <v>8221</v>
      </c>
      <c r="G48">
        <v>0</v>
      </c>
    </row>
    <row r="49" spans="1:7" x14ac:dyDescent="0.2">
      <c r="A49" t="s">
        <v>8219</v>
      </c>
      <c r="B49">
        <v>70</v>
      </c>
      <c r="F49" t="s">
        <v>8221</v>
      </c>
      <c r="G49">
        <v>13</v>
      </c>
    </row>
    <row r="50" spans="1:7" x14ac:dyDescent="0.2">
      <c r="A50" t="s">
        <v>8219</v>
      </c>
      <c r="B50">
        <v>38</v>
      </c>
      <c r="F50" t="s">
        <v>8221</v>
      </c>
      <c r="G50">
        <v>0</v>
      </c>
    </row>
    <row r="51" spans="1:7" x14ac:dyDescent="0.2">
      <c r="A51" t="s">
        <v>8219</v>
      </c>
      <c r="B51">
        <v>87</v>
      </c>
      <c r="F51" t="s">
        <v>8221</v>
      </c>
      <c r="G51">
        <v>0</v>
      </c>
    </row>
    <row r="52" spans="1:7" x14ac:dyDescent="0.2">
      <c r="A52" t="s">
        <v>8219</v>
      </c>
      <c r="B52">
        <v>22</v>
      </c>
      <c r="F52" t="s">
        <v>8221</v>
      </c>
      <c r="G52">
        <v>33</v>
      </c>
    </row>
    <row r="53" spans="1:7" x14ac:dyDescent="0.2">
      <c r="A53" t="s">
        <v>8219</v>
      </c>
      <c r="B53">
        <v>119</v>
      </c>
      <c r="F53" t="s">
        <v>8221</v>
      </c>
      <c r="G53">
        <v>12</v>
      </c>
    </row>
    <row r="54" spans="1:7" x14ac:dyDescent="0.2">
      <c r="A54" t="s">
        <v>8219</v>
      </c>
      <c r="B54">
        <v>52</v>
      </c>
      <c r="F54" t="s">
        <v>8221</v>
      </c>
      <c r="G54">
        <v>1</v>
      </c>
    </row>
    <row r="55" spans="1:7" x14ac:dyDescent="0.2">
      <c r="A55" t="s">
        <v>8219</v>
      </c>
      <c r="B55">
        <v>117</v>
      </c>
      <c r="F55" t="s">
        <v>8221</v>
      </c>
      <c r="G55">
        <v>1</v>
      </c>
    </row>
    <row r="56" spans="1:7" x14ac:dyDescent="0.2">
      <c r="A56" t="s">
        <v>8219</v>
      </c>
      <c r="B56">
        <v>52</v>
      </c>
      <c r="F56" t="s">
        <v>8221</v>
      </c>
      <c r="G56">
        <v>1</v>
      </c>
    </row>
    <row r="57" spans="1:7" x14ac:dyDescent="0.2">
      <c r="A57" t="s">
        <v>8219</v>
      </c>
      <c r="B57">
        <v>86</v>
      </c>
      <c r="F57" t="s">
        <v>8221</v>
      </c>
      <c r="G57">
        <v>1</v>
      </c>
    </row>
    <row r="58" spans="1:7" x14ac:dyDescent="0.2">
      <c r="A58" t="s">
        <v>8219</v>
      </c>
      <c r="B58">
        <v>174</v>
      </c>
      <c r="F58" t="s">
        <v>8221</v>
      </c>
      <c r="G58">
        <v>84</v>
      </c>
    </row>
    <row r="59" spans="1:7" x14ac:dyDescent="0.2">
      <c r="A59" t="s">
        <v>8219</v>
      </c>
      <c r="B59">
        <v>69</v>
      </c>
      <c r="F59" t="s">
        <v>8221</v>
      </c>
      <c r="G59">
        <v>38</v>
      </c>
    </row>
    <row r="60" spans="1:7" x14ac:dyDescent="0.2">
      <c r="A60" t="s">
        <v>8219</v>
      </c>
      <c r="B60">
        <v>75</v>
      </c>
      <c r="F60" t="s">
        <v>8221</v>
      </c>
      <c r="G60">
        <v>1</v>
      </c>
    </row>
    <row r="61" spans="1:7" x14ac:dyDescent="0.2">
      <c r="A61" t="s">
        <v>8219</v>
      </c>
      <c r="B61">
        <v>33</v>
      </c>
      <c r="F61" t="s">
        <v>8221</v>
      </c>
      <c r="G61">
        <v>76</v>
      </c>
    </row>
    <row r="62" spans="1:7" x14ac:dyDescent="0.2">
      <c r="A62" t="s">
        <v>8219</v>
      </c>
      <c r="B62">
        <v>108</v>
      </c>
      <c r="F62" t="s">
        <v>8221</v>
      </c>
      <c r="G62">
        <v>3</v>
      </c>
    </row>
    <row r="63" spans="1:7" x14ac:dyDescent="0.2">
      <c r="A63" t="s">
        <v>8219</v>
      </c>
      <c r="B63">
        <v>23</v>
      </c>
      <c r="F63" t="s">
        <v>8221</v>
      </c>
      <c r="G63">
        <v>0</v>
      </c>
    </row>
    <row r="64" spans="1:7" x14ac:dyDescent="0.2">
      <c r="A64" t="s">
        <v>8219</v>
      </c>
      <c r="B64">
        <v>48</v>
      </c>
      <c r="F64" t="s">
        <v>8221</v>
      </c>
      <c r="G64">
        <v>2</v>
      </c>
    </row>
    <row r="65" spans="1:7" x14ac:dyDescent="0.2">
      <c r="A65" t="s">
        <v>8219</v>
      </c>
      <c r="B65">
        <v>64</v>
      </c>
      <c r="F65" t="s">
        <v>8221</v>
      </c>
      <c r="G65">
        <v>0</v>
      </c>
    </row>
    <row r="66" spans="1:7" x14ac:dyDescent="0.2">
      <c r="A66" t="s">
        <v>8219</v>
      </c>
      <c r="B66">
        <v>24</v>
      </c>
      <c r="F66" t="s">
        <v>8221</v>
      </c>
      <c r="G66">
        <v>0</v>
      </c>
    </row>
    <row r="67" spans="1:7" x14ac:dyDescent="0.2">
      <c r="A67" t="s">
        <v>8219</v>
      </c>
      <c r="B67">
        <v>57</v>
      </c>
      <c r="F67" t="s">
        <v>8221</v>
      </c>
      <c r="G67">
        <v>0</v>
      </c>
    </row>
    <row r="68" spans="1:7" x14ac:dyDescent="0.2">
      <c r="A68" t="s">
        <v>8219</v>
      </c>
      <c r="B68">
        <v>26</v>
      </c>
      <c r="F68" t="s">
        <v>8221</v>
      </c>
      <c r="G68">
        <v>2</v>
      </c>
    </row>
    <row r="69" spans="1:7" x14ac:dyDescent="0.2">
      <c r="A69" t="s">
        <v>8219</v>
      </c>
      <c r="B69">
        <v>20</v>
      </c>
      <c r="F69" t="s">
        <v>8221</v>
      </c>
      <c r="G69">
        <v>0</v>
      </c>
    </row>
    <row r="70" spans="1:7" x14ac:dyDescent="0.2">
      <c r="A70" t="s">
        <v>8219</v>
      </c>
      <c r="B70">
        <v>36</v>
      </c>
      <c r="F70" t="s">
        <v>8221</v>
      </c>
      <c r="G70">
        <v>0</v>
      </c>
    </row>
    <row r="71" spans="1:7" x14ac:dyDescent="0.2">
      <c r="A71" t="s">
        <v>8219</v>
      </c>
      <c r="B71">
        <v>178</v>
      </c>
      <c r="F71" t="s">
        <v>8221</v>
      </c>
      <c r="G71">
        <v>0</v>
      </c>
    </row>
    <row r="72" spans="1:7" x14ac:dyDescent="0.2">
      <c r="A72" t="s">
        <v>8219</v>
      </c>
      <c r="B72">
        <v>17</v>
      </c>
      <c r="F72" t="s">
        <v>8221</v>
      </c>
      <c r="G72">
        <v>2</v>
      </c>
    </row>
    <row r="73" spans="1:7" x14ac:dyDescent="0.2">
      <c r="A73" t="s">
        <v>8219</v>
      </c>
      <c r="B73">
        <v>32</v>
      </c>
      <c r="F73" t="s">
        <v>8221</v>
      </c>
      <c r="G73">
        <v>0</v>
      </c>
    </row>
    <row r="74" spans="1:7" x14ac:dyDescent="0.2">
      <c r="A74" t="s">
        <v>8219</v>
      </c>
      <c r="B74">
        <v>41</v>
      </c>
      <c r="F74" t="s">
        <v>8221</v>
      </c>
      <c r="G74">
        <v>7</v>
      </c>
    </row>
    <row r="75" spans="1:7" x14ac:dyDescent="0.2">
      <c r="A75" t="s">
        <v>8219</v>
      </c>
      <c r="B75">
        <v>18</v>
      </c>
      <c r="F75" t="s">
        <v>8221</v>
      </c>
      <c r="G75">
        <v>0</v>
      </c>
    </row>
    <row r="76" spans="1:7" x14ac:dyDescent="0.2">
      <c r="A76" t="s">
        <v>8219</v>
      </c>
      <c r="B76">
        <v>29</v>
      </c>
      <c r="F76" t="s">
        <v>8221</v>
      </c>
      <c r="G76">
        <v>5</v>
      </c>
    </row>
    <row r="77" spans="1:7" x14ac:dyDescent="0.2">
      <c r="A77" t="s">
        <v>8219</v>
      </c>
      <c r="B77">
        <v>47</v>
      </c>
      <c r="F77" t="s">
        <v>8221</v>
      </c>
      <c r="G77">
        <v>0</v>
      </c>
    </row>
    <row r="78" spans="1:7" x14ac:dyDescent="0.2">
      <c r="A78" t="s">
        <v>8219</v>
      </c>
      <c r="B78">
        <v>15</v>
      </c>
      <c r="F78" t="s">
        <v>8221</v>
      </c>
      <c r="G78">
        <v>0</v>
      </c>
    </row>
    <row r="79" spans="1:7" x14ac:dyDescent="0.2">
      <c r="A79" t="s">
        <v>8219</v>
      </c>
      <c r="B79">
        <v>26</v>
      </c>
      <c r="F79" t="s">
        <v>8221</v>
      </c>
      <c r="G79">
        <v>1</v>
      </c>
    </row>
    <row r="80" spans="1:7" x14ac:dyDescent="0.2">
      <c r="A80" t="s">
        <v>8219</v>
      </c>
      <c r="B80">
        <v>35</v>
      </c>
      <c r="F80" t="s">
        <v>8221</v>
      </c>
      <c r="G80">
        <v>0</v>
      </c>
    </row>
    <row r="81" spans="1:7" x14ac:dyDescent="0.2">
      <c r="A81" t="s">
        <v>8219</v>
      </c>
      <c r="B81">
        <v>41</v>
      </c>
      <c r="F81" t="s">
        <v>8221</v>
      </c>
      <c r="G81">
        <v>5</v>
      </c>
    </row>
    <row r="82" spans="1:7" x14ac:dyDescent="0.2">
      <c r="A82" t="s">
        <v>8219</v>
      </c>
      <c r="B82">
        <v>47</v>
      </c>
      <c r="F82" t="s">
        <v>8221</v>
      </c>
      <c r="G82">
        <v>3</v>
      </c>
    </row>
    <row r="83" spans="1:7" x14ac:dyDescent="0.2">
      <c r="A83" t="s">
        <v>8219</v>
      </c>
      <c r="B83">
        <v>28</v>
      </c>
      <c r="F83" t="s">
        <v>8221</v>
      </c>
      <c r="G83">
        <v>6</v>
      </c>
    </row>
    <row r="84" spans="1:7" x14ac:dyDescent="0.2">
      <c r="A84" t="s">
        <v>8219</v>
      </c>
      <c r="B84">
        <v>100</v>
      </c>
      <c r="F84" t="s">
        <v>8221</v>
      </c>
      <c r="G84">
        <v>12</v>
      </c>
    </row>
    <row r="85" spans="1:7" x14ac:dyDescent="0.2">
      <c r="A85" t="s">
        <v>8219</v>
      </c>
      <c r="B85">
        <v>13</v>
      </c>
      <c r="F85" t="s">
        <v>8221</v>
      </c>
      <c r="G85">
        <v>13</v>
      </c>
    </row>
    <row r="86" spans="1:7" x14ac:dyDescent="0.2">
      <c r="A86" t="s">
        <v>8219</v>
      </c>
      <c r="B86">
        <v>7</v>
      </c>
      <c r="F86" t="s">
        <v>8221</v>
      </c>
      <c r="G86">
        <v>5</v>
      </c>
    </row>
    <row r="87" spans="1:7" x14ac:dyDescent="0.2">
      <c r="A87" t="s">
        <v>8219</v>
      </c>
      <c r="B87">
        <v>21</v>
      </c>
      <c r="F87" t="s">
        <v>8221</v>
      </c>
      <c r="G87">
        <v>2</v>
      </c>
    </row>
    <row r="88" spans="1:7" x14ac:dyDescent="0.2">
      <c r="A88" t="s">
        <v>8219</v>
      </c>
      <c r="B88">
        <v>17</v>
      </c>
      <c r="F88" t="s">
        <v>8221</v>
      </c>
      <c r="G88">
        <v>8</v>
      </c>
    </row>
    <row r="89" spans="1:7" x14ac:dyDescent="0.2">
      <c r="A89" t="s">
        <v>8219</v>
      </c>
      <c r="B89">
        <v>25</v>
      </c>
      <c r="F89" t="s">
        <v>8221</v>
      </c>
      <c r="G89">
        <v>0</v>
      </c>
    </row>
    <row r="90" spans="1:7" x14ac:dyDescent="0.2">
      <c r="A90" t="s">
        <v>8219</v>
      </c>
      <c r="B90">
        <v>60</v>
      </c>
      <c r="F90" t="s">
        <v>8221</v>
      </c>
      <c r="G90">
        <v>13</v>
      </c>
    </row>
    <row r="91" spans="1:7" x14ac:dyDescent="0.2">
      <c r="A91" t="s">
        <v>8219</v>
      </c>
      <c r="B91">
        <v>56</v>
      </c>
      <c r="F91" t="s">
        <v>8221</v>
      </c>
      <c r="G91">
        <v>0</v>
      </c>
    </row>
    <row r="92" spans="1:7" x14ac:dyDescent="0.2">
      <c r="A92" t="s">
        <v>8219</v>
      </c>
      <c r="B92">
        <v>16</v>
      </c>
      <c r="F92" t="s">
        <v>8221</v>
      </c>
      <c r="G92">
        <v>5</v>
      </c>
    </row>
    <row r="93" spans="1:7" x14ac:dyDescent="0.2">
      <c r="A93" t="s">
        <v>8219</v>
      </c>
      <c r="B93">
        <v>46</v>
      </c>
      <c r="F93" t="s">
        <v>8221</v>
      </c>
      <c r="G93">
        <v>8</v>
      </c>
    </row>
    <row r="94" spans="1:7" x14ac:dyDescent="0.2">
      <c r="A94" t="s">
        <v>8219</v>
      </c>
      <c r="B94">
        <v>43</v>
      </c>
      <c r="F94" t="s">
        <v>8221</v>
      </c>
      <c r="G94">
        <v>8</v>
      </c>
    </row>
    <row r="95" spans="1:7" x14ac:dyDescent="0.2">
      <c r="A95" t="s">
        <v>8219</v>
      </c>
      <c r="B95">
        <v>15</v>
      </c>
      <c r="F95" t="s">
        <v>8221</v>
      </c>
      <c r="G95">
        <v>0</v>
      </c>
    </row>
    <row r="96" spans="1:7" x14ac:dyDescent="0.2">
      <c r="A96" t="s">
        <v>8219</v>
      </c>
      <c r="B96">
        <v>12</v>
      </c>
      <c r="F96" t="s">
        <v>8221</v>
      </c>
      <c r="G96">
        <v>2</v>
      </c>
    </row>
    <row r="97" spans="1:7" x14ac:dyDescent="0.2">
      <c r="A97" t="s">
        <v>8219</v>
      </c>
      <c r="B97">
        <v>21</v>
      </c>
      <c r="F97" t="s">
        <v>8221</v>
      </c>
      <c r="G97">
        <v>3</v>
      </c>
    </row>
    <row r="98" spans="1:7" x14ac:dyDescent="0.2">
      <c r="A98" t="s">
        <v>8219</v>
      </c>
      <c r="B98">
        <v>34</v>
      </c>
      <c r="F98" t="s">
        <v>8221</v>
      </c>
      <c r="G98">
        <v>0</v>
      </c>
    </row>
    <row r="99" spans="1:7" x14ac:dyDescent="0.2">
      <c r="A99" t="s">
        <v>8219</v>
      </c>
      <c r="B99">
        <v>8</v>
      </c>
      <c r="F99" t="s">
        <v>8221</v>
      </c>
      <c r="G99">
        <v>0</v>
      </c>
    </row>
    <row r="100" spans="1:7" x14ac:dyDescent="0.2">
      <c r="A100" t="s">
        <v>8219</v>
      </c>
      <c r="B100">
        <v>60</v>
      </c>
      <c r="F100" t="s">
        <v>8221</v>
      </c>
      <c r="G100">
        <v>11</v>
      </c>
    </row>
    <row r="101" spans="1:7" x14ac:dyDescent="0.2">
      <c r="A101" t="s">
        <v>8219</v>
      </c>
      <c r="B101">
        <v>39</v>
      </c>
      <c r="F101" t="s">
        <v>8221</v>
      </c>
      <c r="G101">
        <v>0</v>
      </c>
    </row>
    <row r="102" spans="1:7" x14ac:dyDescent="0.2">
      <c r="A102" t="s">
        <v>8219</v>
      </c>
      <c r="B102">
        <v>26</v>
      </c>
      <c r="F102" t="s">
        <v>8221</v>
      </c>
      <c r="G102">
        <v>1</v>
      </c>
    </row>
    <row r="103" spans="1:7" x14ac:dyDescent="0.2">
      <c r="A103" t="s">
        <v>8219</v>
      </c>
      <c r="B103">
        <v>35</v>
      </c>
      <c r="F103" t="s">
        <v>8221</v>
      </c>
      <c r="G103">
        <v>0</v>
      </c>
    </row>
    <row r="104" spans="1:7" x14ac:dyDescent="0.2">
      <c r="A104" t="s">
        <v>8219</v>
      </c>
      <c r="B104">
        <v>65</v>
      </c>
      <c r="F104" t="s">
        <v>8221</v>
      </c>
      <c r="G104">
        <v>17</v>
      </c>
    </row>
    <row r="105" spans="1:7" x14ac:dyDescent="0.2">
      <c r="A105" t="s">
        <v>8219</v>
      </c>
      <c r="B105">
        <v>49</v>
      </c>
      <c r="F105" t="s">
        <v>8221</v>
      </c>
      <c r="G105">
        <v>2</v>
      </c>
    </row>
    <row r="106" spans="1:7" x14ac:dyDescent="0.2">
      <c r="A106" t="s">
        <v>8219</v>
      </c>
      <c r="B106">
        <v>10</v>
      </c>
      <c r="F106" t="s">
        <v>8221</v>
      </c>
      <c r="G106">
        <v>1</v>
      </c>
    </row>
    <row r="107" spans="1:7" x14ac:dyDescent="0.2">
      <c r="A107" t="s">
        <v>8219</v>
      </c>
      <c r="B107">
        <v>60</v>
      </c>
      <c r="F107" t="s">
        <v>8221</v>
      </c>
      <c r="G107">
        <v>2</v>
      </c>
    </row>
    <row r="108" spans="1:7" x14ac:dyDescent="0.2">
      <c r="A108" t="s">
        <v>8219</v>
      </c>
      <c r="B108">
        <v>27</v>
      </c>
      <c r="F108" t="s">
        <v>8221</v>
      </c>
      <c r="G108">
        <v>16</v>
      </c>
    </row>
    <row r="109" spans="1:7" x14ac:dyDescent="0.2">
      <c r="A109" t="s">
        <v>8219</v>
      </c>
      <c r="B109">
        <v>69</v>
      </c>
      <c r="F109" t="s">
        <v>8221</v>
      </c>
      <c r="G109">
        <v>1</v>
      </c>
    </row>
    <row r="110" spans="1:7" x14ac:dyDescent="0.2">
      <c r="A110" t="s">
        <v>8219</v>
      </c>
      <c r="B110">
        <v>47</v>
      </c>
      <c r="F110" t="s">
        <v>8221</v>
      </c>
      <c r="G110">
        <v>4</v>
      </c>
    </row>
    <row r="111" spans="1:7" x14ac:dyDescent="0.2">
      <c r="A111" t="s">
        <v>8219</v>
      </c>
      <c r="B111">
        <v>47</v>
      </c>
      <c r="F111" t="s">
        <v>8221</v>
      </c>
      <c r="G111">
        <v>5</v>
      </c>
    </row>
    <row r="112" spans="1:7" x14ac:dyDescent="0.2">
      <c r="A112" t="s">
        <v>8219</v>
      </c>
      <c r="B112">
        <v>26</v>
      </c>
      <c r="F112" t="s">
        <v>8221</v>
      </c>
      <c r="G112">
        <v>7</v>
      </c>
    </row>
    <row r="113" spans="1:7" x14ac:dyDescent="0.2">
      <c r="A113" t="s">
        <v>8219</v>
      </c>
      <c r="B113">
        <v>53</v>
      </c>
      <c r="F113" t="s">
        <v>8221</v>
      </c>
      <c r="G113">
        <v>0</v>
      </c>
    </row>
    <row r="114" spans="1:7" x14ac:dyDescent="0.2">
      <c r="A114" t="s">
        <v>8219</v>
      </c>
      <c r="B114">
        <v>81</v>
      </c>
      <c r="F114" t="s">
        <v>8221</v>
      </c>
      <c r="G114">
        <v>12</v>
      </c>
    </row>
    <row r="115" spans="1:7" x14ac:dyDescent="0.2">
      <c r="A115" t="s">
        <v>8219</v>
      </c>
      <c r="B115">
        <v>78</v>
      </c>
      <c r="F115" t="s">
        <v>8221</v>
      </c>
      <c r="G115">
        <v>2</v>
      </c>
    </row>
    <row r="116" spans="1:7" x14ac:dyDescent="0.2">
      <c r="A116" t="s">
        <v>8219</v>
      </c>
      <c r="B116">
        <v>35</v>
      </c>
      <c r="F116" t="s">
        <v>8221</v>
      </c>
      <c r="G116">
        <v>5</v>
      </c>
    </row>
    <row r="117" spans="1:7" x14ac:dyDescent="0.2">
      <c r="A117" t="s">
        <v>8219</v>
      </c>
      <c r="B117">
        <v>22</v>
      </c>
      <c r="F117" t="s">
        <v>8221</v>
      </c>
      <c r="G117">
        <v>2</v>
      </c>
    </row>
    <row r="118" spans="1:7" x14ac:dyDescent="0.2">
      <c r="A118" t="s">
        <v>8219</v>
      </c>
      <c r="B118">
        <v>57</v>
      </c>
      <c r="F118" t="s">
        <v>8221</v>
      </c>
      <c r="G118">
        <v>3</v>
      </c>
    </row>
    <row r="119" spans="1:7" x14ac:dyDescent="0.2">
      <c r="A119" t="s">
        <v>8219</v>
      </c>
      <c r="B119">
        <v>27</v>
      </c>
      <c r="F119" t="s">
        <v>8221</v>
      </c>
      <c r="G119">
        <v>0</v>
      </c>
    </row>
    <row r="120" spans="1:7" x14ac:dyDescent="0.2">
      <c r="A120" t="s">
        <v>8219</v>
      </c>
      <c r="B120">
        <v>39</v>
      </c>
      <c r="F120" t="s">
        <v>8221</v>
      </c>
      <c r="G120">
        <v>49</v>
      </c>
    </row>
    <row r="121" spans="1:7" x14ac:dyDescent="0.2">
      <c r="A121" t="s">
        <v>8219</v>
      </c>
      <c r="B121">
        <v>37</v>
      </c>
      <c r="F121" t="s">
        <v>8221</v>
      </c>
      <c r="G121">
        <v>1</v>
      </c>
    </row>
    <row r="122" spans="1:7" x14ac:dyDescent="0.2">
      <c r="A122" t="s">
        <v>8219</v>
      </c>
      <c r="B122">
        <v>137</v>
      </c>
      <c r="F122" t="s">
        <v>8221</v>
      </c>
      <c r="G122">
        <v>2</v>
      </c>
    </row>
    <row r="123" spans="1:7" x14ac:dyDescent="0.2">
      <c r="A123" t="s">
        <v>8219</v>
      </c>
      <c r="B123">
        <v>376</v>
      </c>
      <c r="F123" t="s">
        <v>8221</v>
      </c>
      <c r="G123">
        <v>0</v>
      </c>
    </row>
    <row r="124" spans="1:7" x14ac:dyDescent="0.2">
      <c r="A124" t="s">
        <v>8219</v>
      </c>
      <c r="B124">
        <v>202</v>
      </c>
      <c r="F124" t="s">
        <v>8221</v>
      </c>
      <c r="G124">
        <v>0</v>
      </c>
    </row>
    <row r="125" spans="1:7" x14ac:dyDescent="0.2">
      <c r="A125" t="s">
        <v>8219</v>
      </c>
      <c r="B125">
        <v>328</v>
      </c>
      <c r="F125" t="s">
        <v>8221</v>
      </c>
      <c r="G125">
        <v>11</v>
      </c>
    </row>
    <row r="126" spans="1:7" x14ac:dyDescent="0.2">
      <c r="A126" t="s">
        <v>8219</v>
      </c>
      <c r="B126">
        <v>84</v>
      </c>
      <c r="F126" t="s">
        <v>8221</v>
      </c>
      <c r="G126">
        <v>1</v>
      </c>
    </row>
    <row r="127" spans="1:7" x14ac:dyDescent="0.2">
      <c r="A127" t="s">
        <v>8219</v>
      </c>
      <c r="B127">
        <v>96</v>
      </c>
      <c r="F127" t="s">
        <v>8221</v>
      </c>
      <c r="G127">
        <v>8</v>
      </c>
    </row>
    <row r="128" spans="1:7" x14ac:dyDescent="0.2">
      <c r="A128" t="s">
        <v>8219</v>
      </c>
      <c r="B128">
        <v>223</v>
      </c>
      <c r="F128" t="s">
        <v>8221</v>
      </c>
      <c r="G128">
        <v>5</v>
      </c>
    </row>
    <row r="129" spans="1:7" x14ac:dyDescent="0.2">
      <c r="A129" t="s">
        <v>8219</v>
      </c>
      <c r="B129">
        <v>62</v>
      </c>
      <c r="F129" t="s">
        <v>8221</v>
      </c>
      <c r="G129">
        <v>39</v>
      </c>
    </row>
    <row r="130" spans="1:7" x14ac:dyDescent="0.2">
      <c r="A130" t="s">
        <v>8219</v>
      </c>
      <c r="B130">
        <v>146</v>
      </c>
      <c r="F130" t="s">
        <v>8221</v>
      </c>
      <c r="G130">
        <v>0</v>
      </c>
    </row>
    <row r="131" spans="1:7" x14ac:dyDescent="0.2">
      <c r="A131" t="s">
        <v>8219</v>
      </c>
      <c r="B131">
        <v>235</v>
      </c>
      <c r="F131" t="s">
        <v>8221</v>
      </c>
      <c r="G131">
        <v>0</v>
      </c>
    </row>
    <row r="132" spans="1:7" x14ac:dyDescent="0.2">
      <c r="A132" t="s">
        <v>8219</v>
      </c>
      <c r="B132">
        <v>437</v>
      </c>
      <c r="F132" t="s">
        <v>8221</v>
      </c>
      <c r="G132">
        <v>2</v>
      </c>
    </row>
    <row r="133" spans="1:7" x14ac:dyDescent="0.2">
      <c r="A133" t="s">
        <v>8219</v>
      </c>
      <c r="B133">
        <v>77</v>
      </c>
      <c r="F133" t="s">
        <v>8221</v>
      </c>
      <c r="G133">
        <v>170</v>
      </c>
    </row>
    <row r="134" spans="1:7" x14ac:dyDescent="0.2">
      <c r="A134" t="s">
        <v>8219</v>
      </c>
      <c r="B134">
        <v>108</v>
      </c>
      <c r="F134" t="s">
        <v>8221</v>
      </c>
      <c r="G134">
        <v>5</v>
      </c>
    </row>
    <row r="135" spans="1:7" x14ac:dyDescent="0.2">
      <c r="A135" t="s">
        <v>8219</v>
      </c>
      <c r="B135">
        <v>7</v>
      </c>
      <c r="F135" t="s">
        <v>8221</v>
      </c>
      <c r="G135">
        <v>14</v>
      </c>
    </row>
    <row r="136" spans="1:7" x14ac:dyDescent="0.2">
      <c r="A136" t="s">
        <v>8219</v>
      </c>
      <c r="B136">
        <v>314</v>
      </c>
      <c r="F136" t="s">
        <v>8221</v>
      </c>
      <c r="G136">
        <v>1</v>
      </c>
    </row>
    <row r="137" spans="1:7" x14ac:dyDescent="0.2">
      <c r="A137" t="s">
        <v>8219</v>
      </c>
      <c r="B137">
        <v>188</v>
      </c>
      <c r="F137" t="s">
        <v>8221</v>
      </c>
      <c r="G137">
        <v>0</v>
      </c>
    </row>
    <row r="138" spans="1:7" x14ac:dyDescent="0.2">
      <c r="A138" t="s">
        <v>8219</v>
      </c>
      <c r="B138">
        <v>275</v>
      </c>
      <c r="F138" t="s">
        <v>8221</v>
      </c>
      <c r="G138">
        <v>124</v>
      </c>
    </row>
    <row r="139" spans="1:7" x14ac:dyDescent="0.2">
      <c r="A139" t="s">
        <v>8219</v>
      </c>
      <c r="B139">
        <v>560</v>
      </c>
      <c r="F139" t="s">
        <v>8221</v>
      </c>
      <c r="G139">
        <v>0</v>
      </c>
    </row>
    <row r="140" spans="1:7" x14ac:dyDescent="0.2">
      <c r="A140" t="s">
        <v>8219</v>
      </c>
      <c r="B140">
        <v>688</v>
      </c>
      <c r="F140" t="s">
        <v>8221</v>
      </c>
      <c r="G140">
        <v>0</v>
      </c>
    </row>
    <row r="141" spans="1:7" x14ac:dyDescent="0.2">
      <c r="A141" t="s">
        <v>8219</v>
      </c>
      <c r="B141">
        <v>942</v>
      </c>
      <c r="F141" t="s">
        <v>8221</v>
      </c>
      <c r="G141">
        <v>55</v>
      </c>
    </row>
    <row r="142" spans="1:7" x14ac:dyDescent="0.2">
      <c r="A142" t="s">
        <v>8219</v>
      </c>
      <c r="B142">
        <v>88</v>
      </c>
      <c r="F142" t="s">
        <v>8221</v>
      </c>
      <c r="G142">
        <v>140</v>
      </c>
    </row>
    <row r="143" spans="1:7" x14ac:dyDescent="0.2">
      <c r="A143" t="s">
        <v>8219</v>
      </c>
      <c r="B143">
        <v>220</v>
      </c>
      <c r="F143" t="s">
        <v>8221</v>
      </c>
      <c r="G143">
        <v>21</v>
      </c>
    </row>
    <row r="144" spans="1:7" x14ac:dyDescent="0.2">
      <c r="A144" t="s">
        <v>8219</v>
      </c>
      <c r="B144">
        <v>145</v>
      </c>
      <c r="F144" t="s">
        <v>8221</v>
      </c>
      <c r="G144">
        <v>1</v>
      </c>
    </row>
    <row r="145" spans="1:7" x14ac:dyDescent="0.2">
      <c r="A145" t="s">
        <v>8219</v>
      </c>
      <c r="B145">
        <v>963</v>
      </c>
      <c r="F145" t="s">
        <v>8221</v>
      </c>
      <c r="G145">
        <v>147</v>
      </c>
    </row>
    <row r="146" spans="1:7" x14ac:dyDescent="0.2">
      <c r="A146" t="s">
        <v>8219</v>
      </c>
      <c r="B146">
        <v>91</v>
      </c>
      <c r="F146" t="s">
        <v>8221</v>
      </c>
      <c r="G146">
        <v>11</v>
      </c>
    </row>
    <row r="147" spans="1:7" x14ac:dyDescent="0.2">
      <c r="A147" t="s">
        <v>8219</v>
      </c>
      <c r="B147">
        <v>58</v>
      </c>
      <c r="F147" t="s">
        <v>8221</v>
      </c>
      <c r="G147">
        <v>125</v>
      </c>
    </row>
    <row r="148" spans="1:7" x14ac:dyDescent="0.2">
      <c r="A148" t="s">
        <v>8219</v>
      </c>
      <c r="B148">
        <v>36</v>
      </c>
      <c r="F148" t="s">
        <v>8221</v>
      </c>
      <c r="G148">
        <v>1</v>
      </c>
    </row>
    <row r="149" spans="1:7" x14ac:dyDescent="0.2">
      <c r="A149" t="s">
        <v>8219</v>
      </c>
      <c r="B149">
        <v>165</v>
      </c>
      <c r="F149" t="s">
        <v>8221</v>
      </c>
      <c r="G149">
        <v>0</v>
      </c>
    </row>
    <row r="150" spans="1:7" x14ac:dyDescent="0.2">
      <c r="A150" t="s">
        <v>8219</v>
      </c>
      <c r="B150">
        <v>111</v>
      </c>
      <c r="F150" t="s">
        <v>8221</v>
      </c>
      <c r="G150">
        <v>0</v>
      </c>
    </row>
    <row r="151" spans="1:7" x14ac:dyDescent="0.2">
      <c r="A151" t="s">
        <v>8219</v>
      </c>
      <c r="B151">
        <v>1596</v>
      </c>
      <c r="F151" t="s">
        <v>8221</v>
      </c>
      <c r="G151">
        <v>3</v>
      </c>
    </row>
    <row r="152" spans="1:7" x14ac:dyDescent="0.2">
      <c r="A152" t="s">
        <v>8219</v>
      </c>
      <c r="B152">
        <v>61</v>
      </c>
      <c r="F152" t="s">
        <v>8221</v>
      </c>
      <c r="G152">
        <v>0</v>
      </c>
    </row>
    <row r="153" spans="1:7" x14ac:dyDescent="0.2">
      <c r="A153" t="s">
        <v>8219</v>
      </c>
      <c r="B153">
        <v>287</v>
      </c>
      <c r="F153" t="s">
        <v>8221</v>
      </c>
      <c r="G153">
        <v>0</v>
      </c>
    </row>
    <row r="154" spans="1:7" x14ac:dyDescent="0.2">
      <c r="A154" t="s">
        <v>8219</v>
      </c>
      <c r="B154">
        <v>65</v>
      </c>
      <c r="F154" t="s">
        <v>8221</v>
      </c>
      <c r="G154">
        <v>0</v>
      </c>
    </row>
    <row r="155" spans="1:7" x14ac:dyDescent="0.2">
      <c r="A155" t="s">
        <v>8219</v>
      </c>
      <c r="B155">
        <v>118</v>
      </c>
      <c r="F155" t="s">
        <v>8221</v>
      </c>
      <c r="G155">
        <v>0</v>
      </c>
    </row>
    <row r="156" spans="1:7" x14ac:dyDescent="0.2">
      <c r="A156" t="s">
        <v>8219</v>
      </c>
      <c r="B156">
        <v>113</v>
      </c>
      <c r="F156" t="s">
        <v>8221</v>
      </c>
      <c r="G156">
        <v>3</v>
      </c>
    </row>
    <row r="157" spans="1:7" x14ac:dyDescent="0.2">
      <c r="A157" t="s">
        <v>8219</v>
      </c>
      <c r="B157">
        <v>332</v>
      </c>
      <c r="F157" t="s">
        <v>8221</v>
      </c>
      <c r="G157">
        <v>0</v>
      </c>
    </row>
    <row r="158" spans="1:7" x14ac:dyDescent="0.2">
      <c r="A158" t="s">
        <v>8219</v>
      </c>
      <c r="B158">
        <v>62</v>
      </c>
      <c r="F158" t="s">
        <v>8221</v>
      </c>
      <c r="G158">
        <v>1</v>
      </c>
    </row>
    <row r="159" spans="1:7" x14ac:dyDescent="0.2">
      <c r="A159" t="s">
        <v>8219</v>
      </c>
      <c r="B159">
        <v>951</v>
      </c>
      <c r="F159" t="s">
        <v>8221</v>
      </c>
      <c r="G159">
        <v>3</v>
      </c>
    </row>
    <row r="160" spans="1:7" x14ac:dyDescent="0.2">
      <c r="A160" t="s">
        <v>8219</v>
      </c>
      <c r="B160">
        <v>415</v>
      </c>
      <c r="F160" t="s">
        <v>8221</v>
      </c>
      <c r="G160">
        <v>22</v>
      </c>
    </row>
    <row r="161" spans="1:7" x14ac:dyDescent="0.2">
      <c r="A161" t="s">
        <v>8219</v>
      </c>
      <c r="B161">
        <v>305</v>
      </c>
      <c r="F161" t="s">
        <v>8221</v>
      </c>
      <c r="G161">
        <v>26</v>
      </c>
    </row>
    <row r="162" spans="1:7" x14ac:dyDescent="0.2">
      <c r="A162" t="s">
        <v>8219</v>
      </c>
      <c r="B162">
        <v>2139</v>
      </c>
      <c r="F162" t="s">
        <v>8221</v>
      </c>
      <c r="G162">
        <v>4</v>
      </c>
    </row>
    <row r="163" spans="1:7" x14ac:dyDescent="0.2">
      <c r="A163" t="s">
        <v>8219</v>
      </c>
      <c r="B163">
        <v>79</v>
      </c>
      <c r="F163" t="s">
        <v>8221</v>
      </c>
      <c r="G163">
        <v>0</v>
      </c>
    </row>
    <row r="164" spans="1:7" x14ac:dyDescent="0.2">
      <c r="A164" t="s">
        <v>8219</v>
      </c>
      <c r="B164">
        <v>179</v>
      </c>
      <c r="F164" t="s">
        <v>8221</v>
      </c>
      <c r="G164">
        <v>4</v>
      </c>
    </row>
    <row r="165" spans="1:7" x14ac:dyDescent="0.2">
      <c r="A165" t="s">
        <v>8219</v>
      </c>
      <c r="B165">
        <v>202</v>
      </c>
      <c r="F165" t="s">
        <v>8221</v>
      </c>
      <c r="G165">
        <v>9</v>
      </c>
    </row>
    <row r="166" spans="1:7" x14ac:dyDescent="0.2">
      <c r="A166" t="s">
        <v>8219</v>
      </c>
      <c r="B166">
        <v>760</v>
      </c>
      <c r="F166" t="s">
        <v>8221</v>
      </c>
      <c r="G166">
        <v>5</v>
      </c>
    </row>
    <row r="167" spans="1:7" x14ac:dyDescent="0.2">
      <c r="A167" t="s">
        <v>8219</v>
      </c>
      <c r="B167">
        <v>563</v>
      </c>
      <c r="F167" t="s">
        <v>8221</v>
      </c>
      <c r="G167">
        <v>14</v>
      </c>
    </row>
    <row r="168" spans="1:7" x14ac:dyDescent="0.2">
      <c r="A168" t="s">
        <v>8219</v>
      </c>
      <c r="B168">
        <v>135</v>
      </c>
      <c r="F168" t="s">
        <v>8221</v>
      </c>
      <c r="G168">
        <v>1</v>
      </c>
    </row>
    <row r="169" spans="1:7" x14ac:dyDescent="0.2">
      <c r="A169" t="s">
        <v>8219</v>
      </c>
      <c r="B169">
        <v>290</v>
      </c>
      <c r="F169" t="s">
        <v>8221</v>
      </c>
      <c r="G169">
        <v>10</v>
      </c>
    </row>
    <row r="170" spans="1:7" x14ac:dyDescent="0.2">
      <c r="A170" t="s">
        <v>8219</v>
      </c>
      <c r="B170">
        <v>447</v>
      </c>
      <c r="F170" t="s">
        <v>8221</v>
      </c>
      <c r="G170">
        <v>3</v>
      </c>
    </row>
    <row r="171" spans="1:7" x14ac:dyDescent="0.2">
      <c r="A171" t="s">
        <v>8219</v>
      </c>
      <c r="B171">
        <v>232</v>
      </c>
      <c r="F171" t="s">
        <v>8221</v>
      </c>
      <c r="G171">
        <v>1</v>
      </c>
    </row>
    <row r="172" spans="1:7" x14ac:dyDescent="0.2">
      <c r="A172" t="s">
        <v>8219</v>
      </c>
      <c r="B172">
        <v>168</v>
      </c>
      <c r="F172" t="s">
        <v>8221</v>
      </c>
      <c r="G172">
        <v>0</v>
      </c>
    </row>
    <row r="173" spans="1:7" x14ac:dyDescent="0.2">
      <c r="A173" t="s">
        <v>8219</v>
      </c>
      <c r="B173">
        <v>128</v>
      </c>
      <c r="F173" t="s">
        <v>8221</v>
      </c>
      <c r="G173">
        <v>5</v>
      </c>
    </row>
    <row r="174" spans="1:7" x14ac:dyDescent="0.2">
      <c r="A174" t="s">
        <v>8219</v>
      </c>
      <c r="B174">
        <v>493</v>
      </c>
      <c r="F174" t="s">
        <v>8221</v>
      </c>
      <c r="G174">
        <v>2</v>
      </c>
    </row>
    <row r="175" spans="1:7" x14ac:dyDescent="0.2">
      <c r="A175" t="s">
        <v>8219</v>
      </c>
      <c r="B175">
        <v>131</v>
      </c>
      <c r="F175" t="s">
        <v>8221</v>
      </c>
      <c r="G175">
        <v>68</v>
      </c>
    </row>
    <row r="176" spans="1:7" x14ac:dyDescent="0.2">
      <c r="A176" t="s">
        <v>8219</v>
      </c>
      <c r="B176">
        <v>50</v>
      </c>
      <c r="F176" t="s">
        <v>8221</v>
      </c>
      <c r="G176">
        <v>3</v>
      </c>
    </row>
    <row r="177" spans="1:7" x14ac:dyDescent="0.2">
      <c r="A177" t="s">
        <v>8219</v>
      </c>
      <c r="B177">
        <v>665</v>
      </c>
      <c r="F177" t="s">
        <v>8221</v>
      </c>
      <c r="G177">
        <v>34</v>
      </c>
    </row>
    <row r="178" spans="1:7" x14ac:dyDescent="0.2">
      <c r="A178" t="s">
        <v>8219</v>
      </c>
      <c r="B178">
        <v>129</v>
      </c>
      <c r="F178" t="s">
        <v>8221</v>
      </c>
      <c r="G178">
        <v>0</v>
      </c>
    </row>
    <row r="179" spans="1:7" x14ac:dyDescent="0.2">
      <c r="A179" t="s">
        <v>8219</v>
      </c>
      <c r="B179">
        <v>142</v>
      </c>
      <c r="F179" t="s">
        <v>8221</v>
      </c>
      <c r="G179">
        <v>3</v>
      </c>
    </row>
    <row r="180" spans="1:7" x14ac:dyDescent="0.2">
      <c r="A180" t="s">
        <v>8219</v>
      </c>
      <c r="B180">
        <v>2436</v>
      </c>
      <c r="F180" t="s">
        <v>8221</v>
      </c>
      <c r="G180">
        <v>0</v>
      </c>
    </row>
    <row r="181" spans="1:7" x14ac:dyDescent="0.2">
      <c r="A181" t="s">
        <v>8219</v>
      </c>
      <c r="B181">
        <v>244</v>
      </c>
      <c r="F181" t="s">
        <v>8221</v>
      </c>
      <c r="G181">
        <v>70</v>
      </c>
    </row>
    <row r="182" spans="1:7" x14ac:dyDescent="0.2">
      <c r="A182" t="s">
        <v>8219</v>
      </c>
      <c r="B182">
        <v>298</v>
      </c>
      <c r="F182" t="s">
        <v>8221</v>
      </c>
      <c r="G182">
        <v>1</v>
      </c>
    </row>
    <row r="183" spans="1:7" x14ac:dyDescent="0.2">
      <c r="A183" t="s">
        <v>8219</v>
      </c>
      <c r="B183">
        <v>251</v>
      </c>
      <c r="F183" t="s">
        <v>8221</v>
      </c>
      <c r="G183">
        <v>1</v>
      </c>
    </row>
    <row r="184" spans="1:7" x14ac:dyDescent="0.2">
      <c r="A184" t="s">
        <v>8219</v>
      </c>
      <c r="B184">
        <v>108</v>
      </c>
      <c r="F184" t="s">
        <v>8221</v>
      </c>
      <c r="G184">
        <v>1</v>
      </c>
    </row>
    <row r="185" spans="1:7" x14ac:dyDescent="0.2">
      <c r="A185" t="s">
        <v>8219</v>
      </c>
      <c r="B185">
        <v>82</v>
      </c>
      <c r="F185" t="s">
        <v>8221</v>
      </c>
      <c r="G185">
        <v>2</v>
      </c>
    </row>
    <row r="186" spans="1:7" x14ac:dyDescent="0.2">
      <c r="A186" t="s">
        <v>8219</v>
      </c>
      <c r="B186">
        <v>74</v>
      </c>
      <c r="F186" t="s">
        <v>8221</v>
      </c>
      <c r="G186">
        <v>2</v>
      </c>
    </row>
    <row r="187" spans="1:7" x14ac:dyDescent="0.2">
      <c r="A187" t="s">
        <v>8219</v>
      </c>
      <c r="B187">
        <v>189</v>
      </c>
      <c r="F187" t="s">
        <v>8221</v>
      </c>
      <c r="G187">
        <v>34</v>
      </c>
    </row>
    <row r="188" spans="1:7" x14ac:dyDescent="0.2">
      <c r="A188" t="s">
        <v>8219</v>
      </c>
      <c r="B188">
        <v>80</v>
      </c>
      <c r="F188" t="s">
        <v>8221</v>
      </c>
      <c r="G188">
        <v>2</v>
      </c>
    </row>
    <row r="189" spans="1:7" x14ac:dyDescent="0.2">
      <c r="A189" t="s">
        <v>8219</v>
      </c>
      <c r="B189">
        <v>576</v>
      </c>
      <c r="F189" t="s">
        <v>8221</v>
      </c>
      <c r="G189">
        <v>0</v>
      </c>
    </row>
    <row r="190" spans="1:7" x14ac:dyDescent="0.2">
      <c r="A190" t="s">
        <v>8219</v>
      </c>
      <c r="B190">
        <v>202</v>
      </c>
      <c r="F190" t="s">
        <v>8221</v>
      </c>
      <c r="G190">
        <v>1</v>
      </c>
    </row>
    <row r="191" spans="1:7" x14ac:dyDescent="0.2">
      <c r="A191" t="s">
        <v>8219</v>
      </c>
      <c r="B191">
        <v>238</v>
      </c>
      <c r="F191" t="s">
        <v>8221</v>
      </c>
      <c r="G191">
        <v>8</v>
      </c>
    </row>
    <row r="192" spans="1:7" x14ac:dyDescent="0.2">
      <c r="A192" t="s">
        <v>8219</v>
      </c>
      <c r="B192">
        <v>36</v>
      </c>
      <c r="F192" t="s">
        <v>8221</v>
      </c>
      <c r="G192">
        <v>4</v>
      </c>
    </row>
    <row r="193" spans="1:7" x14ac:dyDescent="0.2">
      <c r="A193" t="s">
        <v>8219</v>
      </c>
      <c r="B193">
        <v>150</v>
      </c>
      <c r="F193" t="s">
        <v>8221</v>
      </c>
      <c r="G193">
        <v>28</v>
      </c>
    </row>
    <row r="194" spans="1:7" x14ac:dyDescent="0.2">
      <c r="A194" t="s">
        <v>8219</v>
      </c>
      <c r="B194">
        <v>146</v>
      </c>
      <c r="F194" t="s">
        <v>8221</v>
      </c>
      <c r="G194">
        <v>0</v>
      </c>
    </row>
    <row r="195" spans="1:7" x14ac:dyDescent="0.2">
      <c r="A195" t="s">
        <v>8219</v>
      </c>
      <c r="B195">
        <v>222</v>
      </c>
      <c r="F195" t="s">
        <v>8221</v>
      </c>
      <c r="G195">
        <v>6</v>
      </c>
    </row>
    <row r="196" spans="1:7" x14ac:dyDescent="0.2">
      <c r="A196" t="s">
        <v>8219</v>
      </c>
      <c r="B196">
        <v>120</v>
      </c>
      <c r="F196" t="s">
        <v>8221</v>
      </c>
      <c r="G196">
        <v>22</v>
      </c>
    </row>
    <row r="197" spans="1:7" x14ac:dyDescent="0.2">
      <c r="A197" t="s">
        <v>8219</v>
      </c>
      <c r="B197">
        <v>126</v>
      </c>
      <c r="F197" t="s">
        <v>8221</v>
      </c>
      <c r="G197">
        <v>0</v>
      </c>
    </row>
    <row r="198" spans="1:7" x14ac:dyDescent="0.2">
      <c r="A198" t="s">
        <v>8219</v>
      </c>
      <c r="B198">
        <v>158</v>
      </c>
      <c r="F198" t="s">
        <v>8221</v>
      </c>
      <c r="G198">
        <v>1</v>
      </c>
    </row>
    <row r="199" spans="1:7" x14ac:dyDescent="0.2">
      <c r="A199" t="s">
        <v>8219</v>
      </c>
      <c r="B199">
        <v>316</v>
      </c>
      <c r="F199" t="s">
        <v>8221</v>
      </c>
      <c r="G199">
        <v>20</v>
      </c>
    </row>
    <row r="200" spans="1:7" x14ac:dyDescent="0.2">
      <c r="A200" t="s">
        <v>8219</v>
      </c>
      <c r="B200">
        <v>284</v>
      </c>
      <c r="F200" t="s">
        <v>8221</v>
      </c>
      <c r="G200">
        <v>0</v>
      </c>
    </row>
    <row r="201" spans="1:7" x14ac:dyDescent="0.2">
      <c r="A201" t="s">
        <v>8219</v>
      </c>
      <c r="B201">
        <v>51</v>
      </c>
      <c r="F201" t="s">
        <v>8221</v>
      </c>
      <c r="G201">
        <v>1</v>
      </c>
    </row>
    <row r="202" spans="1:7" x14ac:dyDescent="0.2">
      <c r="A202" t="s">
        <v>8219</v>
      </c>
      <c r="B202">
        <v>158</v>
      </c>
      <c r="F202" t="s">
        <v>8221</v>
      </c>
      <c r="G202">
        <v>3</v>
      </c>
    </row>
    <row r="203" spans="1:7" x14ac:dyDescent="0.2">
      <c r="A203" t="s">
        <v>8219</v>
      </c>
      <c r="B203">
        <v>337</v>
      </c>
      <c r="F203" t="s">
        <v>8221</v>
      </c>
      <c r="G203">
        <v>2</v>
      </c>
    </row>
    <row r="204" spans="1:7" x14ac:dyDescent="0.2">
      <c r="A204" t="s">
        <v>8219</v>
      </c>
      <c r="B204">
        <v>186</v>
      </c>
      <c r="F204" t="s">
        <v>8221</v>
      </c>
      <c r="G204">
        <v>0</v>
      </c>
    </row>
    <row r="205" spans="1:7" x14ac:dyDescent="0.2">
      <c r="A205" t="s">
        <v>8219</v>
      </c>
      <c r="B205">
        <v>58</v>
      </c>
      <c r="F205" t="s">
        <v>8221</v>
      </c>
      <c r="G205">
        <v>2</v>
      </c>
    </row>
    <row r="206" spans="1:7" x14ac:dyDescent="0.2">
      <c r="A206" t="s">
        <v>8219</v>
      </c>
      <c r="B206">
        <v>82</v>
      </c>
      <c r="F206" t="s">
        <v>8221</v>
      </c>
      <c r="G206">
        <v>1</v>
      </c>
    </row>
    <row r="207" spans="1:7" x14ac:dyDescent="0.2">
      <c r="A207" t="s">
        <v>8219</v>
      </c>
      <c r="B207">
        <v>736</v>
      </c>
      <c r="F207" t="s">
        <v>8221</v>
      </c>
      <c r="G207">
        <v>0</v>
      </c>
    </row>
    <row r="208" spans="1:7" x14ac:dyDescent="0.2">
      <c r="A208" t="s">
        <v>8219</v>
      </c>
      <c r="B208">
        <v>1151</v>
      </c>
      <c r="F208" t="s">
        <v>8221</v>
      </c>
      <c r="G208">
        <v>1</v>
      </c>
    </row>
    <row r="209" spans="1:7" x14ac:dyDescent="0.2">
      <c r="A209" t="s">
        <v>8219</v>
      </c>
      <c r="B209">
        <v>34</v>
      </c>
      <c r="F209" t="s">
        <v>8221</v>
      </c>
      <c r="G209">
        <v>0</v>
      </c>
    </row>
    <row r="210" spans="1:7" x14ac:dyDescent="0.2">
      <c r="A210" t="s">
        <v>8219</v>
      </c>
      <c r="B210">
        <v>498</v>
      </c>
      <c r="F210" t="s">
        <v>8221</v>
      </c>
      <c r="G210">
        <v>5</v>
      </c>
    </row>
    <row r="211" spans="1:7" x14ac:dyDescent="0.2">
      <c r="A211" t="s">
        <v>8219</v>
      </c>
      <c r="B211">
        <v>167</v>
      </c>
      <c r="F211" t="s">
        <v>8221</v>
      </c>
      <c r="G211">
        <v>1</v>
      </c>
    </row>
    <row r="212" spans="1:7" x14ac:dyDescent="0.2">
      <c r="A212" t="s">
        <v>8219</v>
      </c>
      <c r="B212">
        <v>340</v>
      </c>
      <c r="F212" t="s">
        <v>8221</v>
      </c>
      <c r="G212">
        <v>1</v>
      </c>
    </row>
    <row r="213" spans="1:7" x14ac:dyDescent="0.2">
      <c r="A213" t="s">
        <v>8219</v>
      </c>
      <c r="B213">
        <v>438</v>
      </c>
      <c r="F213" t="s">
        <v>8221</v>
      </c>
      <c r="G213">
        <v>2</v>
      </c>
    </row>
    <row r="214" spans="1:7" x14ac:dyDescent="0.2">
      <c r="A214" t="s">
        <v>8219</v>
      </c>
      <c r="B214">
        <v>555</v>
      </c>
      <c r="F214" t="s">
        <v>8221</v>
      </c>
      <c r="G214">
        <v>0</v>
      </c>
    </row>
    <row r="215" spans="1:7" x14ac:dyDescent="0.2">
      <c r="A215" t="s">
        <v>8219</v>
      </c>
      <c r="B215">
        <v>266</v>
      </c>
      <c r="F215" t="s">
        <v>8221</v>
      </c>
      <c r="G215">
        <v>9</v>
      </c>
    </row>
    <row r="216" spans="1:7" x14ac:dyDescent="0.2">
      <c r="A216" t="s">
        <v>8219</v>
      </c>
      <c r="B216">
        <v>69</v>
      </c>
      <c r="F216" t="s">
        <v>8221</v>
      </c>
      <c r="G216">
        <v>4</v>
      </c>
    </row>
    <row r="217" spans="1:7" x14ac:dyDescent="0.2">
      <c r="A217" t="s">
        <v>8219</v>
      </c>
      <c r="B217">
        <v>80</v>
      </c>
      <c r="F217" t="s">
        <v>8221</v>
      </c>
      <c r="G217">
        <v>4</v>
      </c>
    </row>
    <row r="218" spans="1:7" x14ac:dyDescent="0.2">
      <c r="A218" t="s">
        <v>8219</v>
      </c>
      <c r="B218">
        <v>493</v>
      </c>
      <c r="F218" t="s">
        <v>8221</v>
      </c>
      <c r="G218">
        <v>1</v>
      </c>
    </row>
    <row r="219" spans="1:7" x14ac:dyDescent="0.2">
      <c r="A219" t="s">
        <v>8219</v>
      </c>
      <c r="B219">
        <v>31</v>
      </c>
      <c r="F219" t="s">
        <v>8221</v>
      </c>
      <c r="G219">
        <v>1</v>
      </c>
    </row>
    <row r="220" spans="1:7" x14ac:dyDescent="0.2">
      <c r="A220" t="s">
        <v>8219</v>
      </c>
      <c r="B220">
        <v>236</v>
      </c>
      <c r="F220" t="s">
        <v>8221</v>
      </c>
      <c r="G220">
        <v>7</v>
      </c>
    </row>
    <row r="221" spans="1:7" x14ac:dyDescent="0.2">
      <c r="A221" t="s">
        <v>8219</v>
      </c>
      <c r="B221">
        <v>89</v>
      </c>
      <c r="F221" t="s">
        <v>8221</v>
      </c>
      <c r="G221">
        <v>5</v>
      </c>
    </row>
    <row r="222" spans="1:7" x14ac:dyDescent="0.2">
      <c r="A222" t="s">
        <v>8219</v>
      </c>
      <c r="B222">
        <v>299</v>
      </c>
      <c r="F222" t="s">
        <v>8221</v>
      </c>
      <c r="G222">
        <v>1</v>
      </c>
    </row>
    <row r="223" spans="1:7" x14ac:dyDescent="0.2">
      <c r="A223" t="s">
        <v>8219</v>
      </c>
      <c r="B223">
        <v>55</v>
      </c>
      <c r="F223" t="s">
        <v>8221</v>
      </c>
      <c r="G223">
        <v>0</v>
      </c>
    </row>
    <row r="224" spans="1:7" x14ac:dyDescent="0.2">
      <c r="A224" t="s">
        <v>8219</v>
      </c>
      <c r="B224">
        <v>325</v>
      </c>
      <c r="F224" t="s">
        <v>8221</v>
      </c>
      <c r="G224">
        <v>0</v>
      </c>
    </row>
    <row r="225" spans="1:7" x14ac:dyDescent="0.2">
      <c r="A225" t="s">
        <v>8219</v>
      </c>
      <c r="B225">
        <v>524</v>
      </c>
      <c r="F225" t="s">
        <v>8221</v>
      </c>
      <c r="G225">
        <v>1</v>
      </c>
    </row>
    <row r="226" spans="1:7" x14ac:dyDescent="0.2">
      <c r="A226" t="s">
        <v>8219</v>
      </c>
      <c r="B226">
        <v>285</v>
      </c>
      <c r="F226" t="s">
        <v>8221</v>
      </c>
      <c r="G226">
        <v>2</v>
      </c>
    </row>
    <row r="227" spans="1:7" x14ac:dyDescent="0.2">
      <c r="A227" t="s">
        <v>8219</v>
      </c>
      <c r="B227">
        <v>179</v>
      </c>
      <c r="F227" t="s">
        <v>8221</v>
      </c>
      <c r="G227">
        <v>0</v>
      </c>
    </row>
    <row r="228" spans="1:7" x14ac:dyDescent="0.2">
      <c r="A228" t="s">
        <v>8219</v>
      </c>
      <c r="B228">
        <v>188</v>
      </c>
      <c r="F228" t="s">
        <v>8221</v>
      </c>
      <c r="G228">
        <v>4</v>
      </c>
    </row>
    <row r="229" spans="1:7" x14ac:dyDescent="0.2">
      <c r="A229" t="s">
        <v>8219</v>
      </c>
      <c r="B229">
        <v>379</v>
      </c>
      <c r="F229" t="s">
        <v>8221</v>
      </c>
      <c r="G229">
        <v>7</v>
      </c>
    </row>
    <row r="230" spans="1:7" x14ac:dyDescent="0.2">
      <c r="A230" t="s">
        <v>8219</v>
      </c>
      <c r="B230">
        <v>119</v>
      </c>
      <c r="F230" t="s">
        <v>8221</v>
      </c>
      <c r="G230">
        <v>2</v>
      </c>
    </row>
    <row r="231" spans="1:7" x14ac:dyDescent="0.2">
      <c r="A231" t="s">
        <v>8219</v>
      </c>
      <c r="B231">
        <v>167</v>
      </c>
      <c r="F231" t="s">
        <v>8221</v>
      </c>
      <c r="G231">
        <v>1</v>
      </c>
    </row>
    <row r="232" spans="1:7" x14ac:dyDescent="0.2">
      <c r="A232" t="s">
        <v>8219</v>
      </c>
      <c r="B232">
        <v>221</v>
      </c>
      <c r="F232" t="s">
        <v>8221</v>
      </c>
      <c r="G232">
        <v>9</v>
      </c>
    </row>
    <row r="233" spans="1:7" x14ac:dyDescent="0.2">
      <c r="A233" t="s">
        <v>8219</v>
      </c>
      <c r="B233">
        <v>964</v>
      </c>
      <c r="F233" t="s">
        <v>8221</v>
      </c>
      <c r="G233">
        <v>2</v>
      </c>
    </row>
    <row r="234" spans="1:7" x14ac:dyDescent="0.2">
      <c r="A234" t="s">
        <v>8219</v>
      </c>
      <c r="B234">
        <v>286</v>
      </c>
      <c r="F234" t="s">
        <v>8221</v>
      </c>
      <c r="G234">
        <v>1</v>
      </c>
    </row>
    <row r="235" spans="1:7" x14ac:dyDescent="0.2">
      <c r="A235" t="s">
        <v>8219</v>
      </c>
      <c r="B235">
        <v>613</v>
      </c>
      <c r="F235" t="s">
        <v>8221</v>
      </c>
      <c r="G235">
        <v>7</v>
      </c>
    </row>
    <row r="236" spans="1:7" x14ac:dyDescent="0.2">
      <c r="A236" t="s">
        <v>8219</v>
      </c>
      <c r="B236">
        <v>29</v>
      </c>
      <c r="F236" t="s">
        <v>8221</v>
      </c>
      <c r="G236">
        <v>2</v>
      </c>
    </row>
    <row r="237" spans="1:7" x14ac:dyDescent="0.2">
      <c r="A237" t="s">
        <v>8219</v>
      </c>
      <c r="B237">
        <v>165</v>
      </c>
      <c r="F237" t="s">
        <v>8221</v>
      </c>
      <c r="G237">
        <v>8</v>
      </c>
    </row>
    <row r="238" spans="1:7" x14ac:dyDescent="0.2">
      <c r="A238" t="s">
        <v>8219</v>
      </c>
      <c r="B238">
        <v>97</v>
      </c>
      <c r="F238" t="s">
        <v>8221</v>
      </c>
      <c r="G238">
        <v>2</v>
      </c>
    </row>
    <row r="239" spans="1:7" x14ac:dyDescent="0.2">
      <c r="A239" t="s">
        <v>8219</v>
      </c>
      <c r="B239">
        <v>303</v>
      </c>
      <c r="F239" t="s">
        <v>8221</v>
      </c>
      <c r="G239">
        <v>2</v>
      </c>
    </row>
    <row r="240" spans="1:7" x14ac:dyDescent="0.2">
      <c r="A240" t="s">
        <v>8219</v>
      </c>
      <c r="B240">
        <v>267</v>
      </c>
      <c r="F240" t="s">
        <v>8221</v>
      </c>
      <c r="G240">
        <v>7</v>
      </c>
    </row>
    <row r="241" spans="1:7" x14ac:dyDescent="0.2">
      <c r="A241" t="s">
        <v>8219</v>
      </c>
      <c r="B241">
        <v>302</v>
      </c>
      <c r="F241" t="s">
        <v>8221</v>
      </c>
      <c r="G241">
        <v>2</v>
      </c>
    </row>
    <row r="242" spans="1:7" x14ac:dyDescent="0.2">
      <c r="A242" t="s">
        <v>8219</v>
      </c>
      <c r="B242">
        <v>87</v>
      </c>
      <c r="F242" t="s">
        <v>8221</v>
      </c>
      <c r="G242">
        <v>18</v>
      </c>
    </row>
    <row r="243" spans="1:7" x14ac:dyDescent="0.2">
      <c r="A243" t="s">
        <v>8219</v>
      </c>
      <c r="B243">
        <v>354</v>
      </c>
      <c r="F243" t="s">
        <v>8221</v>
      </c>
      <c r="G243">
        <v>9</v>
      </c>
    </row>
    <row r="244" spans="1:7" x14ac:dyDescent="0.2">
      <c r="A244" t="s">
        <v>8219</v>
      </c>
      <c r="B244">
        <v>86</v>
      </c>
      <c r="F244" t="s">
        <v>8221</v>
      </c>
      <c r="G244">
        <v>4</v>
      </c>
    </row>
    <row r="245" spans="1:7" x14ac:dyDescent="0.2">
      <c r="A245" t="s">
        <v>8219</v>
      </c>
      <c r="B245">
        <v>26</v>
      </c>
      <c r="F245" t="s">
        <v>8221</v>
      </c>
      <c r="G245">
        <v>7</v>
      </c>
    </row>
    <row r="246" spans="1:7" x14ac:dyDescent="0.2">
      <c r="A246" t="s">
        <v>8219</v>
      </c>
      <c r="B246">
        <v>113</v>
      </c>
      <c r="F246" t="s">
        <v>8221</v>
      </c>
      <c r="G246">
        <v>29</v>
      </c>
    </row>
    <row r="247" spans="1:7" x14ac:dyDescent="0.2">
      <c r="A247" t="s">
        <v>8219</v>
      </c>
      <c r="B247">
        <v>65</v>
      </c>
      <c r="F247" t="s">
        <v>8221</v>
      </c>
      <c r="G247">
        <v>12</v>
      </c>
    </row>
    <row r="248" spans="1:7" x14ac:dyDescent="0.2">
      <c r="A248" t="s">
        <v>8219</v>
      </c>
      <c r="B248">
        <v>134</v>
      </c>
      <c r="F248" t="s">
        <v>8221</v>
      </c>
      <c r="G248">
        <v>4</v>
      </c>
    </row>
    <row r="249" spans="1:7" x14ac:dyDescent="0.2">
      <c r="A249" t="s">
        <v>8219</v>
      </c>
      <c r="B249">
        <v>119</v>
      </c>
      <c r="F249" t="s">
        <v>8221</v>
      </c>
      <c r="G249">
        <v>28</v>
      </c>
    </row>
    <row r="250" spans="1:7" x14ac:dyDescent="0.2">
      <c r="A250" t="s">
        <v>8219</v>
      </c>
      <c r="B250">
        <v>159</v>
      </c>
      <c r="F250" t="s">
        <v>8221</v>
      </c>
      <c r="G250">
        <v>25</v>
      </c>
    </row>
    <row r="251" spans="1:7" x14ac:dyDescent="0.2">
      <c r="A251" t="s">
        <v>8219</v>
      </c>
      <c r="B251">
        <v>167</v>
      </c>
      <c r="F251" t="s">
        <v>8221</v>
      </c>
      <c r="G251">
        <v>28</v>
      </c>
    </row>
    <row r="252" spans="1:7" x14ac:dyDescent="0.2">
      <c r="A252" t="s">
        <v>8219</v>
      </c>
      <c r="B252">
        <v>43</v>
      </c>
      <c r="F252" t="s">
        <v>8221</v>
      </c>
      <c r="G252">
        <v>310</v>
      </c>
    </row>
    <row r="253" spans="1:7" x14ac:dyDescent="0.2">
      <c r="A253" t="s">
        <v>8219</v>
      </c>
      <c r="B253">
        <v>1062</v>
      </c>
      <c r="F253" t="s">
        <v>8221</v>
      </c>
      <c r="G253">
        <v>15</v>
      </c>
    </row>
    <row r="254" spans="1:7" x14ac:dyDescent="0.2">
      <c r="A254" t="s">
        <v>8219</v>
      </c>
      <c r="B254">
        <v>9</v>
      </c>
      <c r="F254" t="s">
        <v>8221</v>
      </c>
      <c r="G254">
        <v>215</v>
      </c>
    </row>
    <row r="255" spans="1:7" x14ac:dyDescent="0.2">
      <c r="A255" t="s">
        <v>8219</v>
      </c>
      <c r="B255">
        <v>89</v>
      </c>
      <c r="F255" t="s">
        <v>8221</v>
      </c>
      <c r="G255">
        <v>3</v>
      </c>
    </row>
    <row r="256" spans="1:7" x14ac:dyDescent="0.2">
      <c r="A256" t="s">
        <v>8219</v>
      </c>
      <c r="B256">
        <v>174</v>
      </c>
      <c r="F256" t="s">
        <v>8221</v>
      </c>
      <c r="G256">
        <v>2</v>
      </c>
    </row>
    <row r="257" spans="1:7" x14ac:dyDescent="0.2">
      <c r="A257" t="s">
        <v>8219</v>
      </c>
      <c r="B257">
        <v>14</v>
      </c>
      <c r="F257" t="s">
        <v>8221</v>
      </c>
      <c r="G257">
        <v>26</v>
      </c>
    </row>
    <row r="258" spans="1:7" x14ac:dyDescent="0.2">
      <c r="A258" t="s">
        <v>8219</v>
      </c>
      <c r="B258">
        <v>48</v>
      </c>
      <c r="F258" t="s">
        <v>8221</v>
      </c>
      <c r="G258">
        <v>24</v>
      </c>
    </row>
    <row r="259" spans="1:7" x14ac:dyDescent="0.2">
      <c r="A259" t="s">
        <v>8219</v>
      </c>
      <c r="B259">
        <v>133</v>
      </c>
      <c r="F259" t="s">
        <v>8221</v>
      </c>
      <c r="G259">
        <v>96</v>
      </c>
    </row>
    <row r="260" spans="1:7" x14ac:dyDescent="0.2">
      <c r="A260" t="s">
        <v>8219</v>
      </c>
      <c r="B260">
        <v>83</v>
      </c>
      <c r="F260" t="s">
        <v>8221</v>
      </c>
      <c r="G260">
        <v>17</v>
      </c>
    </row>
    <row r="261" spans="1:7" x14ac:dyDescent="0.2">
      <c r="A261" t="s">
        <v>8219</v>
      </c>
      <c r="B261">
        <v>149</v>
      </c>
      <c r="F261" t="s">
        <v>8221</v>
      </c>
      <c r="G261">
        <v>94</v>
      </c>
    </row>
    <row r="262" spans="1:7" x14ac:dyDescent="0.2">
      <c r="A262" t="s">
        <v>8219</v>
      </c>
      <c r="B262">
        <v>49</v>
      </c>
      <c r="F262" t="s">
        <v>8221</v>
      </c>
      <c r="G262">
        <v>129</v>
      </c>
    </row>
    <row r="263" spans="1:7" x14ac:dyDescent="0.2">
      <c r="A263" t="s">
        <v>8219</v>
      </c>
      <c r="B263">
        <v>251</v>
      </c>
      <c r="F263" t="s">
        <v>8221</v>
      </c>
      <c r="G263">
        <v>1</v>
      </c>
    </row>
    <row r="264" spans="1:7" x14ac:dyDescent="0.2">
      <c r="A264" t="s">
        <v>8219</v>
      </c>
      <c r="B264">
        <v>22</v>
      </c>
      <c r="F264" t="s">
        <v>8221</v>
      </c>
      <c r="G264">
        <v>4</v>
      </c>
    </row>
    <row r="265" spans="1:7" x14ac:dyDescent="0.2">
      <c r="A265" t="s">
        <v>8219</v>
      </c>
      <c r="B265">
        <v>48</v>
      </c>
      <c r="F265" t="s">
        <v>8221</v>
      </c>
      <c r="G265">
        <v>3</v>
      </c>
    </row>
    <row r="266" spans="1:7" x14ac:dyDescent="0.2">
      <c r="A266" t="s">
        <v>8219</v>
      </c>
      <c r="B266">
        <v>383</v>
      </c>
      <c r="F266" t="s">
        <v>8221</v>
      </c>
      <c r="G266">
        <v>135</v>
      </c>
    </row>
    <row r="267" spans="1:7" x14ac:dyDescent="0.2">
      <c r="A267" t="s">
        <v>8219</v>
      </c>
      <c r="B267">
        <v>237</v>
      </c>
      <c r="F267" t="s">
        <v>8221</v>
      </c>
      <c r="G267">
        <v>10</v>
      </c>
    </row>
    <row r="268" spans="1:7" x14ac:dyDescent="0.2">
      <c r="A268" t="s">
        <v>8219</v>
      </c>
      <c r="B268">
        <v>13</v>
      </c>
      <c r="F268" t="s">
        <v>8221</v>
      </c>
      <c r="G268">
        <v>0</v>
      </c>
    </row>
    <row r="269" spans="1:7" x14ac:dyDescent="0.2">
      <c r="A269" t="s">
        <v>8219</v>
      </c>
      <c r="B269">
        <v>562</v>
      </c>
      <c r="F269" t="s">
        <v>8221</v>
      </c>
      <c r="G269">
        <v>6</v>
      </c>
    </row>
    <row r="270" spans="1:7" x14ac:dyDescent="0.2">
      <c r="A270" t="s">
        <v>8219</v>
      </c>
      <c r="B270">
        <v>71</v>
      </c>
      <c r="F270" t="s">
        <v>8221</v>
      </c>
      <c r="G270">
        <v>36</v>
      </c>
    </row>
    <row r="271" spans="1:7" x14ac:dyDescent="0.2">
      <c r="A271" t="s">
        <v>8219</v>
      </c>
      <c r="B271">
        <v>1510</v>
      </c>
      <c r="F271" t="s">
        <v>8221</v>
      </c>
      <c r="G271">
        <v>336</v>
      </c>
    </row>
    <row r="272" spans="1:7" x14ac:dyDescent="0.2">
      <c r="A272" t="s">
        <v>8219</v>
      </c>
      <c r="B272">
        <v>14</v>
      </c>
      <c r="F272" t="s">
        <v>8221</v>
      </c>
      <c r="G272">
        <v>34</v>
      </c>
    </row>
    <row r="273" spans="1:7" x14ac:dyDescent="0.2">
      <c r="A273" t="s">
        <v>8219</v>
      </c>
      <c r="B273">
        <v>193</v>
      </c>
      <c r="F273" t="s">
        <v>8221</v>
      </c>
      <c r="G273">
        <v>10</v>
      </c>
    </row>
    <row r="274" spans="1:7" x14ac:dyDescent="0.2">
      <c r="A274" t="s">
        <v>8219</v>
      </c>
      <c r="B274">
        <v>206</v>
      </c>
      <c r="F274" t="s">
        <v>8221</v>
      </c>
      <c r="G274">
        <v>201</v>
      </c>
    </row>
    <row r="275" spans="1:7" x14ac:dyDescent="0.2">
      <c r="A275" t="s">
        <v>8219</v>
      </c>
      <c r="B275">
        <v>351</v>
      </c>
      <c r="F275" t="s">
        <v>8221</v>
      </c>
      <c r="G275">
        <v>296</v>
      </c>
    </row>
    <row r="276" spans="1:7" x14ac:dyDescent="0.2">
      <c r="A276" t="s">
        <v>8219</v>
      </c>
      <c r="B276">
        <v>50</v>
      </c>
      <c r="F276" t="s">
        <v>8221</v>
      </c>
      <c r="G276">
        <v>7</v>
      </c>
    </row>
    <row r="277" spans="1:7" x14ac:dyDescent="0.2">
      <c r="A277" t="s">
        <v>8219</v>
      </c>
      <c r="B277">
        <v>184</v>
      </c>
      <c r="F277" t="s">
        <v>8221</v>
      </c>
      <c r="G277">
        <v>7</v>
      </c>
    </row>
    <row r="278" spans="1:7" x14ac:dyDescent="0.2">
      <c r="A278" t="s">
        <v>8219</v>
      </c>
      <c r="B278">
        <v>196</v>
      </c>
      <c r="F278" t="s">
        <v>8221</v>
      </c>
      <c r="G278">
        <v>1</v>
      </c>
    </row>
    <row r="279" spans="1:7" x14ac:dyDescent="0.2">
      <c r="A279" t="s">
        <v>8219</v>
      </c>
      <c r="B279">
        <v>229</v>
      </c>
      <c r="F279" t="s">
        <v>8221</v>
      </c>
      <c r="G279">
        <v>114</v>
      </c>
    </row>
    <row r="280" spans="1:7" x14ac:dyDescent="0.2">
      <c r="A280" t="s">
        <v>8219</v>
      </c>
      <c r="B280">
        <v>67</v>
      </c>
      <c r="F280" t="s">
        <v>8221</v>
      </c>
      <c r="G280">
        <v>29</v>
      </c>
    </row>
    <row r="281" spans="1:7" x14ac:dyDescent="0.2">
      <c r="A281" t="s">
        <v>8219</v>
      </c>
      <c r="B281">
        <v>95</v>
      </c>
      <c r="F281" t="s">
        <v>8221</v>
      </c>
      <c r="G281">
        <v>890</v>
      </c>
    </row>
    <row r="282" spans="1:7" x14ac:dyDescent="0.2">
      <c r="A282" t="s">
        <v>8219</v>
      </c>
      <c r="B282">
        <v>62</v>
      </c>
      <c r="F282" t="s">
        <v>8221</v>
      </c>
      <c r="G282">
        <v>31</v>
      </c>
    </row>
    <row r="283" spans="1:7" x14ac:dyDescent="0.2">
      <c r="A283" t="s">
        <v>8219</v>
      </c>
      <c r="B283">
        <v>73</v>
      </c>
      <c r="F283" t="s">
        <v>8221</v>
      </c>
      <c r="G283">
        <v>21</v>
      </c>
    </row>
    <row r="284" spans="1:7" x14ac:dyDescent="0.2">
      <c r="A284" t="s">
        <v>8219</v>
      </c>
      <c r="B284">
        <v>43</v>
      </c>
      <c r="F284" t="s">
        <v>8221</v>
      </c>
      <c r="G284">
        <v>37</v>
      </c>
    </row>
    <row r="285" spans="1:7" x14ac:dyDescent="0.2">
      <c r="A285" t="s">
        <v>8219</v>
      </c>
      <c r="B285">
        <v>70</v>
      </c>
      <c r="F285" t="s">
        <v>8221</v>
      </c>
      <c r="G285">
        <v>7</v>
      </c>
    </row>
    <row r="286" spans="1:7" x14ac:dyDescent="0.2">
      <c r="A286" t="s">
        <v>8219</v>
      </c>
      <c r="B286">
        <v>271</v>
      </c>
      <c r="F286" t="s">
        <v>8221</v>
      </c>
      <c r="G286">
        <v>4</v>
      </c>
    </row>
    <row r="287" spans="1:7" x14ac:dyDescent="0.2">
      <c r="A287" t="s">
        <v>8219</v>
      </c>
      <c r="B287">
        <v>55</v>
      </c>
      <c r="F287" t="s">
        <v>8221</v>
      </c>
      <c r="G287">
        <v>5</v>
      </c>
    </row>
    <row r="288" spans="1:7" x14ac:dyDescent="0.2">
      <c r="A288" t="s">
        <v>8219</v>
      </c>
      <c r="B288">
        <v>35</v>
      </c>
      <c r="F288" t="s">
        <v>8221</v>
      </c>
      <c r="G288">
        <v>0</v>
      </c>
    </row>
    <row r="289" spans="1:7" x14ac:dyDescent="0.2">
      <c r="A289" t="s">
        <v>8219</v>
      </c>
      <c r="B289">
        <v>22</v>
      </c>
      <c r="F289" t="s">
        <v>8221</v>
      </c>
      <c r="G289">
        <v>456</v>
      </c>
    </row>
    <row r="290" spans="1:7" x14ac:dyDescent="0.2">
      <c r="A290" t="s">
        <v>8219</v>
      </c>
      <c r="B290">
        <v>38</v>
      </c>
      <c r="F290" t="s">
        <v>8221</v>
      </c>
      <c r="G290">
        <v>369</v>
      </c>
    </row>
    <row r="291" spans="1:7" x14ac:dyDescent="0.2">
      <c r="A291" t="s">
        <v>8219</v>
      </c>
      <c r="B291">
        <v>15</v>
      </c>
      <c r="F291" t="s">
        <v>8221</v>
      </c>
      <c r="G291">
        <v>2</v>
      </c>
    </row>
    <row r="292" spans="1:7" x14ac:dyDescent="0.2">
      <c r="A292" t="s">
        <v>8219</v>
      </c>
      <c r="B292">
        <v>7</v>
      </c>
      <c r="F292" t="s">
        <v>8221</v>
      </c>
      <c r="G292">
        <v>0</v>
      </c>
    </row>
    <row r="293" spans="1:7" x14ac:dyDescent="0.2">
      <c r="A293" t="s">
        <v>8219</v>
      </c>
      <c r="B293">
        <v>241</v>
      </c>
      <c r="F293" t="s">
        <v>8221</v>
      </c>
      <c r="G293">
        <v>338</v>
      </c>
    </row>
    <row r="294" spans="1:7" x14ac:dyDescent="0.2">
      <c r="A294" t="s">
        <v>8219</v>
      </c>
      <c r="B294">
        <v>55</v>
      </c>
      <c r="F294" t="s">
        <v>8221</v>
      </c>
      <c r="G294">
        <v>4</v>
      </c>
    </row>
    <row r="295" spans="1:7" x14ac:dyDescent="0.2">
      <c r="A295" t="s">
        <v>8219</v>
      </c>
      <c r="B295">
        <v>171</v>
      </c>
      <c r="F295" t="s">
        <v>8221</v>
      </c>
      <c r="G295">
        <v>1</v>
      </c>
    </row>
    <row r="296" spans="1:7" x14ac:dyDescent="0.2">
      <c r="A296" t="s">
        <v>8219</v>
      </c>
      <c r="B296">
        <v>208</v>
      </c>
      <c r="F296" t="s">
        <v>8221</v>
      </c>
      <c r="G296">
        <v>28</v>
      </c>
    </row>
    <row r="297" spans="1:7" x14ac:dyDescent="0.2">
      <c r="A297" t="s">
        <v>8219</v>
      </c>
      <c r="B297">
        <v>21</v>
      </c>
      <c r="F297" t="s">
        <v>8221</v>
      </c>
      <c r="G297">
        <v>12</v>
      </c>
    </row>
    <row r="298" spans="1:7" x14ac:dyDescent="0.2">
      <c r="A298" t="s">
        <v>8219</v>
      </c>
      <c r="B298">
        <v>25</v>
      </c>
      <c r="F298" t="s">
        <v>8221</v>
      </c>
      <c r="G298">
        <v>16</v>
      </c>
    </row>
    <row r="299" spans="1:7" x14ac:dyDescent="0.2">
      <c r="A299" t="s">
        <v>8219</v>
      </c>
      <c r="B299">
        <v>52</v>
      </c>
      <c r="F299" t="s">
        <v>8221</v>
      </c>
      <c r="G299">
        <v>4</v>
      </c>
    </row>
    <row r="300" spans="1:7" x14ac:dyDescent="0.2">
      <c r="A300" t="s">
        <v>8219</v>
      </c>
      <c r="B300">
        <v>104</v>
      </c>
      <c r="F300" t="s">
        <v>8221</v>
      </c>
      <c r="G300">
        <v>4</v>
      </c>
    </row>
    <row r="301" spans="1:7" x14ac:dyDescent="0.2">
      <c r="A301" t="s">
        <v>8219</v>
      </c>
      <c r="B301">
        <v>73</v>
      </c>
      <c r="F301" t="s">
        <v>8221</v>
      </c>
      <c r="G301">
        <v>10</v>
      </c>
    </row>
    <row r="302" spans="1:7" x14ac:dyDescent="0.2">
      <c r="A302" t="s">
        <v>8219</v>
      </c>
      <c r="B302">
        <v>34</v>
      </c>
      <c r="F302" t="s">
        <v>8221</v>
      </c>
      <c r="G302">
        <v>0</v>
      </c>
    </row>
    <row r="303" spans="1:7" x14ac:dyDescent="0.2">
      <c r="A303" t="s">
        <v>8219</v>
      </c>
      <c r="B303">
        <v>56</v>
      </c>
      <c r="F303" t="s">
        <v>8221</v>
      </c>
      <c r="G303">
        <v>6</v>
      </c>
    </row>
    <row r="304" spans="1:7" x14ac:dyDescent="0.2">
      <c r="A304" t="s">
        <v>8219</v>
      </c>
      <c r="B304">
        <v>31</v>
      </c>
      <c r="F304" t="s">
        <v>8221</v>
      </c>
      <c r="G304">
        <v>0</v>
      </c>
    </row>
    <row r="305" spans="1:7" x14ac:dyDescent="0.2">
      <c r="A305" t="s">
        <v>8219</v>
      </c>
      <c r="B305">
        <v>84</v>
      </c>
      <c r="F305" t="s">
        <v>8221</v>
      </c>
      <c r="G305">
        <v>1</v>
      </c>
    </row>
    <row r="306" spans="1:7" x14ac:dyDescent="0.2">
      <c r="A306" t="s">
        <v>8219</v>
      </c>
      <c r="B306">
        <v>130</v>
      </c>
      <c r="F306" t="s">
        <v>8221</v>
      </c>
      <c r="G306">
        <v>0</v>
      </c>
    </row>
    <row r="307" spans="1:7" x14ac:dyDescent="0.2">
      <c r="A307" t="s">
        <v>8219</v>
      </c>
      <c r="B307">
        <v>12</v>
      </c>
      <c r="F307" t="s">
        <v>8221</v>
      </c>
      <c r="G307">
        <v>44</v>
      </c>
    </row>
    <row r="308" spans="1:7" x14ac:dyDescent="0.2">
      <c r="A308" t="s">
        <v>8219</v>
      </c>
      <c r="B308">
        <v>23</v>
      </c>
      <c r="F308" t="s">
        <v>8221</v>
      </c>
      <c r="G308">
        <v>0</v>
      </c>
    </row>
    <row r="309" spans="1:7" x14ac:dyDescent="0.2">
      <c r="A309" t="s">
        <v>8219</v>
      </c>
      <c r="B309">
        <v>158</v>
      </c>
      <c r="F309" t="s">
        <v>8221</v>
      </c>
      <c r="G309">
        <v>3</v>
      </c>
    </row>
    <row r="310" spans="1:7" x14ac:dyDescent="0.2">
      <c r="A310" t="s">
        <v>8219</v>
      </c>
      <c r="B310">
        <v>30</v>
      </c>
      <c r="F310" t="s">
        <v>8221</v>
      </c>
      <c r="G310">
        <v>0</v>
      </c>
    </row>
    <row r="311" spans="1:7" x14ac:dyDescent="0.2">
      <c r="A311" t="s">
        <v>8219</v>
      </c>
      <c r="B311">
        <v>18</v>
      </c>
      <c r="F311" t="s">
        <v>8221</v>
      </c>
      <c r="G311">
        <v>52</v>
      </c>
    </row>
    <row r="312" spans="1:7" x14ac:dyDescent="0.2">
      <c r="A312" t="s">
        <v>8219</v>
      </c>
      <c r="B312">
        <v>29</v>
      </c>
      <c r="F312" t="s">
        <v>8221</v>
      </c>
      <c r="G312">
        <v>0</v>
      </c>
    </row>
    <row r="313" spans="1:7" x14ac:dyDescent="0.2">
      <c r="A313" t="s">
        <v>8219</v>
      </c>
      <c r="B313">
        <v>31</v>
      </c>
      <c r="F313" t="s">
        <v>8221</v>
      </c>
      <c r="G313">
        <v>1</v>
      </c>
    </row>
    <row r="314" spans="1:7" x14ac:dyDescent="0.2">
      <c r="A314" t="s">
        <v>8219</v>
      </c>
      <c r="B314">
        <v>173</v>
      </c>
      <c r="F314" t="s">
        <v>8221</v>
      </c>
      <c r="G314">
        <v>1</v>
      </c>
    </row>
    <row r="315" spans="1:7" x14ac:dyDescent="0.2">
      <c r="A315" t="s">
        <v>8219</v>
      </c>
      <c r="B315">
        <v>17</v>
      </c>
      <c r="F315" t="s">
        <v>8221</v>
      </c>
      <c r="G315">
        <v>2</v>
      </c>
    </row>
    <row r="316" spans="1:7" x14ac:dyDescent="0.2">
      <c r="A316" t="s">
        <v>8219</v>
      </c>
      <c r="B316">
        <v>48</v>
      </c>
      <c r="F316" t="s">
        <v>8221</v>
      </c>
      <c r="G316">
        <v>9</v>
      </c>
    </row>
    <row r="317" spans="1:7" x14ac:dyDescent="0.2">
      <c r="A317" t="s">
        <v>8219</v>
      </c>
      <c r="B317">
        <v>59</v>
      </c>
      <c r="F317" t="s">
        <v>8221</v>
      </c>
      <c r="G317">
        <v>5</v>
      </c>
    </row>
    <row r="318" spans="1:7" x14ac:dyDescent="0.2">
      <c r="A318" t="s">
        <v>8219</v>
      </c>
      <c r="B318">
        <v>39</v>
      </c>
      <c r="F318" t="s">
        <v>8221</v>
      </c>
      <c r="G318">
        <v>57</v>
      </c>
    </row>
    <row r="319" spans="1:7" x14ac:dyDescent="0.2">
      <c r="A319" t="s">
        <v>8219</v>
      </c>
      <c r="B319">
        <v>59</v>
      </c>
      <c r="F319" t="s">
        <v>8221</v>
      </c>
      <c r="G319">
        <v>3</v>
      </c>
    </row>
    <row r="320" spans="1:7" x14ac:dyDescent="0.2">
      <c r="A320" t="s">
        <v>8219</v>
      </c>
      <c r="B320">
        <v>60</v>
      </c>
      <c r="F320" t="s">
        <v>8221</v>
      </c>
      <c r="G320">
        <v>1</v>
      </c>
    </row>
    <row r="321" spans="1:7" x14ac:dyDescent="0.2">
      <c r="A321" t="s">
        <v>8219</v>
      </c>
      <c r="B321">
        <v>20</v>
      </c>
      <c r="F321" t="s">
        <v>8221</v>
      </c>
      <c r="G321">
        <v>6</v>
      </c>
    </row>
    <row r="322" spans="1:7" x14ac:dyDescent="0.2">
      <c r="A322" t="s">
        <v>8219</v>
      </c>
      <c r="B322">
        <v>2</v>
      </c>
      <c r="F322" t="s">
        <v>8221</v>
      </c>
      <c r="G322">
        <v>48</v>
      </c>
    </row>
    <row r="323" spans="1:7" x14ac:dyDescent="0.2">
      <c r="A323" t="s">
        <v>8219</v>
      </c>
      <c r="B323">
        <v>315</v>
      </c>
      <c r="F323" t="s">
        <v>8221</v>
      </c>
      <c r="G323">
        <v>2</v>
      </c>
    </row>
    <row r="324" spans="1:7" x14ac:dyDescent="0.2">
      <c r="A324" t="s">
        <v>8219</v>
      </c>
      <c r="B324">
        <v>2174</v>
      </c>
      <c r="F324" t="s">
        <v>8221</v>
      </c>
      <c r="G324">
        <v>4</v>
      </c>
    </row>
    <row r="325" spans="1:7" x14ac:dyDescent="0.2">
      <c r="A325" t="s">
        <v>8219</v>
      </c>
      <c r="B325">
        <v>152</v>
      </c>
      <c r="F325" t="s">
        <v>8221</v>
      </c>
      <c r="G325">
        <v>5</v>
      </c>
    </row>
    <row r="326" spans="1:7" x14ac:dyDescent="0.2">
      <c r="A326" t="s">
        <v>8219</v>
      </c>
      <c r="B326">
        <v>1021</v>
      </c>
      <c r="F326" t="s">
        <v>8221</v>
      </c>
      <c r="G326">
        <v>79</v>
      </c>
    </row>
    <row r="327" spans="1:7" x14ac:dyDescent="0.2">
      <c r="A327" t="s">
        <v>8219</v>
      </c>
      <c r="B327">
        <v>237</v>
      </c>
      <c r="F327" t="s">
        <v>8221</v>
      </c>
      <c r="G327">
        <v>2</v>
      </c>
    </row>
    <row r="328" spans="1:7" x14ac:dyDescent="0.2">
      <c r="A328" t="s">
        <v>8219</v>
      </c>
      <c r="B328">
        <v>27</v>
      </c>
      <c r="F328" t="s">
        <v>8221</v>
      </c>
      <c r="G328">
        <v>11</v>
      </c>
    </row>
    <row r="329" spans="1:7" x14ac:dyDescent="0.2">
      <c r="A329" t="s">
        <v>8219</v>
      </c>
      <c r="B329">
        <v>17</v>
      </c>
      <c r="F329" t="s">
        <v>8221</v>
      </c>
      <c r="G329">
        <v>11</v>
      </c>
    </row>
    <row r="330" spans="1:7" x14ac:dyDescent="0.2">
      <c r="A330" t="s">
        <v>8219</v>
      </c>
      <c r="B330">
        <v>27</v>
      </c>
      <c r="F330" t="s">
        <v>8221</v>
      </c>
      <c r="G330">
        <v>1</v>
      </c>
    </row>
    <row r="331" spans="1:7" x14ac:dyDescent="0.2">
      <c r="A331" t="s">
        <v>8219</v>
      </c>
      <c r="B331">
        <v>82</v>
      </c>
      <c r="F331" t="s">
        <v>8221</v>
      </c>
      <c r="G331">
        <v>3</v>
      </c>
    </row>
    <row r="332" spans="1:7" x14ac:dyDescent="0.2">
      <c r="A332" t="s">
        <v>8219</v>
      </c>
      <c r="B332">
        <v>48</v>
      </c>
      <c r="F332" t="s">
        <v>8221</v>
      </c>
      <c r="G332">
        <v>5</v>
      </c>
    </row>
    <row r="333" spans="1:7" x14ac:dyDescent="0.2">
      <c r="A333" t="s">
        <v>8219</v>
      </c>
      <c r="B333">
        <v>105</v>
      </c>
      <c r="F333" t="s">
        <v>8221</v>
      </c>
      <c r="G333">
        <v>12</v>
      </c>
    </row>
    <row r="334" spans="1:7" x14ac:dyDescent="0.2">
      <c r="A334" t="s">
        <v>8219</v>
      </c>
      <c r="B334">
        <v>28</v>
      </c>
      <c r="F334" t="s">
        <v>8221</v>
      </c>
      <c r="G334">
        <v>2</v>
      </c>
    </row>
    <row r="335" spans="1:7" x14ac:dyDescent="0.2">
      <c r="A335" t="s">
        <v>8219</v>
      </c>
      <c r="B335">
        <v>1107</v>
      </c>
      <c r="F335" t="s">
        <v>8221</v>
      </c>
      <c r="G335">
        <v>5</v>
      </c>
    </row>
    <row r="336" spans="1:7" x14ac:dyDescent="0.2">
      <c r="A336" t="s">
        <v>8219</v>
      </c>
      <c r="B336">
        <v>1013</v>
      </c>
      <c r="F336" t="s">
        <v>8221</v>
      </c>
      <c r="G336">
        <v>21</v>
      </c>
    </row>
    <row r="337" spans="1:7" x14ac:dyDescent="0.2">
      <c r="A337" t="s">
        <v>8219</v>
      </c>
      <c r="B337">
        <v>274</v>
      </c>
      <c r="F337" t="s">
        <v>8221</v>
      </c>
      <c r="G337">
        <v>0</v>
      </c>
    </row>
    <row r="338" spans="1:7" x14ac:dyDescent="0.2">
      <c r="A338" t="s">
        <v>8219</v>
      </c>
      <c r="B338">
        <v>87</v>
      </c>
      <c r="F338" t="s">
        <v>8221</v>
      </c>
      <c r="G338">
        <v>45</v>
      </c>
    </row>
    <row r="339" spans="1:7" x14ac:dyDescent="0.2">
      <c r="A339" t="s">
        <v>8219</v>
      </c>
      <c r="B339">
        <v>99</v>
      </c>
      <c r="F339" t="s">
        <v>8221</v>
      </c>
      <c r="G339">
        <v>29</v>
      </c>
    </row>
    <row r="340" spans="1:7" x14ac:dyDescent="0.2">
      <c r="A340" t="s">
        <v>8219</v>
      </c>
      <c r="B340">
        <v>276</v>
      </c>
      <c r="F340" t="s">
        <v>8221</v>
      </c>
      <c r="G340">
        <v>2</v>
      </c>
    </row>
    <row r="341" spans="1:7" x14ac:dyDescent="0.2">
      <c r="A341" t="s">
        <v>8219</v>
      </c>
      <c r="B341">
        <v>21</v>
      </c>
      <c r="F341" t="s">
        <v>8221</v>
      </c>
      <c r="G341">
        <v>30</v>
      </c>
    </row>
    <row r="342" spans="1:7" x14ac:dyDescent="0.2">
      <c r="A342" t="s">
        <v>8219</v>
      </c>
      <c r="B342">
        <v>41</v>
      </c>
      <c r="F342" t="s">
        <v>8221</v>
      </c>
      <c r="G342">
        <v>8</v>
      </c>
    </row>
    <row r="343" spans="1:7" x14ac:dyDescent="0.2">
      <c r="A343" t="s">
        <v>8219</v>
      </c>
      <c r="B343">
        <v>119</v>
      </c>
      <c r="F343" t="s">
        <v>8221</v>
      </c>
      <c r="G343">
        <v>1</v>
      </c>
    </row>
    <row r="344" spans="1:7" x14ac:dyDescent="0.2">
      <c r="A344" t="s">
        <v>8219</v>
      </c>
      <c r="B344">
        <v>153</v>
      </c>
      <c r="F344" t="s">
        <v>8221</v>
      </c>
      <c r="G344">
        <v>14</v>
      </c>
    </row>
    <row r="345" spans="1:7" x14ac:dyDescent="0.2">
      <c r="A345" t="s">
        <v>8219</v>
      </c>
      <c r="B345">
        <v>100</v>
      </c>
      <c r="F345" t="s">
        <v>8221</v>
      </c>
      <c r="G345">
        <v>24</v>
      </c>
    </row>
    <row r="346" spans="1:7" x14ac:dyDescent="0.2">
      <c r="A346" t="s">
        <v>8219</v>
      </c>
      <c r="B346">
        <v>143</v>
      </c>
      <c r="F346" t="s">
        <v>8221</v>
      </c>
      <c r="G346">
        <v>2</v>
      </c>
    </row>
    <row r="347" spans="1:7" x14ac:dyDescent="0.2">
      <c r="A347" t="s">
        <v>8219</v>
      </c>
      <c r="B347">
        <v>140</v>
      </c>
      <c r="F347" t="s">
        <v>8221</v>
      </c>
      <c r="G347">
        <v>21</v>
      </c>
    </row>
    <row r="348" spans="1:7" x14ac:dyDescent="0.2">
      <c r="A348" t="s">
        <v>8219</v>
      </c>
      <c r="B348">
        <v>35</v>
      </c>
      <c r="F348" t="s">
        <v>8221</v>
      </c>
      <c r="G348">
        <v>7</v>
      </c>
    </row>
    <row r="349" spans="1:7" x14ac:dyDescent="0.2">
      <c r="A349" t="s">
        <v>8219</v>
      </c>
      <c r="B349">
        <v>149</v>
      </c>
      <c r="F349" t="s">
        <v>8221</v>
      </c>
      <c r="G349">
        <v>0</v>
      </c>
    </row>
    <row r="350" spans="1:7" x14ac:dyDescent="0.2">
      <c r="A350" t="s">
        <v>8219</v>
      </c>
      <c r="B350">
        <v>130</v>
      </c>
      <c r="F350" t="s">
        <v>8221</v>
      </c>
      <c r="G350">
        <v>4</v>
      </c>
    </row>
    <row r="351" spans="1:7" x14ac:dyDescent="0.2">
      <c r="A351" t="s">
        <v>8219</v>
      </c>
      <c r="B351">
        <v>120</v>
      </c>
      <c r="F351" t="s">
        <v>8221</v>
      </c>
      <c r="G351">
        <v>32</v>
      </c>
    </row>
    <row r="352" spans="1:7" x14ac:dyDescent="0.2">
      <c r="A352" t="s">
        <v>8219</v>
      </c>
      <c r="B352">
        <v>265</v>
      </c>
      <c r="F352" t="s">
        <v>8221</v>
      </c>
      <c r="G352">
        <v>4</v>
      </c>
    </row>
    <row r="353" spans="1:7" x14ac:dyDescent="0.2">
      <c r="A353" t="s">
        <v>8219</v>
      </c>
      <c r="B353">
        <v>71</v>
      </c>
      <c r="F353" t="s">
        <v>8221</v>
      </c>
      <c r="G353">
        <v>9</v>
      </c>
    </row>
    <row r="354" spans="1:7" x14ac:dyDescent="0.2">
      <c r="A354" t="s">
        <v>8219</v>
      </c>
      <c r="B354">
        <v>13</v>
      </c>
      <c r="F354" t="s">
        <v>8221</v>
      </c>
      <c r="G354">
        <v>17</v>
      </c>
    </row>
    <row r="355" spans="1:7" x14ac:dyDescent="0.2">
      <c r="A355" t="s">
        <v>8219</v>
      </c>
      <c r="B355">
        <v>169</v>
      </c>
      <c r="F355" t="s">
        <v>8221</v>
      </c>
      <c r="G355">
        <v>5</v>
      </c>
    </row>
    <row r="356" spans="1:7" x14ac:dyDescent="0.2">
      <c r="A356" t="s">
        <v>8219</v>
      </c>
      <c r="B356">
        <v>57</v>
      </c>
      <c r="F356" t="s">
        <v>8221</v>
      </c>
      <c r="G356">
        <v>53</v>
      </c>
    </row>
    <row r="357" spans="1:7" x14ac:dyDescent="0.2">
      <c r="A357" t="s">
        <v>8219</v>
      </c>
      <c r="B357">
        <v>229</v>
      </c>
      <c r="F357" t="s">
        <v>8221</v>
      </c>
      <c r="G357">
        <v>7</v>
      </c>
    </row>
    <row r="358" spans="1:7" x14ac:dyDescent="0.2">
      <c r="A358" t="s">
        <v>8219</v>
      </c>
      <c r="B358">
        <v>108</v>
      </c>
      <c r="F358" t="s">
        <v>8221</v>
      </c>
      <c r="G358">
        <v>72</v>
      </c>
    </row>
    <row r="359" spans="1:7" x14ac:dyDescent="0.2">
      <c r="A359" t="s">
        <v>8219</v>
      </c>
      <c r="B359">
        <v>108</v>
      </c>
      <c r="F359" t="s">
        <v>8221</v>
      </c>
      <c r="G359">
        <v>0</v>
      </c>
    </row>
    <row r="360" spans="1:7" x14ac:dyDescent="0.2">
      <c r="A360" t="s">
        <v>8219</v>
      </c>
      <c r="B360">
        <v>41</v>
      </c>
      <c r="F360" t="s">
        <v>8221</v>
      </c>
      <c r="G360">
        <v>2</v>
      </c>
    </row>
    <row r="361" spans="1:7" x14ac:dyDescent="0.2">
      <c r="A361" t="s">
        <v>8219</v>
      </c>
      <c r="B361">
        <v>139</v>
      </c>
      <c r="F361" t="s">
        <v>8221</v>
      </c>
      <c r="G361">
        <v>8</v>
      </c>
    </row>
    <row r="362" spans="1:7" x14ac:dyDescent="0.2">
      <c r="A362" t="s">
        <v>8219</v>
      </c>
      <c r="B362">
        <v>19</v>
      </c>
      <c r="F362" t="s">
        <v>8221</v>
      </c>
      <c r="G362">
        <v>2</v>
      </c>
    </row>
    <row r="363" spans="1:7" x14ac:dyDescent="0.2">
      <c r="A363" t="s">
        <v>8219</v>
      </c>
      <c r="B363">
        <v>94</v>
      </c>
      <c r="F363" t="s">
        <v>8221</v>
      </c>
      <c r="G363">
        <v>0</v>
      </c>
    </row>
    <row r="364" spans="1:7" x14ac:dyDescent="0.2">
      <c r="A364" t="s">
        <v>8219</v>
      </c>
      <c r="B364">
        <v>23</v>
      </c>
      <c r="F364" t="s">
        <v>8221</v>
      </c>
      <c r="G364">
        <v>3</v>
      </c>
    </row>
    <row r="365" spans="1:7" x14ac:dyDescent="0.2">
      <c r="A365" t="s">
        <v>8219</v>
      </c>
      <c r="B365">
        <v>15</v>
      </c>
      <c r="F365" t="s">
        <v>8221</v>
      </c>
      <c r="G365">
        <v>4</v>
      </c>
    </row>
    <row r="366" spans="1:7" x14ac:dyDescent="0.2">
      <c r="A366" t="s">
        <v>8219</v>
      </c>
      <c r="B366">
        <v>62</v>
      </c>
      <c r="F366" t="s">
        <v>8221</v>
      </c>
      <c r="G366">
        <v>3</v>
      </c>
    </row>
    <row r="367" spans="1:7" x14ac:dyDescent="0.2">
      <c r="A367" t="s">
        <v>8219</v>
      </c>
      <c r="B367">
        <v>74</v>
      </c>
      <c r="F367" t="s">
        <v>8221</v>
      </c>
      <c r="G367">
        <v>6</v>
      </c>
    </row>
    <row r="368" spans="1:7" x14ac:dyDescent="0.2">
      <c r="A368" t="s">
        <v>8219</v>
      </c>
      <c r="B368">
        <v>97</v>
      </c>
      <c r="F368" t="s">
        <v>8221</v>
      </c>
      <c r="G368">
        <v>0</v>
      </c>
    </row>
    <row r="369" spans="1:7" x14ac:dyDescent="0.2">
      <c r="A369" t="s">
        <v>8219</v>
      </c>
      <c r="B369">
        <v>55</v>
      </c>
      <c r="F369" t="s">
        <v>8221</v>
      </c>
      <c r="G369">
        <v>0</v>
      </c>
    </row>
    <row r="370" spans="1:7" x14ac:dyDescent="0.2">
      <c r="A370" t="s">
        <v>8219</v>
      </c>
      <c r="B370">
        <v>44</v>
      </c>
      <c r="F370" t="s">
        <v>8221</v>
      </c>
      <c r="G370">
        <v>0</v>
      </c>
    </row>
    <row r="371" spans="1:7" x14ac:dyDescent="0.2">
      <c r="A371" t="s">
        <v>8219</v>
      </c>
      <c r="B371">
        <v>110</v>
      </c>
      <c r="F371" t="s">
        <v>8221</v>
      </c>
      <c r="G371">
        <v>8</v>
      </c>
    </row>
    <row r="372" spans="1:7" x14ac:dyDescent="0.2">
      <c r="A372" t="s">
        <v>8219</v>
      </c>
      <c r="B372">
        <v>59</v>
      </c>
      <c r="F372" t="s">
        <v>8221</v>
      </c>
      <c r="G372">
        <v>5</v>
      </c>
    </row>
    <row r="373" spans="1:7" x14ac:dyDescent="0.2">
      <c r="A373" t="s">
        <v>8219</v>
      </c>
      <c r="B373">
        <v>62</v>
      </c>
      <c r="F373" t="s">
        <v>8221</v>
      </c>
      <c r="G373">
        <v>0</v>
      </c>
    </row>
    <row r="374" spans="1:7" x14ac:dyDescent="0.2">
      <c r="A374" t="s">
        <v>8219</v>
      </c>
      <c r="B374">
        <v>105</v>
      </c>
      <c r="F374" t="s">
        <v>8221</v>
      </c>
      <c r="G374">
        <v>2</v>
      </c>
    </row>
    <row r="375" spans="1:7" x14ac:dyDescent="0.2">
      <c r="A375" t="s">
        <v>8219</v>
      </c>
      <c r="B375">
        <v>26</v>
      </c>
      <c r="F375" t="s">
        <v>8221</v>
      </c>
      <c r="G375">
        <v>24</v>
      </c>
    </row>
    <row r="376" spans="1:7" x14ac:dyDescent="0.2">
      <c r="A376" t="s">
        <v>8219</v>
      </c>
      <c r="B376">
        <v>49</v>
      </c>
      <c r="F376" t="s">
        <v>8221</v>
      </c>
      <c r="G376">
        <v>0</v>
      </c>
    </row>
    <row r="377" spans="1:7" x14ac:dyDescent="0.2">
      <c r="A377" t="s">
        <v>8219</v>
      </c>
      <c r="B377">
        <v>68</v>
      </c>
      <c r="F377" t="s">
        <v>8221</v>
      </c>
      <c r="G377">
        <v>9</v>
      </c>
    </row>
    <row r="378" spans="1:7" x14ac:dyDescent="0.2">
      <c r="A378" t="s">
        <v>8219</v>
      </c>
      <c r="B378">
        <v>22</v>
      </c>
      <c r="F378" t="s">
        <v>8221</v>
      </c>
      <c r="G378">
        <v>0</v>
      </c>
    </row>
    <row r="379" spans="1:7" x14ac:dyDescent="0.2">
      <c r="A379" t="s">
        <v>8219</v>
      </c>
      <c r="B379">
        <v>18</v>
      </c>
      <c r="F379" t="s">
        <v>8221</v>
      </c>
      <c r="G379">
        <v>1</v>
      </c>
    </row>
    <row r="380" spans="1:7" x14ac:dyDescent="0.2">
      <c r="A380" t="s">
        <v>8219</v>
      </c>
      <c r="B380">
        <v>19</v>
      </c>
      <c r="F380" t="s">
        <v>8221</v>
      </c>
      <c r="G380">
        <v>10</v>
      </c>
    </row>
    <row r="381" spans="1:7" x14ac:dyDescent="0.2">
      <c r="A381" t="s">
        <v>8219</v>
      </c>
      <c r="B381">
        <v>99</v>
      </c>
      <c r="F381" t="s">
        <v>8221</v>
      </c>
      <c r="G381">
        <v>1</v>
      </c>
    </row>
    <row r="382" spans="1:7" x14ac:dyDescent="0.2">
      <c r="A382" t="s">
        <v>8219</v>
      </c>
      <c r="B382">
        <v>27</v>
      </c>
      <c r="F382" t="s">
        <v>8221</v>
      </c>
      <c r="G382">
        <v>0</v>
      </c>
    </row>
    <row r="383" spans="1:7" x14ac:dyDescent="0.2">
      <c r="A383" t="s">
        <v>8219</v>
      </c>
      <c r="B383">
        <v>25</v>
      </c>
      <c r="F383" t="s">
        <v>8221</v>
      </c>
      <c r="G383">
        <v>20</v>
      </c>
    </row>
    <row r="384" spans="1:7" x14ac:dyDescent="0.2">
      <c r="A384" t="s">
        <v>8219</v>
      </c>
      <c r="B384">
        <v>14</v>
      </c>
      <c r="F384" t="s">
        <v>8221</v>
      </c>
      <c r="G384">
        <v>30</v>
      </c>
    </row>
    <row r="385" spans="1:7" x14ac:dyDescent="0.2">
      <c r="A385" t="s">
        <v>8219</v>
      </c>
      <c r="B385">
        <v>35</v>
      </c>
      <c r="F385" t="s">
        <v>8221</v>
      </c>
      <c r="G385">
        <v>6</v>
      </c>
    </row>
    <row r="386" spans="1:7" x14ac:dyDescent="0.2">
      <c r="A386" t="s">
        <v>8219</v>
      </c>
      <c r="B386">
        <v>10</v>
      </c>
      <c r="F386" t="s">
        <v>8221</v>
      </c>
      <c r="G386">
        <v>15</v>
      </c>
    </row>
    <row r="387" spans="1:7" x14ac:dyDescent="0.2">
      <c r="A387" t="s">
        <v>8219</v>
      </c>
      <c r="B387">
        <v>29</v>
      </c>
      <c r="F387" t="s">
        <v>8221</v>
      </c>
      <c r="G387">
        <v>5</v>
      </c>
    </row>
    <row r="388" spans="1:7" x14ac:dyDescent="0.2">
      <c r="A388" t="s">
        <v>8219</v>
      </c>
      <c r="B388">
        <v>44</v>
      </c>
      <c r="F388" t="s">
        <v>8221</v>
      </c>
      <c r="G388">
        <v>0</v>
      </c>
    </row>
    <row r="389" spans="1:7" x14ac:dyDescent="0.2">
      <c r="A389" t="s">
        <v>8219</v>
      </c>
      <c r="B389">
        <v>17</v>
      </c>
      <c r="F389" t="s">
        <v>8221</v>
      </c>
      <c r="G389">
        <v>0</v>
      </c>
    </row>
    <row r="390" spans="1:7" x14ac:dyDescent="0.2">
      <c r="A390" t="s">
        <v>8219</v>
      </c>
      <c r="B390">
        <v>34</v>
      </c>
      <c r="F390" t="s">
        <v>8221</v>
      </c>
      <c r="G390">
        <v>28</v>
      </c>
    </row>
    <row r="391" spans="1:7" x14ac:dyDescent="0.2">
      <c r="A391" t="s">
        <v>8219</v>
      </c>
      <c r="B391">
        <v>14</v>
      </c>
      <c r="F391" t="s">
        <v>8221</v>
      </c>
      <c r="G391">
        <v>0</v>
      </c>
    </row>
    <row r="392" spans="1:7" x14ac:dyDescent="0.2">
      <c r="A392" t="s">
        <v>8219</v>
      </c>
      <c r="B392">
        <v>156</v>
      </c>
      <c r="F392" t="s">
        <v>8221</v>
      </c>
      <c r="G392">
        <v>5</v>
      </c>
    </row>
    <row r="393" spans="1:7" x14ac:dyDescent="0.2">
      <c r="A393" t="s">
        <v>8219</v>
      </c>
      <c r="B393">
        <v>128</v>
      </c>
      <c r="F393" t="s">
        <v>8221</v>
      </c>
      <c r="G393">
        <v>7</v>
      </c>
    </row>
    <row r="394" spans="1:7" x14ac:dyDescent="0.2">
      <c r="A394" t="s">
        <v>8219</v>
      </c>
      <c r="B394">
        <v>60</v>
      </c>
      <c r="F394" t="s">
        <v>8221</v>
      </c>
      <c r="G394">
        <v>30</v>
      </c>
    </row>
    <row r="395" spans="1:7" x14ac:dyDescent="0.2">
      <c r="A395" t="s">
        <v>8219</v>
      </c>
      <c r="B395">
        <v>32</v>
      </c>
      <c r="F395" t="s">
        <v>8221</v>
      </c>
      <c r="G395">
        <v>2</v>
      </c>
    </row>
    <row r="396" spans="1:7" x14ac:dyDescent="0.2">
      <c r="A396" t="s">
        <v>8219</v>
      </c>
      <c r="B396">
        <v>53</v>
      </c>
      <c r="F396" t="s">
        <v>8221</v>
      </c>
      <c r="G396">
        <v>30</v>
      </c>
    </row>
    <row r="397" spans="1:7" x14ac:dyDescent="0.2">
      <c r="A397" t="s">
        <v>8219</v>
      </c>
      <c r="B397">
        <v>184</v>
      </c>
      <c r="F397" t="s">
        <v>8221</v>
      </c>
      <c r="G397">
        <v>2</v>
      </c>
    </row>
    <row r="398" spans="1:7" x14ac:dyDescent="0.2">
      <c r="A398" t="s">
        <v>8219</v>
      </c>
      <c r="B398">
        <v>90</v>
      </c>
      <c r="F398" t="s">
        <v>8221</v>
      </c>
      <c r="G398">
        <v>0</v>
      </c>
    </row>
    <row r="399" spans="1:7" x14ac:dyDescent="0.2">
      <c r="A399" t="s">
        <v>8219</v>
      </c>
      <c r="B399">
        <v>71</v>
      </c>
      <c r="F399" t="s">
        <v>8221</v>
      </c>
      <c r="G399">
        <v>2</v>
      </c>
    </row>
    <row r="400" spans="1:7" x14ac:dyDescent="0.2">
      <c r="A400" t="s">
        <v>8219</v>
      </c>
      <c r="B400">
        <v>87</v>
      </c>
      <c r="F400" t="s">
        <v>8221</v>
      </c>
      <c r="G400">
        <v>1</v>
      </c>
    </row>
    <row r="401" spans="1:7" x14ac:dyDescent="0.2">
      <c r="A401" t="s">
        <v>8219</v>
      </c>
      <c r="B401">
        <v>28</v>
      </c>
      <c r="F401" t="s">
        <v>8221</v>
      </c>
      <c r="G401">
        <v>2</v>
      </c>
    </row>
    <row r="402" spans="1:7" x14ac:dyDescent="0.2">
      <c r="A402" t="s">
        <v>8219</v>
      </c>
      <c r="B402">
        <v>56</v>
      </c>
      <c r="F402" t="s">
        <v>8221</v>
      </c>
      <c r="G402">
        <v>14</v>
      </c>
    </row>
    <row r="403" spans="1:7" x14ac:dyDescent="0.2">
      <c r="A403" t="s">
        <v>8219</v>
      </c>
      <c r="B403">
        <v>51</v>
      </c>
      <c r="F403" t="s">
        <v>8221</v>
      </c>
      <c r="G403">
        <v>31</v>
      </c>
    </row>
    <row r="404" spans="1:7" x14ac:dyDescent="0.2">
      <c r="A404" t="s">
        <v>8219</v>
      </c>
      <c r="B404">
        <v>75</v>
      </c>
      <c r="F404" t="s">
        <v>8221</v>
      </c>
      <c r="G404">
        <v>16</v>
      </c>
    </row>
    <row r="405" spans="1:7" x14ac:dyDescent="0.2">
      <c r="A405" t="s">
        <v>8219</v>
      </c>
      <c r="B405">
        <v>38</v>
      </c>
      <c r="F405" t="s">
        <v>8221</v>
      </c>
      <c r="G405">
        <v>12</v>
      </c>
    </row>
    <row r="406" spans="1:7" x14ac:dyDescent="0.2">
      <c r="A406" t="s">
        <v>8219</v>
      </c>
      <c r="B406">
        <v>18</v>
      </c>
      <c r="F406" t="s">
        <v>8221</v>
      </c>
      <c r="G406">
        <v>96</v>
      </c>
    </row>
    <row r="407" spans="1:7" x14ac:dyDescent="0.2">
      <c r="A407" t="s">
        <v>8219</v>
      </c>
      <c r="B407">
        <v>54</v>
      </c>
      <c r="F407" t="s">
        <v>8221</v>
      </c>
      <c r="G407">
        <v>16</v>
      </c>
    </row>
    <row r="408" spans="1:7" x14ac:dyDescent="0.2">
      <c r="A408" t="s">
        <v>8219</v>
      </c>
      <c r="B408">
        <v>71</v>
      </c>
      <c r="F408" t="s">
        <v>8221</v>
      </c>
      <c r="G408">
        <v>5</v>
      </c>
    </row>
    <row r="409" spans="1:7" x14ac:dyDescent="0.2">
      <c r="A409" t="s">
        <v>8219</v>
      </c>
      <c r="B409">
        <v>57</v>
      </c>
      <c r="F409" t="s">
        <v>8221</v>
      </c>
      <c r="G409">
        <v>0</v>
      </c>
    </row>
    <row r="410" spans="1:7" x14ac:dyDescent="0.2">
      <c r="A410" t="s">
        <v>8219</v>
      </c>
      <c r="B410">
        <v>43</v>
      </c>
      <c r="F410" t="s">
        <v>8221</v>
      </c>
      <c r="G410">
        <v>8</v>
      </c>
    </row>
    <row r="411" spans="1:7" x14ac:dyDescent="0.2">
      <c r="A411" t="s">
        <v>8219</v>
      </c>
      <c r="B411">
        <v>52</v>
      </c>
      <c r="F411" t="s">
        <v>8221</v>
      </c>
      <c r="G411">
        <v>7</v>
      </c>
    </row>
    <row r="412" spans="1:7" x14ac:dyDescent="0.2">
      <c r="A412" t="s">
        <v>8219</v>
      </c>
      <c r="B412">
        <v>27</v>
      </c>
      <c r="F412" t="s">
        <v>8221</v>
      </c>
      <c r="G412">
        <v>24</v>
      </c>
    </row>
    <row r="413" spans="1:7" x14ac:dyDescent="0.2">
      <c r="A413" t="s">
        <v>8219</v>
      </c>
      <c r="B413">
        <v>12</v>
      </c>
      <c r="F413" t="s">
        <v>8221</v>
      </c>
      <c r="G413">
        <v>121</v>
      </c>
    </row>
    <row r="414" spans="1:7" x14ac:dyDescent="0.2">
      <c r="A414" t="s">
        <v>8219</v>
      </c>
      <c r="B414">
        <v>33</v>
      </c>
      <c r="F414" t="s">
        <v>8221</v>
      </c>
      <c r="G414">
        <v>196</v>
      </c>
    </row>
    <row r="415" spans="1:7" x14ac:dyDescent="0.2">
      <c r="A415" t="s">
        <v>8219</v>
      </c>
      <c r="B415">
        <v>96</v>
      </c>
      <c r="F415" t="s">
        <v>8221</v>
      </c>
      <c r="G415">
        <v>5</v>
      </c>
    </row>
    <row r="416" spans="1:7" x14ac:dyDescent="0.2">
      <c r="A416" t="s">
        <v>8219</v>
      </c>
      <c r="B416">
        <v>28</v>
      </c>
      <c r="F416" t="s">
        <v>8221</v>
      </c>
      <c r="G416">
        <v>73</v>
      </c>
    </row>
    <row r="417" spans="1:7" x14ac:dyDescent="0.2">
      <c r="A417" t="s">
        <v>8219</v>
      </c>
      <c r="B417">
        <v>43</v>
      </c>
      <c r="F417" t="s">
        <v>8221</v>
      </c>
      <c r="G417">
        <v>93</v>
      </c>
    </row>
    <row r="418" spans="1:7" x14ac:dyDescent="0.2">
      <c r="A418" t="s">
        <v>8219</v>
      </c>
      <c r="B418">
        <v>205</v>
      </c>
      <c r="F418" t="s">
        <v>8221</v>
      </c>
      <c r="G418">
        <v>17</v>
      </c>
    </row>
    <row r="419" spans="1:7" x14ac:dyDescent="0.2">
      <c r="A419" t="s">
        <v>8219</v>
      </c>
      <c r="B419">
        <v>23</v>
      </c>
      <c r="F419" t="s">
        <v>8221</v>
      </c>
      <c r="G419">
        <v>7</v>
      </c>
    </row>
    <row r="420" spans="1:7" x14ac:dyDescent="0.2">
      <c r="A420" t="s">
        <v>8219</v>
      </c>
      <c r="B420">
        <v>19</v>
      </c>
      <c r="F420" t="s">
        <v>8221</v>
      </c>
      <c r="G420">
        <v>17</v>
      </c>
    </row>
    <row r="421" spans="1:7" x14ac:dyDescent="0.2">
      <c r="A421" t="s">
        <v>8219</v>
      </c>
      <c r="B421">
        <v>14</v>
      </c>
      <c r="F421" t="s">
        <v>8221</v>
      </c>
      <c r="G421">
        <v>171</v>
      </c>
    </row>
    <row r="422" spans="1:7" x14ac:dyDescent="0.2">
      <c r="A422" t="s">
        <v>8219</v>
      </c>
      <c r="B422">
        <v>38</v>
      </c>
      <c r="F422" t="s">
        <v>8221</v>
      </c>
      <c r="G422">
        <v>188</v>
      </c>
    </row>
    <row r="423" spans="1:7" x14ac:dyDescent="0.2">
      <c r="A423" t="s">
        <v>8219</v>
      </c>
      <c r="B423">
        <v>78</v>
      </c>
      <c r="F423" t="s">
        <v>8221</v>
      </c>
      <c r="G423">
        <v>110</v>
      </c>
    </row>
    <row r="424" spans="1:7" x14ac:dyDescent="0.2">
      <c r="A424" t="s">
        <v>8219</v>
      </c>
      <c r="B424">
        <v>69</v>
      </c>
      <c r="F424" t="s">
        <v>8221</v>
      </c>
      <c r="G424">
        <v>37</v>
      </c>
    </row>
    <row r="425" spans="1:7" x14ac:dyDescent="0.2">
      <c r="A425" t="s">
        <v>8219</v>
      </c>
      <c r="B425">
        <v>33</v>
      </c>
      <c r="F425" t="s">
        <v>8221</v>
      </c>
      <c r="G425">
        <v>9</v>
      </c>
    </row>
    <row r="426" spans="1:7" x14ac:dyDescent="0.2">
      <c r="A426" t="s">
        <v>8219</v>
      </c>
      <c r="B426">
        <v>54</v>
      </c>
      <c r="F426" t="s">
        <v>8221</v>
      </c>
      <c r="G426">
        <v>29</v>
      </c>
    </row>
    <row r="427" spans="1:7" x14ac:dyDescent="0.2">
      <c r="A427" t="s">
        <v>8219</v>
      </c>
      <c r="B427">
        <v>99</v>
      </c>
      <c r="F427" t="s">
        <v>8221</v>
      </c>
      <c r="G427">
        <v>6</v>
      </c>
    </row>
    <row r="428" spans="1:7" x14ac:dyDescent="0.2">
      <c r="A428" t="s">
        <v>8219</v>
      </c>
      <c r="B428">
        <v>49</v>
      </c>
      <c r="F428" t="s">
        <v>8221</v>
      </c>
      <c r="G428">
        <v>30</v>
      </c>
    </row>
    <row r="429" spans="1:7" x14ac:dyDescent="0.2">
      <c r="A429" t="s">
        <v>8219</v>
      </c>
      <c r="B429">
        <v>11</v>
      </c>
      <c r="F429" t="s">
        <v>8221</v>
      </c>
      <c r="G429">
        <v>81</v>
      </c>
    </row>
    <row r="430" spans="1:7" x14ac:dyDescent="0.2">
      <c r="A430" t="s">
        <v>8219</v>
      </c>
      <c r="B430">
        <v>38</v>
      </c>
      <c r="F430" t="s">
        <v>8221</v>
      </c>
      <c r="G430">
        <v>4</v>
      </c>
    </row>
    <row r="431" spans="1:7" x14ac:dyDescent="0.2">
      <c r="A431" t="s">
        <v>8219</v>
      </c>
      <c r="B431">
        <v>16</v>
      </c>
      <c r="F431" t="s">
        <v>8221</v>
      </c>
      <c r="G431">
        <v>11</v>
      </c>
    </row>
    <row r="432" spans="1:7" x14ac:dyDescent="0.2">
      <c r="A432" t="s">
        <v>8219</v>
      </c>
      <c r="B432">
        <v>32</v>
      </c>
      <c r="F432" t="s">
        <v>8221</v>
      </c>
      <c r="G432">
        <v>14</v>
      </c>
    </row>
    <row r="433" spans="1:7" x14ac:dyDescent="0.2">
      <c r="A433" t="s">
        <v>8219</v>
      </c>
      <c r="B433">
        <v>20</v>
      </c>
      <c r="F433" t="s">
        <v>8221</v>
      </c>
      <c r="G433">
        <v>5</v>
      </c>
    </row>
    <row r="434" spans="1:7" x14ac:dyDescent="0.2">
      <c r="A434" t="s">
        <v>8219</v>
      </c>
      <c r="B434">
        <v>154</v>
      </c>
      <c r="F434" t="s">
        <v>8221</v>
      </c>
      <c r="G434">
        <v>45</v>
      </c>
    </row>
    <row r="435" spans="1:7" x14ac:dyDescent="0.2">
      <c r="A435" t="s">
        <v>8219</v>
      </c>
      <c r="B435">
        <v>41</v>
      </c>
      <c r="F435" t="s">
        <v>8221</v>
      </c>
      <c r="G435">
        <v>8</v>
      </c>
    </row>
    <row r="436" spans="1:7" x14ac:dyDescent="0.2">
      <c r="A436" t="s">
        <v>8219</v>
      </c>
      <c r="B436">
        <v>75</v>
      </c>
      <c r="F436" t="s">
        <v>8221</v>
      </c>
      <c r="G436">
        <v>3</v>
      </c>
    </row>
    <row r="437" spans="1:7" x14ac:dyDescent="0.2">
      <c r="A437" t="s">
        <v>8219</v>
      </c>
      <c r="B437">
        <v>40</v>
      </c>
      <c r="F437" t="s">
        <v>8221</v>
      </c>
      <c r="G437">
        <v>24</v>
      </c>
    </row>
    <row r="438" spans="1:7" x14ac:dyDescent="0.2">
      <c r="A438" t="s">
        <v>8219</v>
      </c>
      <c r="B438">
        <v>46</v>
      </c>
      <c r="F438" t="s">
        <v>8221</v>
      </c>
      <c r="G438">
        <v>18</v>
      </c>
    </row>
    <row r="439" spans="1:7" x14ac:dyDescent="0.2">
      <c r="A439" t="s">
        <v>8219</v>
      </c>
      <c r="B439">
        <v>62</v>
      </c>
      <c r="F439" t="s">
        <v>8221</v>
      </c>
      <c r="G439">
        <v>12</v>
      </c>
    </row>
    <row r="440" spans="1:7" x14ac:dyDescent="0.2">
      <c r="A440" t="s">
        <v>8219</v>
      </c>
      <c r="B440">
        <v>61</v>
      </c>
      <c r="F440" t="s">
        <v>8221</v>
      </c>
      <c r="G440">
        <v>123</v>
      </c>
    </row>
    <row r="441" spans="1:7" x14ac:dyDescent="0.2">
      <c r="A441" t="s">
        <v>8219</v>
      </c>
      <c r="B441">
        <v>96</v>
      </c>
      <c r="F441" t="s">
        <v>8221</v>
      </c>
      <c r="G441">
        <v>96</v>
      </c>
    </row>
    <row r="442" spans="1:7" x14ac:dyDescent="0.2">
      <c r="A442" t="s">
        <v>8219</v>
      </c>
      <c r="B442">
        <v>190</v>
      </c>
      <c r="F442" t="s">
        <v>8221</v>
      </c>
      <c r="G442">
        <v>31</v>
      </c>
    </row>
    <row r="443" spans="1:7" x14ac:dyDescent="0.2">
      <c r="A443" t="s">
        <v>8219</v>
      </c>
      <c r="B443">
        <v>94</v>
      </c>
      <c r="F443" t="s">
        <v>8221</v>
      </c>
      <c r="G443">
        <v>4</v>
      </c>
    </row>
    <row r="444" spans="1:7" x14ac:dyDescent="0.2">
      <c r="A444" t="s">
        <v>8219</v>
      </c>
      <c r="B444">
        <v>39</v>
      </c>
      <c r="F444" t="s">
        <v>8221</v>
      </c>
      <c r="G444">
        <v>3</v>
      </c>
    </row>
    <row r="445" spans="1:7" x14ac:dyDescent="0.2">
      <c r="A445" t="s">
        <v>8219</v>
      </c>
      <c r="B445">
        <v>127</v>
      </c>
      <c r="F445" t="s">
        <v>8221</v>
      </c>
      <c r="G445">
        <v>179</v>
      </c>
    </row>
    <row r="446" spans="1:7" x14ac:dyDescent="0.2">
      <c r="A446" t="s">
        <v>8219</v>
      </c>
      <c r="B446">
        <v>159</v>
      </c>
      <c r="F446" t="s">
        <v>8221</v>
      </c>
      <c r="G446">
        <v>3</v>
      </c>
    </row>
    <row r="447" spans="1:7" x14ac:dyDescent="0.2">
      <c r="A447" t="s">
        <v>8219</v>
      </c>
      <c r="B447">
        <v>177</v>
      </c>
      <c r="F447" t="s">
        <v>8221</v>
      </c>
      <c r="G447">
        <v>23</v>
      </c>
    </row>
    <row r="448" spans="1:7" x14ac:dyDescent="0.2">
      <c r="A448" t="s">
        <v>8219</v>
      </c>
      <c r="B448">
        <v>47</v>
      </c>
      <c r="F448" t="s">
        <v>8221</v>
      </c>
      <c r="G448">
        <v>23</v>
      </c>
    </row>
    <row r="449" spans="1:7" x14ac:dyDescent="0.2">
      <c r="A449" t="s">
        <v>8219</v>
      </c>
      <c r="B449">
        <v>1</v>
      </c>
      <c r="F449" t="s">
        <v>8221</v>
      </c>
      <c r="G449">
        <v>41</v>
      </c>
    </row>
    <row r="450" spans="1:7" x14ac:dyDescent="0.2">
      <c r="A450" t="s">
        <v>8219</v>
      </c>
      <c r="B450">
        <v>16</v>
      </c>
      <c r="F450" t="s">
        <v>8221</v>
      </c>
      <c r="G450">
        <v>0</v>
      </c>
    </row>
    <row r="451" spans="1:7" x14ac:dyDescent="0.2">
      <c r="A451" t="s">
        <v>8219</v>
      </c>
      <c r="B451">
        <v>115</v>
      </c>
      <c r="F451" t="s">
        <v>8221</v>
      </c>
      <c r="G451">
        <v>32</v>
      </c>
    </row>
    <row r="452" spans="1:7" x14ac:dyDescent="0.2">
      <c r="A452" t="s">
        <v>8219</v>
      </c>
      <c r="B452">
        <v>133</v>
      </c>
      <c r="F452" t="s">
        <v>8221</v>
      </c>
      <c r="G452">
        <v>2</v>
      </c>
    </row>
    <row r="453" spans="1:7" x14ac:dyDescent="0.2">
      <c r="A453" t="s">
        <v>8219</v>
      </c>
      <c r="B453">
        <v>70</v>
      </c>
      <c r="F453" t="s">
        <v>8221</v>
      </c>
      <c r="G453">
        <v>7</v>
      </c>
    </row>
    <row r="454" spans="1:7" x14ac:dyDescent="0.2">
      <c r="A454" t="s">
        <v>8219</v>
      </c>
      <c r="B454">
        <v>62</v>
      </c>
      <c r="F454" t="s">
        <v>8221</v>
      </c>
      <c r="G454">
        <v>4</v>
      </c>
    </row>
    <row r="455" spans="1:7" x14ac:dyDescent="0.2">
      <c r="A455" t="s">
        <v>8219</v>
      </c>
      <c r="B455">
        <v>10</v>
      </c>
      <c r="F455" t="s">
        <v>8221</v>
      </c>
      <c r="G455">
        <v>196</v>
      </c>
    </row>
    <row r="456" spans="1:7" x14ac:dyDescent="0.2">
      <c r="A456" t="s">
        <v>8219</v>
      </c>
      <c r="B456">
        <v>499</v>
      </c>
      <c r="F456" t="s">
        <v>8221</v>
      </c>
      <c r="G456">
        <v>11</v>
      </c>
    </row>
    <row r="457" spans="1:7" x14ac:dyDescent="0.2">
      <c r="A457" t="s">
        <v>8219</v>
      </c>
      <c r="B457">
        <v>47</v>
      </c>
      <c r="F457" t="s">
        <v>8221</v>
      </c>
      <c r="G457">
        <v>9</v>
      </c>
    </row>
    <row r="458" spans="1:7" x14ac:dyDescent="0.2">
      <c r="A458" t="s">
        <v>8219</v>
      </c>
      <c r="B458">
        <v>28</v>
      </c>
      <c r="F458" t="s">
        <v>8221</v>
      </c>
      <c r="G458">
        <v>5</v>
      </c>
    </row>
    <row r="459" spans="1:7" x14ac:dyDescent="0.2">
      <c r="A459" t="s">
        <v>8219</v>
      </c>
      <c r="B459">
        <v>24</v>
      </c>
      <c r="F459" t="s">
        <v>8221</v>
      </c>
      <c r="G459">
        <v>8</v>
      </c>
    </row>
    <row r="460" spans="1:7" x14ac:dyDescent="0.2">
      <c r="A460" t="s">
        <v>8219</v>
      </c>
      <c r="B460">
        <v>76</v>
      </c>
      <c r="F460" t="s">
        <v>8221</v>
      </c>
      <c r="G460">
        <v>229</v>
      </c>
    </row>
    <row r="461" spans="1:7" x14ac:dyDescent="0.2">
      <c r="A461" t="s">
        <v>8219</v>
      </c>
      <c r="B461">
        <v>98</v>
      </c>
      <c r="F461" t="s">
        <v>8221</v>
      </c>
      <c r="G461">
        <v>40</v>
      </c>
    </row>
    <row r="462" spans="1:7" x14ac:dyDescent="0.2">
      <c r="A462" t="s">
        <v>8219</v>
      </c>
      <c r="B462">
        <v>30</v>
      </c>
      <c r="F462" t="s">
        <v>8221</v>
      </c>
      <c r="G462">
        <v>123</v>
      </c>
    </row>
    <row r="463" spans="1:7" x14ac:dyDescent="0.2">
      <c r="A463" t="s">
        <v>8219</v>
      </c>
      <c r="B463">
        <v>478</v>
      </c>
      <c r="F463" t="s">
        <v>8221</v>
      </c>
      <c r="G463">
        <v>5</v>
      </c>
    </row>
    <row r="464" spans="1:7" x14ac:dyDescent="0.2">
      <c r="A464" t="s">
        <v>8219</v>
      </c>
      <c r="B464">
        <v>74</v>
      </c>
      <c r="F464" t="s">
        <v>8221</v>
      </c>
      <c r="G464">
        <v>148</v>
      </c>
    </row>
    <row r="465" spans="1:7" x14ac:dyDescent="0.2">
      <c r="A465" t="s">
        <v>8219</v>
      </c>
      <c r="B465">
        <v>131</v>
      </c>
      <c r="F465" t="s">
        <v>8221</v>
      </c>
      <c r="G465">
        <v>10</v>
      </c>
    </row>
    <row r="466" spans="1:7" x14ac:dyDescent="0.2">
      <c r="A466" t="s">
        <v>8219</v>
      </c>
      <c r="B466">
        <v>61</v>
      </c>
      <c r="F466" t="s">
        <v>8221</v>
      </c>
      <c r="G466">
        <v>4</v>
      </c>
    </row>
    <row r="467" spans="1:7" x14ac:dyDescent="0.2">
      <c r="A467" t="s">
        <v>8219</v>
      </c>
      <c r="B467">
        <v>1071</v>
      </c>
      <c r="F467" t="s">
        <v>8221</v>
      </c>
      <c r="G467">
        <v>21</v>
      </c>
    </row>
    <row r="468" spans="1:7" x14ac:dyDescent="0.2">
      <c r="A468" t="s">
        <v>8219</v>
      </c>
      <c r="B468">
        <v>122</v>
      </c>
      <c r="F468" t="s">
        <v>8221</v>
      </c>
      <c r="G468">
        <v>2</v>
      </c>
    </row>
    <row r="469" spans="1:7" x14ac:dyDescent="0.2">
      <c r="A469" t="s">
        <v>8219</v>
      </c>
      <c r="B469">
        <v>111</v>
      </c>
      <c r="F469" t="s">
        <v>8221</v>
      </c>
      <c r="G469">
        <v>0</v>
      </c>
    </row>
    <row r="470" spans="1:7" x14ac:dyDescent="0.2">
      <c r="A470" t="s">
        <v>8219</v>
      </c>
      <c r="B470">
        <v>255</v>
      </c>
      <c r="F470" t="s">
        <v>8221</v>
      </c>
      <c r="G470">
        <v>4</v>
      </c>
    </row>
    <row r="471" spans="1:7" x14ac:dyDescent="0.2">
      <c r="A471" t="s">
        <v>8219</v>
      </c>
      <c r="B471">
        <v>141</v>
      </c>
      <c r="F471" t="s">
        <v>8221</v>
      </c>
      <c r="G471">
        <v>1</v>
      </c>
    </row>
    <row r="472" spans="1:7" x14ac:dyDescent="0.2">
      <c r="A472" t="s">
        <v>8219</v>
      </c>
      <c r="B472">
        <v>159</v>
      </c>
      <c r="F472" t="s">
        <v>8221</v>
      </c>
      <c r="G472">
        <v>30</v>
      </c>
    </row>
    <row r="473" spans="1:7" x14ac:dyDescent="0.2">
      <c r="A473" t="s">
        <v>8219</v>
      </c>
      <c r="B473">
        <v>99</v>
      </c>
      <c r="F473" t="s">
        <v>8221</v>
      </c>
      <c r="G473">
        <v>3</v>
      </c>
    </row>
    <row r="474" spans="1:7" x14ac:dyDescent="0.2">
      <c r="A474" t="s">
        <v>8219</v>
      </c>
      <c r="B474">
        <v>96</v>
      </c>
      <c r="F474" t="s">
        <v>8221</v>
      </c>
      <c r="G474">
        <v>975</v>
      </c>
    </row>
    <row r="475" spans="1:7" x14ac:dyDescent="0.2">
      <c r="A475" t="s">
        <v>8219</v>
      </c>
      <c r="B475">
        <v>27</v>
      </c>
      <c r="F475" t="s">
        <v>8221</v>
      </c>
      <c r="G475">
        <v>167</v>
      </c>
    </row>
    <row r="476" spans="1:7" x14ac:dyDescent="0.2">
      <c r="A476" t="s">
        <v>8219</v>
      </c>
      <c r="B476">
        <v>166</v>
      </c>
      <c r="F476" t="s">
        <v>8221</v>
      </c>
      <c r="G476">
        <v>5</v>
      </c>
    </row>
    <row r="477" spans="1:7" x14ac:dyDescent="0.2">
      <c r="A477" t="s">
        <v>8219</v>
      </c>
      <c r="B477">
        <v>76</v>
      </c>
      <c r="F477" t="s">
        <v>8221</v>
      </c>
      <c r="G477">
        <v>18</v>
      </c>
    </row>
    <row r="478" spans="1:7" x14ac:dyDescent="0.2">
      <c r="A478" t="s">
        <v>8219</v>
      </c>
      <c r="B478">
        <v>211</v>
      </c>
      <c r="F478" t="s">
        <v>8221</v>
      </c>
      <c r="G478">
        <v>98</v>
      </c>
    </row>
    <row r="479" spans="1:7" x14ac:dyDescent="0.2">
      <c r="A479" t="s">
        <v>8219</v>
      </c>
      <c r="B479">
        <v>21</v>
      </c>
      <c r="F479" t="s">
        <v>8221</v>
      </c>
      <c r="G479">
        <v>4</v>
      </c>
    </row>
    <row r="480" spans="1:7" x14ac:dyDescent="0.2">
      <c r="A480" t="s">
        <v>8219</v>
      </c>
      <c r="B480">
        <v>61</v>
      </c>
      <c r="F480" t="s">
        <v>8221</v>
      </c>
      <c r="G480">
        <v>3</v>
      </c>
    </row>
    <row r="481" spans="1:7" x14ac:dyDescent="0.2">
      <c r="A481" t="s">
        <v>8219</v>
      </c>
      <c r="B481">
        <v>30</v>
      </c>
      <c r="F481" t="s">
        <v>8221</v>
      </c>
      <c r="G481">
        <v>1</v>
      </c>
    </row>
    <row r="482" spans="1:7" x14ac:dyDescent="0.2">
      <c r="A482" t="s">
        <v>8219</v>
      </c>
      <c r="B482">
        <v>375</v>
      </c>
      <c r="F482" t="s">
        <v>8221</v>
      </c>
      <c r="G482">
        <v>0</v>
      </c>
    </row>
    <row r="483" spans="1:7" x14ac:dyDescent="0.2">
      <c r="A483" t="s">
        <v>8219</v>
      </c>
      <c r="B483">
        <v>111</v>
      </c>
      <c r="F483" t="s">
        <v>8221</v>
      </c>
      <c r="G483">
        <v>9</v>
      </c>
    </row>
    <row r="484" spans="1:7" x14ac:dyDescent="0.2">
      <c r="A484" t="s">
        <v>8219</v>
      </c>
      <c r="B484">
        <v>123</v>
      </c>
      <c r="F484" t="s">
        <v>8221</v>
      </c>
      <c r="G484">
        <v>2</v>
      </c>
    </row>
    <row r="485" spans="1:7" x14ac:dyDescent="0.2">
      <c r="A485" t="s">
        <v>8219</v>
      </c>
      <c r="B485">
        <v>70</v>
      </c>
      <c r="F485" t="s">
        <v>8221</v>
      </c>
      <c r="G485">
        <v>0</v>
      </c>
    </row>
    <row r="486" spans="1:7" x14ac:dyDescent="0.2">
      <c r="A486" t="s">
        <v>8219</v>
      </c>
      <c r="B486">
        <v>85</v>
      </c>
      <c r="F486" t="s">
        <v>8221</v>
      </c>
      <c r="G486">
        <v>147</v>
      </c>
    </row>
    <row r="487" spans="1:7" x14ac:dyDescent="0.2">
      <c r="A487" t="s">
        <v>8219</v>
      </c>
      <c r="B487">
        <v>86</v>
      </c>
      <c r="F487" t="s">
        <v>8221</v>
      </c>
      <c r="G487">
        <v>49</v>
      </c>
    </row>
    <row r="488" spans="1:7" x14ac:dyDescent="0.2">
      <c r="A488" t="s">
        <v>8219</v>
      </c>
      <c r="B488">
        <v>13</v>
      </c>
      <c r="F488" t="s">
        <v>8221</v>
      </c>
      <c r="G488">
        <v>1</v>
      </c>
    </row>
    <row r="489" spans="1:7" x14ac:dyDescent="0.2">
      <c r="A489" t="s">
        <v>8219</v>
      </c>
      <c r="B489">
        <v>33</v>
      </c>
      <c r="F489" t="s">
        <v>8221</v>
      </c>
      <c r="G489">
        <v>2</v>
      </c>
    </row>
    <row r="490" spans="1:7" x14ac:dyDescent="0.2">
      <c r="A490" t="s">
        <v>8219</v>
      </c>
      <c r="B490">
        <v>15</v>
      </c>
      <c r="F490" t="s">
        <v>8221</v>
      </c>
      <c r="G490">
        <v>7</v>
      </c>
    </row>
    <row r="491" spans="1:7" x14ac:dyDescent="0.2">
      <c r="A491" t="s">
        <v>8219</v>
      </c>
      <c r="B491">
        <v>273</v>
      </c>
      <c r="F491" t="s">
        <v>8221</v>
      </c>
      <c r="G491">
        <v>4</v>
      </c>
    </row>
    <row r="492" spans="1:7" x14ac:dyDescent="0.2">
      <c r="A492" t="s">
        <v>8219</v>
      </c>
      <c r="B492">
        <v>714</v>
      </c>
      <c r="F492" t="s">
        <v>8221</v>
      </c>
      <c r="G492">
        <v>27</v>
      </c>
    </row>
    <row r="493" spans="1:7" x14ac:dyDescent="0.2">
      <c r="A493" t="s">
        <v>8219</v>
      </c>
      <c r="B493">
        <v>170</v>
      </c>
      <c r="F493" t="s">
        <v>8221</v>
      </c>
      <c r="G493">
        <v>94</v>
      </c>
    </row>
    <row r="494" spans="1:7" x14ac:dyDescent="0.2">
      <c r="A494" t="s">
        <v>8219</v>
      </c>
      <c r="B494">
        <v>512</v>
      </c>
      <c r="F494" t="s">
        <v>8221</v>
      </c>
      <c r="G494">
        <v>29</v>
      </c>
    </row>
    <row r="495" spans="1:7" x14ac:dyDescent="0.2">
      <c r="A495" t="s">
        <v>8219</v>
      </c>
      <c r="B495">
        <v>314</v>
      </c>
      <c r="F495" t="s">
        <v>8221</v>
      </c>
      <c r="G495">
        <v>7</v>
      </c>
    </row>
    <row r="496" spans="1:7" x14ac:dyDescent="0.2">
      <c r="A496" t="s">
        <v>8219</v>
      </c>
      <c r="B496">
        <v>167</v>
      </c>
      <c r="F496" t="s">
        <v>8221</v>
      </c>
      <c r="G496">
        <v>22</v>
      </c>
    </row>
    <row r="497" spans="1:7" x14ac:dyDescent="0.2">
      <c r="A497" t="s">
        <v>8219</v>
      </c>
      <c r="B497">
        <v>9</v>
      </c>
      <c r="F497" t="s">
        <v>8221</v>
      </c>
      <c r="G497">
        <v>1</v>
      </c>
    </row>
    <row r="498" spans="1:7" x14ac:dyDescent="0.2">
      <c r="A498" t="s">
        <v>8219</v>
      </c>
      <c r="B498">
        <v>103</v>
      </c>
      <c r="F498" t="s">
        <v>8221</v>
      </c>
      <c r="G498">
        <v>10</v>
      </c>
    </row>
    <row r="499" spans="1:7" x14ac:dyDescent="0.2">
      <c r="A499" t="s">
        <v>8219</v>
      </c>
      <c r="B499">
        <v>111</v>
      </c>
      <c r="F499" t="s">
        <v>8221</v>
      </c>
      <c r="G499">
        <v>6</v>
      </c>
    </row>
    <row r="500" spans="1:7" x14ac:dyDescent="0.2">
      <c r="A500" t="s">
        <v>8219</v>
      </c>
      <c r="B500">
        <v>271</v>
      </c>
      <c r="F500" t="s">
        <v>8221</v>
      </c>
      <c r="G500">
        <v>24</v>
      </c>
    </row>
    <row r="501" spans="1:7" x14ac:dyDescent="0.2">
      <c r="A501" t="s">
        <v>8219</v>
      </c>
      <c r="B501">
        <v>101</v>
      </c>
      <c r="F501" t="s">
        <v>8221</v>
      </c>
      <c r="G501">
        <v>15</v>
      </c>
    </row>
    <row r="502" spans="1:7" x14ac:dyDescent="0.2">
      <c r="A502" t="s">
        <v>8219</v>
      </c>
      <c r="B502">
        <v>57</v>
      </c>
      <c r="F502" t="s">
        <v>8221</v>
      </c>
      <c r="G502">
        <v>37</v>
      </c>
    </row>
    <row r="503" spans="1:7" x14ac:dyDescent="0.2">
      <c r="A503" t="s">
        <v>8219</v>
      </c>
      <c r="B503">
        <v>62</v>
      </c>
      <c r="F503" t="s">
        <v>8221</v>
      </c>
      <c r="G503">
        <v>20</v>
      </c>
    </row>
    <row r="504" spans="1:7" x14ac:dyDescent="0.2">
      <c r="A504" t="s">
        <v>8219</v>
      </c>
      <c r="B504">
        <v>32</v>
      </c>
      <c r="F504" t="s">
        <v>8221</v>
      </c>
      <c r="G504">
        <v>7</v>
      </c>
    </row>
    <row r="505" spans="1:7" x14ac:dyDescent="0.2">
      <c r="A505" t="s">
        <v>8219</v>
      </c>
      <c r="B505">
        <v>141</v>
      </c>
      <c r="F505" t="s">
        <v>8221</v>
      </c>
      <c r="G505">
        <v>0</v>
      </c>
    </row>
    <row r="506" spans="1:7" x14ac:dyDescent="0.2">
      <c r="A506" t="s">
        <v>8219</v>
      </c>
      <c r="B506">
        <v>75</v>
      </c>
      <c r="F506" t="s">
        <v>8221</v>
      </c>
      <c r="G506">
        <v>21</v>
      </c>
    </row>
    <row r="507" spans="1:7" x14ac:dyDescent="0.2">
      <c r="A507" t="s">
        <v>8219</v>
      </c>
      <c r="B507">
        <v>46</v>
      </c>
      <c r="F507" t="s">
        <v>8221</v>
      </c>
      <c r="G507">
        <v>3</v>
      </c>
    </row>
    <row r="508" spans="1:7" x14ac:dyDescent="0.2">
      <c r="A508" t="s">
        <v>8219</v>
      </c>
      <c r="B508">
        <v>103</v>
      </c>
      <c r="F508" t="s">
        <v>8221</v>
      </c>
      <c r="G508">
        <v>11</v>
      </c>
    </row>
    <row r="509" spans="1:7" x14ac:dyDescent="0.2">
      <c r="A509" t="s">
        <v>8219</v>
      </c>
      <c r="B509">
        <v>6</v>
      </c>
      <c r="F509" t="s">
        <v>8221</v>
      </c>
      <c r="G509">
        <v>1</v>
      </c>
    </row>
    <row r="510" spans="1:7" x14ac:dyDescent="0.2">
      <c r="A510" t="s">
        <v>8219</v>
      </c>
      <c r="B510">
        <v>83</v>
      </c>
      <c r="F510" t="s">
        <v>8221</v>
      </c>
      <c r="G510">
        <v>312</v>
      </c>
    </row>
    <row r="511" spans="1:7" x14ac:dyDescent="0.2">
      <c r="A511" t="s">
        <v>8219</v>
      </c>
      <c r="B511">
        <v>108</v>
      </c>
      <c r="F511" t="s">
        <v>8221</v>
      </c>
      <c r="G511">
        <v>1</v>
      </c>
    </row>
    <row r="512" spans="1:7" x14ac:dyDescent="0.2">
      <c r="A512" t="s">
        <v>8219</v>
      </c>
      <c r="B512">
        <v>25</v>
      </c>
      <c r="F512" t="s">
        <v>8221</v>
      </c>
      <c r="G512">
        <v>3</v>
      </c>
    </row>
    <row r="513" spans="1:7" x14ac:dyDescent="0.2">
      <c r="A513" t="s">
        <v>8219</v>
      </c>
      <c r="B513">
        <v>549</v>
      </c>
      <c r="F513" t="s">
        <v>8221</v>
      </c>
      <c r="G513">
        <v>4</v>
      </c>
    </row>
    <row r="514" spans="1:7" x14ac:dyDescent="0.2">
      <c r="A514" t="s">
        <v>8219</v>
      </c>
      <c r="B514">
        <v>222</v>
      </c>
      <c r="F514" t="s">
        <v>8221</v>
      </c>
      <c r="G514">
        <v>10</v>
      </c>
    </row>
    <row r="515" spans="1:7" x14ac:dyDescent="0.2">
      <c r="A515" t="s">
        <v>8219</v>
      </c>
      <c r="B515">
        <v>183</v>
      </c>
      <c r="F515" t="s">
        <v>8221</v>
      </c>
      <c r="G515">
        <v>8</v>
      </c>
    </row>
    <row r="516" spans="1:7" x14ac:dyDescent="0.2">
      <c r="A516" t="s">
        <v>8219</v>
      </c>
      <c r="B516">
        <v>89</v>
      </c>
      <c r="F516" t="s">
        <v>8221</v>
      </c>
      <c r="G516">
        <v>3</v>
      </c>
    </row>
    <row r="517" spans="1:7" x14ac:dyDescent="0.2">
      <c r="A517" t="s">
        <v>8219</v>
      </c>
      <c r="B517">
        <v>253</v>
      </c>
      <c r="F517" t="s">
        <v>8221</v>
      </c>
      <c r="G517">
        <v>1</v>
      </c>
    </row>
    <row r="518" spans="1:7" x14ac:dyDescent="0.2">
      <c r="A518" t="s">
        <v>8219</v>
      </c>
      <c r="B518">
        <v>140</v>
      </c>
      <c r="F518" t="s">
        <v>8221</v>
      </c>
      <c r="G518">
        <v>0</v>
      </c>
    </row>
    <row r="519" spans="1:7" x14ac:dyDescent="0.2">
      <c r="A519" t="s">
        <v>8219</v>
      </c>
      <c r="B519">
        <v>103</v>
      </c>
      <c r="F519" t="s">
        <v>8221</v>
      </c>
      <c r="G519">
        <v>5</v>
      </c>
    </row>
    <row r="520" spans="1:7" x14ac:dyDescent="0.2">
      <c r="A520" t="s">
        <v>8219</v>
      </c>
      <c r="B520">
        <v>138</v>
      </c>
      <c r="F520" t="s">
        <v>8221</v>
      </c>
      <c r="G520">
        <v>0</v>
      </c>
    </row>
    <row r="521" spans="1:7" x14ac:dyDescent="0.2">
      <c r="A521" t="s">
        <v>8219</v>
      </c>
      <c r="B521">
        <v>191</v>
      </c>
      <c r="F521" t="s">
        <v>8221</v>
      </c>
      <c r="G521">
        <v>3</v>
      </c>
    </row>
    <row r="522" spans="1:7" x14ac:dyDescent="0.2">
      <c r="A522" t="s">
        <v>8219</v>
      </c>
      <c r="B522">
        <v>45</v>
      </c>
      <c r="F522" t="s">
        <v>8221</v>
      </c>
      <c r="G522">
        <v>7</v>
      </c>
    </row>
    <row r="523" spans="1:7" x14ac:dyDescent="0.2">
      <c r="A523" t="s">
        <v>8219</v>
      </c>
      <c r="B523">
        <v>17</v>
      </c>
      <c r="F523" t="s">
        <v>8221</v>
      </c>
      <c r="G523">
        <v>0</v>
      </c>
    </row>
    <row r="524" spans="1:7" x14ac:dyDescent="0.2">
      <c r="A524" t="s">
        <v>8219</v>
      </c>
      <c r="B524">
        <v>31</v>
      </c>
      <c r="F524" t="s">
        <v>8221</v>
      </c>
      <c r="G524">
        <v>2</v>
      </c>
    </row>
    <row r="525" spans="1:7" x14ac:dyDescent="0.2">
      <c r="A525" t="s">
        <v>8219</v>
      </c>
      <c r="B525">
        <v>50</v>
      </c>
      <c r="F525" t="s">
        <v>8221</v>
      </c>
      <c r="G525">
        <v>23</v>
      </c>
    </row>
    <row r="526" spans="1:7" x14ac:dyDescent="0.2">
      <c r="A526" t="s">
        <v>8219</v>
      </c>
      <c r="B526">
        <v>59</v>
      </c>
      <c r="F526" t="s">
        <v>8221</v>
      </c>
      <c r="G526">
        <v>1</v>
      </c>
    </row>
    <row r="527" spans="1:7" x14ac:dyDescent="0.2">
      <c r="A527" t="s">
        <v>8219</v>
      </c>
      <c r="B527">
        <v>81</v>
      </c>
      <c r="F527" t="s">
        <v>8221</v>
      </c>
      <c r="G527">
        <v>2</v>
      </c>
    </row>
    <row r="528" spans="1:7" x14ac:dyDescent="0.2">
      <c r="A528" t="s">
        <v>8219</v>
      </c>
      <c r="B528">
        <v>508</v>
      </c>
      <c r="F528" t="s">
        <v>8221</v>
      </c>
      <c r="G528">
        <v>3</v>
      </c>
    </row>
    <row r="529" spans="1:7" x14ac:dyDescent="0.2">
      <c r="A529" t="s">
        <v>8219</v>
      </c>
      <c r="B529">
        <v>74</v>
      </c>
      <c r="F529" t="s">
        <v>8221</v>
      </c>
      <c r="G529">
        <v>0</v>
      </c>
    </row>
    <row r="530" spans="1:7" x14ac:dyDescent="0.2">
      <c r="A530" t="s">
        <v>8219</v>
      </c>
      <c r="B530">
        <v>141</v>
      </c>
      <c r="F530" t="s">
        <v>8221</v>
      </c>
      <c r="G530">
        <v>13</v>
      </c>
    </row>
    <row r="531" spans="1:7" x14ac:dyDescent="0.2">
      <c r="A531" t="s">
        <v>8219</v>
      </c>
      <c r="B531">
        <v>711</v>
      </c>
      <c r="F531" t="s">
        <v>8221</v>
      </c>
      <c r="G531">
        <v>1</v>
      </c>
    </row>
    <row r="532" spans="1:7" x14ac:dyDescent="0.2">
      <c r="A532" t="s">
        <v>8219</v>
      </c>
      <c r="B532">
        <v>141</v>
      </c>
      <c r="F532" t="s">
        <v>8221</v>
      </c>
      <c r="G532">
        <v>1</v>
      </c>
    </row>
    <row r="533" spans="1:7" x14ac:dyDescent="0.2">
      <c r="A533" t="s">
        <v>8219</v>
      </c>
      <c r="B533">
        <v>109</v>
      </c>
      <c r="F533" t="s">
        <v>8221</v>
      </c>
      <c r="G533">
        <v>1</v>
      </c>
    </row>
    <row r="534" spans="1:7" x14ac:dyDescent="0.2">
      <c r="A534" t="s">
        <v>8219</v>
      </c>
      <c r="B534">
        <v>361</v>
      </c>
      <c r="F534" t="s">
        <v>8221</v>
      </c>
      <c r="G534">
        <v>6</v>
      </c>
    </row>
    <row r="535" spans="1:7" x14ac:dyDescent="0.2">
      <c r="A535" t="s">
        <v>8219</v>
      </c>
      <c r="B535">
        <v>176</v>
      </c>
      <c r="F535" t="s">
        <v>8221</v>
      </c>
      <c r="G535">
        <v>39</v>
      </c>
    </row>
    <row r="536" spans="1:7" x14ac:dyDescent="0.2">
      <c r="A536" t="s">
        <v>8219</v>
      </c>
      <c r="B536">
        <v>670</v>
      </c>
      <c r="F536" t="s">
        <v>8221</v>
      </c>
      <c r="G536">
        <v>4</v>
      </c>
    </row>
    <row r="537" spans="1:7" x14ac:dyDescent="0.2">
      <c r="A537" t="s">
        <v>8219</v>
      </c>
      <c r="B537">
        <v>96</v>
      </c>
      <c r="F537" t="s">
        <v>8221</v>
      </c>
      <c r="G537">
        <v>1</v>
      </c>
    </row>
    <row r="538" spans="1:7" x14ac:dyDescent="0.2">
      <c r="A538" t="s">
        <v>8219</v>
      </c>
      <c r="B538">
        <v>74</v>
      </c>
      <c r="F538" t="s">
        <v>8221</v>
      </c>
      <c r="G538">
        <v>0</v>
      </c>
    </row>
    <row r="539" spans="1:7" x14ac:dyDescent="0.2">
      <c r="A539" t="s">
        <v>8219</v>
      </c>
      <c r="B539">
        <v>52</v>
      </c>
      <c r="F539" t="s">
        <v>8221</v>
      </c>
      <c r="G539">
        <v>0</v>
      </c>
    </row>
    <row r="540" spans="1:7" x14ac:dyDescent="0.2">
      <c r="A540" t="s">
        <v>8219</v>
      </c>
      <c r="B540">
        <v>105</v>
      </c>
      <c r="F540" t="s">
        <v>8221</v>
      </c>
      <c r="G540">
        <v>0</v>
      </c>
    </row>
    <row r="541" spans="1:7" x14ac:dyDescent="0.2">
      <c r="A541" t="s">
        <v>8219</v>
      </c>
      <c r="B541">
        <v>41</v>
      </c>
      <c r="F541" t="s">
        <v>8221</v>
      </c>
      <c r="G541">
        <v>8</v>
      </c>
    </row>
    <row r="542" spans="1:7" x14ac:dyDescent="0.2">
      <c r="A542" t="s">
        <v>8219</v>
      </c>
      <c r="B542">
        <v>34</v>
      </c>
      <c r="F542" t="s">
        <v>8221</v>
      </c>
      <c r="G542">
        <v>0</v>
      </c>
    </row>
    <row r="543" spans="1:7" x14ac:dyDescent="0.2">
      <c r="A543" t="s">
        <v>8219</v>
      </c>
      <c r="B543">
        <v>66</v>
      </c>
      <c r="F543" t="s">
        <v>8221</v>
      </c>
      <c r="G543">
        <v>1</v>
      </c>
    </row>
    <row r="544" spans="1:7" x14ac:dyDescent="0.2">
      <c r="A544" t="s">
        <v>8219</v>
      </c>
      <c r="B544">
        <v>50</v>
      </c>
      <c r="F544" t="s">
        <v>8221</v>
      </c>
      <c r="G544">
        <v>12</v>
      </c>
    </row>
    <row r="545" spans="1:7" x14ac:dyDescent="0.2">
      <c r="A545" t="s">
        <v>8219</v>
      </c>
      <c r="B545">
        <v>159</v>
      </c>
      <c r="F545" t="s">
        <v>8221</v>
      </c>
      <c r="G545">
        <v>0</v>
      </c>
    </row>
    <row r="546" spans="1:7" x14ac:dyDescent="0.2">
      <c r="A546" t="s">
        <v>8219</v>
      </c>
      <c r="B546">
        <v>182</v>
      </c>
      <c r="F546" t="s">
        <v>8221</v>
      </c>
      <c r="G546">
        <v>3</v>
      </c>
    </row>
    <row r="547" spans="1:7" x14ac:dyDescent="0.2">
      <c r="A547" t="s">
        <v>8219</v>
      </c>
      <c r="B547">
        <v>206</v>
      </c>
      <c r="F547" t="s">
        <v>8221</v>
      </c>
      <c r="G547">
        <v>2</v>
      </c>
    </row>
    <row r="548" spans="1:7" x14ac:dyDescent="0.2">
      <c r="A548" t="s">
        <v>8219</v>
      </c>
      <c r="B548">
        <v>169</v>
      </c>
      <c r="F548" t="s">
        <v>8221</v>
      </c>
      <c r="G548">
        <v>6</v>
      </c>
    </row>
    <row r="549" spans="1:7" x14ac:dyDescent="0.2">
      <c r="A549" t="s">
        <v>8219</v>
      </c>
      <c r="B549">
        <v>31</v>
      </c>
      <c r="F549" t="s">
        <v>8221</v>
      </c>
      <c r="G549">
        <v>0</v>
      </c>
    </row>
    <row r="550" spans="1:7" x14ac:dyDescent="0.2">
      <c r="A550" t="s">
        <v>8219</v>
      </c>
      <c r="B550">
        <v>28</v>
      </c>
      <c r="F550" t="s">
        <v>8221</v>
      </c>
      <c r="G550">
        <v>15</v>
      </c>
    </row>
    <row r="551" spans="1:7" x14ac:dyDescent="0.2">
      <c r="A551" t="s">
        <v>8219</v>
      </c>
      <c r="B551">
        <v>54</v>
      </c>
      <c r="F551" t="s">
        <v>8221</v>
      </c>
      <c r="G551">
        <v>1</v>
      </c>
    </row>
    <row r="552" spans="1:7" x14ac:dyDescent="0.2">
      <c r="A552" t="s">
        <v>8219</v>
      </c>
      <c r="B552">
        <v>467</v>
      </c>
      <c r="F552" t="s">
        <v>8221</v>
      </c>
      <c r="G552">
        <v>3</v>
      </c>
    </row>
    <row r="553" spans="1:7" x14ac:dyDescent="0.2">
      <c r="A553" t="s">
        <v>8219</v>
      </c>
      <c r="B553">
        <v>389</v>
      </c>
      <c r="F553" t="s">
        <v>8221</v>
      </c>
      <c r="G553">
        <v>8</v>
      </c>
    </row>
    <row r="554" spans="1:7" x14ac:dyDescent="0.2">
      <c r="A554" t="s">
        <v>8219</v>
      </c>
      <c r="B554">
        <v>68</v>
      </c>
      <c r="F554" t="s">
        <v>8221</v>
      </c>
      <c r="G554">
        <v>0</v>
      </c>
    </row>
    <row r="555" spans="1:7" x14ac:dyDescent="0.2">
      <c r="A555" t="s">
        <v>8219</v>
      </c>
      <c r="B555">
        <v>413</v>
      </c>
      <c r="F555" t="s">
        <v>8221</v>
      </c>
      <c r="G555">
        <v>3</v>
      </c>
    </row>
    <row r="556" spans="1:7" x14ac:dyDescent="0.2">
      <c r="A556" t="s">
        <v>8219</v>
      </c>
      <c r="B556">
        <v>190</v>
      </c>
      <c r="F556" t="s">
        <v>8221</v>
      </c>
      <c r="G556">
        <v>3</v>
      </c>
    </row>
    <row r="557" spans="1:7" x14ac:dyDescent="0.2">
      <c r="A557" t="s">
        <v>8219</v>
      </c>
      <c r="B557">
        <v>189</v>
      </c>
      <c r="F557" t="s">
        <v>8221</v>
      </c>
      <c r="G557">
        <v>0</v>
      </c>
    </row>
    <row r="558" spans="1:7" x14ac:dyDescent="0.2">
      <c r="A558" t="s">
        <v>8219</v>
      </c>
      <c r="B558">
        <v>130</v>
      </c>
      <c r="F558" t="s">
        <v>8221</v>
      </c>
      <c r="G558">
        <v>19</v>
      </c>
    </row>
    <row r="559" spans="1:7" x14ac:dyDescent="0.2">
      <c r="A559" t="s">
        <v>8219</v>
      </c>
      <c r="B559">
        <v>74</v>
      </c>
      <c r="F559" t="s">
        <v>8221</v>
      </c>
      <c r="G559">
        <v>0</v>
      </c>
    </row>
    <row r="560" spans="1:7" x14ac:dyDescent="0.2">
      <c r="A560" t="s">
        <v>8219</v>
      </c>
      <c r="B560">
        <v>274</v>
      </c>
      <c r="F560" t="s">
        <v>8221</v>
      </c>
      <c r="G560">
        <v>2</v>
      </c>
    </row>
    <row r="561" spans="1:7" x14ac:dyDescent="0.2">
      <c r="A561" t="s">
        <v>8219</v>
      </c>
      <c r="B561">
        <v>22</v>
      </c>
      <c r="F561" t="s">
        <v>8221</v>
      </c>
      <c r="G561">
        <v>0</v>
      </c>
    </row>
    <row r="562" spans="1:7" x14ac:dyDescent="0.2">
      <c r="A562" t="s">
        <v>8219</v>
      </c>
      <c r="B562">
        <v>31</v>
      </c>
      <c r="F562" t="s">
        <v>8221</v>
      </c>
      <c r="G562">
        <v>0</v>
      </c>
    </row>
    <row r="563" spans="1:7" x14ac:dyDescent="0.2">
      <c r="A563" t="s">
        <v>8219</v>
      </c>
      <c r="B563">
        <v>63</v>
      </c>
      <c r="F563" t="s">
        <v>8221</v>
      </c>
      <c r="G563">
        <v>25</v>
      </c>
    </row>
    <row r="564" spans="1:7" x14ac:dyDescent="0.2">
      <c r="A564" t="s">
        <v>8219</v>
      </c>
      <c r="B564">
        <v>20</v>
      </c>
      <c r="F564" t="s">
        <v>8221</v>
      </c>
      <c r="G564">
        <v>8</v>
      </c>
    </row>
    <row r="565" spans="1:7" x14ac:dyDescent="0.2">
      <c r="A565" t="s">
        <v>8219</v>
      </c>
      <c r="B565">
        <v>25</v>
      </c>
      <c r="F565" t="s">
        <v>8221</v>
      </c>
      <c r="G565">
        <v>16</v>
      </c>
    </row>
    <row r="566" spans="1:7" x14ac:dyDescent="0.2">
      <c r="A566" t="s">
        <v>8219</v>
      </c>
      <c r="B566">
        <v>61</v>
      </c>
      <c r="F566" t="s">
        <v>8221</v>
      </c>
      <c r="G566">
        <v>3</v>
      </c>
    </row>
    <row r="567" spans="1:7" x14ac:dyDescent="0.2">
      <c r="A567" t="s">
        <v>8219</v>
      </c>
      <c r="B567">
        <v>52</v>
      </c>
      <c r="F567" t="s">
        <v>8221</v>
      </c>
      <c r="G567">
        <v>3</v>
      </c>
    </row>
    <row r="568" spans="1:7" x14ac:dyDescent="0.2">
      <c r="A568" t="s">
        <v>8219</v>
      </c>
      <c r="B568">
        <v>86</v>
      </c>
      <c r="F568" t="s">
        <v>8221</v>
      </c>
      <c r="G568">
        <v>2</v>
      </c>
    </row>
    <row r="569" spans="1:7" x14ac:dyDescent="0.2">
      <c r="A569" t="s">
        <v>8219</v>
      </c>
      <c r="B569">
        <v>42</v>
      </c>
      <c r="F569" t="s">
        <v>8221</v>
      </c>
      <c r="G569">
        <v>1</v>
      </c>
    </row>
    <row r="570" spans="1:7" x14ac:dyDescent="0.2">
      <c r="A570" t="s">
        <v>8219</v>
      </c>
      <c r="B570">
        <v>52</v>
      </c>
      <c r="F570" t="s">
        <v>8221</v>
      </c>
      <c r="G570">
        <v>0</v>
      </c>
    </row>
    <row r="571" spans="1:7" x14ac:dyDescent="0.2">
      <c r="A571" t="s">
        <v>8219</v>
      </c>
      <c r="B571">
        <v>120</v>
      </c>
      <c r="F571" t="s">
        <v>8221</v>
      </c>
      <c r="G571">
        <v>1</v>
      </c>
    </row>
    <row r="572" spans="1:7" x14ac:dyDescent="0.2">
      <c r="A572" t="s">
        <v>8219</v>
      </c>
      <c r="B572">
        <v>22</v>
      </c>
      <c r="F572" t="s">
        <v>8221</v>
      </c>
      <c r="G572">
        <v>19</v>
      </c>
    </row>
    <row r="573" spans="1:7" x14ac:dyDescent="0.2">
      <c r="A573" t="s">
        <v>8219</v>
      </c>
      <c r="B573">
        <v>64</v>
      </c>
      <c r="F573" t="s">
        <v>8221</v>
      </c>
      <c r="G573">
        <v>9</v>
      </c>
    </row>
    <row r="574" spans="1:7" x14ac:dyDescent="0.2">
      <c r="A574" t="s">
        <v>8219</v>
      </c>
      <c r="B574">
        <v>23</v>
      </c>
      <c r="F574" t="s">
        <v>8221</v>
      </c>
      <c r="G574">
        <v>1</v>
      </c>
    </row>
    <row r="575" spans="1:7" x14ac:dyDescent="0.2">
      <c r="A575" t="s">
        <v>8219</v>
      </c>
      <c r="B575">
        <v>238</v>
      </c>
      <c r="F575" t="s">
        <v>8221</v>
      </c>
      <c r="G575">
        <v>0</v>
      </c>
    </row>
    <row r="576" spans="1:7" x14ac:dyDescent="0.2">
      <c r="A576" t="s">
        <v>8219</v>
      </c>
      <c r="B576">
        <v>33</v>
      </c>
      <c r="F576" t="s">
        <v>8221</v>
      </c>
      <c r="G576">
        <v>1</v>
      </c>
    </row>
    <row r="577" spans="1:7" x14ac:dyDescent="0.2">
      <c r="A577" t="s">
        <v>8219</v>
      </c>
      <c r="B577">
        <v>32</v>
      </c>
      <c r="F577" t="s">
        <v>8221</v>
      </c>
      <c r="G577">
        <v>5</v>
      </c>
    </row>
    <row r="578" spans="1:7" x14ac:dyDescent="0.2">
      <c r="A578" t="s">
        <v>8219</v>
      </c>
      <c r="B578">
        <v>24</v>
      </c>
      <c r="F578" t="s">
        <v>8221</v>
      </c>
      <c r="G578">
        <v>85</v>
      </c>
    </row>
    <row r="579" spans="1:7" x14ac:dyDescent="0.2">
      <c r="A579" t="s">
        <v>8219</v>
      </c>
      <c r="B579">
        <v>29</v>
      </c>
      <c r="F579" t="s">
        <v>8221</v>
      </c>
      <c r="G579">
        <v>3</v>
      </c>
    </row>
    <row r="580" spans="1:7" x14ac:dyDescent="0.2">
      <c r="A580" t="s">
        <v>8219</v>
      </c>
      <c r="B580">
        <v>50</v>
      </c>
      <c r="F580" t="s">
        <v>8221</v>
      </c>
      <c r="G580">
        <v>4</v>
      </c>
    </row>
    <row r="581" spans="1:7" x14ac:dyDescent="0.2">
      <c r="A581" t="s">
        <v>8219</v>
      </c>
      <c r="B581">
        <v>108</v>
      </c>
      <c r="F581" t="s">
        <v>8221</v>
      </c>
      <c r="G581">
        <v>3</v>
      </c>
    </row>
    <row r="582" spans="1:7" x14ac:dyDescent="0.2">
      <c r="A582" t="s">
        <v>8219</v>
      </c>
      <c r="B582">
        <v>139</v>
      </c>
      <c r="F582" t="s">
        <v>8221</v>
      </c>
      <c r="G582">
        <v>5</v>
      </c>
    </row>
    <row r="583" spans="1:7" x14ac:dyDescent="0.2">
      <c r="A583" t="s">
        <v>8219</v>
      </c>
      <c r="B583">
        <v>7</v>
      </c>
      <c r="F583" t="s">
        <v>8221</v>
      </c>
      <c r="G583">
        <v>17</v>
      </c>
    </row>
    <row r="584" spans="1:7" x14ac:dyDescent="0.2">
      <c r="A584" t="s">
        <v>8219</v>
      </c>
      <c r="B584">
        <v>149</v>
      </c>
      <c r="F584" t="s">
        <v>8221</v>
      </c>
      <c r="G584">
        <v>3</v>
      </c>
    </row>
    <row r="585" spans="1:7" x14ac:dyDescent="0.2">
      <c r="A585" t="s">
        <v>8219</v>
      </c>
      <c r="B585">
        <v>31</v>
      </c>
      <c r="F585" t="s">
        <v>8221</v>
      </c>
      <c r="G585">
        <v>2</v>
      </c>
    </row>
    <row r="586" spans="1:7" x14ac:dyDescent="0.2">
      <c r="A586" t="s">
        <v>8219</v>
      </c>
      <c r="B586">
        <v>26</v>
      </c>
      <c r="F586" t="s">
        <v>8221</v>
      </c>
      <c r="G586">
        <v>6</v>
      </c>
    </row>
    <row r="587" spans="1:7" x14ac:dyDescent="0.2">
      <c r="A587" t="s">
        <v>8219</v>
      </c>
      <c r="B587">
        <v>172</v>
      </c>
      <c r="F587" t="s">
        <v>8221</v>
      </c>
      <c r="G587">
        <v>0</v>
      </c>
    </row>
    <row r="588" spans="1:7" x14ac:dyDescent="0.2">
      <c r="A588" t="s">
        <v>8219</v>
      </c>
      <c r="B588">
        <v>78</v>
      </c>
      <c r="F588" t="s">
        <v>8221</v>
      </c>
      <c r="G588">
        <v>1</v>
      </c>
    </row>
    <row r="589" spans="1:7" x14ac:dyDescent="0.2">
      <c r="A589" t="s">
        <v>8219</v>
      </c>
      <c r="B589">
        <v>120</v>
      </c>
      <c r="F589" t="s">
        <v>8221</v>
      </c>
      <c r="G589">
        <v>3</v>
      </c>
    </row>
    <row r="590" spans="1:7" x14ac:dyDescent="0.2">
      <c r="A590" t="s">
        <v>8219</v>
      </c>
      <c r="B590">
        <v>227</v>
      </c>
      <c r="F590" t="s">
        <v>8221</v>
      </c>
      <c r="G590">
        <v>13</v>
      </c>
    </row>
    <row r="591" spans="1:7" x14ac:dyDescent="0.2">
      <c r="A591" t="s">
        <v>8219</v>
      </c>
      <c r="B591">
        <v>42</v>
      </c>
      <c r="F591" t="s">
        <v>8221</v>
      </c>
      <c r="G591">
        <v>1</v>
      </c>
    </row>
    <row r="592" spans="1:7" x14ac:dyDescent="0.2">
      <c r="A592" t="s">
        <v>8219</v>
      </c>
      <c r="B592">
        <v>64</v>
      </c>
      <c r="F592" t="s">
        <v>8221</v>
      </c>
      <c r="G592">
        <v>1</v>
      </c>
    </row>
    <row r="593" spans="1:7" x14ac:dyDescent="0.2">
      <c r="A593" t="s">
        <v>8219</v>
      </c>
      <c r="B593">
        <v>121</v>
      </c>
      <c r="F593" t="s">
        <v>8221</v>
      </c>
      <c r="G593">
        <v>9</v>
      </c>
    </row>
    <row r="594" spans="1:7" x14ac:dyDescent="0.2">
      <c r="A594" t="s">
        <v>8219</v>
      </c>
      <c r="B594">
        <v>87</v>
      </c>
      <c r="F594" t="s">
        <v>8221</v>
      </c>
      <c r="G594">
        <v>0</v>
      </c>
    </row>
    <row r="595" spans="1:7" x14ac:dyDescent="0.2">
      <c r="A595" t="s">
        <v>8219</v>
      </c>
      <c r="B595">
        <v>65</v>
      </c>
      <c r="F595" t="s">
        <v>8221</v>
      </c>
      <c r="G595">
        <v>2</v>
      </c>
    </row>
    <row r="596" spans="1:7" x14ac:dyDescent="0.2">
      <c r="A596" t="s">
        <v>8219</v>
      </c>
      <c r="B596">
        <v>49</v>
      </c>
      <c r="F596" t="s">
        <v>8221</v>
      </c>
      <c r="G596">
        <v>1</v>
      </c>
    </row>
    <row r="597" spans="1:7" x14ac:dyDescent="0.2">
      <c r="A597" t="s">
        <v>8219</v>
      </c>
      <c r="B597">
        <v>19</v>
      </c>
      <c r="F597" t="s">
        <v>8221</v>
      </c>
      <c r="G597">
        <v>10</v>
      </c>
    </row>
    <row r="598" spans="1:7" x14ac:dyDescent="0.2">
      <c r="A598" t="s">
        <v>8219</v>
      </c>
      <c r="B598">
        <v>81</v>
      </c>
      <c r="F598" t="s">
        <v>8221</v>
      </c>
      <c r="G598">
        <v>3</v>
      </c>
    </row>
    <row r="599" spans="1:7" x14ac:dyDescent="0.2">
      <c r="A599" t="s">
        <v>8219</v>
      </c>
      <c r="B599">
        <v>264</v>
      </c>
      <c r="F599" t="s">
        <v>8221</v>
      </c>
      <c r="G599">
        <v>2</v>
      </c>
    </row>
    <row r="600" spans="1:7" x14ac:dyDescent="0.2">
      <c r="A600" t="s">
        <v>8219</v>
      </c>
      <c r="B600">
        <v>25</v>
      </c>
      <c r="F600" t="s">
        <v>8221</v>
      </c>
      <c r="G600">
        <v>2</v>
      </c>
    </row>
    <row r="601" spans="1:7" x14ac:dyDescent="0.2">
      <c r="A601" t="s">
        <v>8219</v>
      </c>
      <c r="B601">
        <v>5</v>
      </c>
      <c r="F601" t="s">
        <v>8221</v>
      </c>
      <c r="G601">
        <v>1</v>
      </c>
    </row>
    <row r="602" spans="1:7" x14ac:dyDescent="0.2">
      <c r="A602" t="s">
        <v>8219</v>
      </c>
      <c r="B602">
        <v>144</v>
      </c>
      <c r="F602" t="s">
        <v>8221</v>
      </c>
      <c r="G602">
        <v>14</v>
      </c>
    </row>
    <row r="603" spans="1:7" x14ac:dyDescent="0.2">
      <c r="A603" t="s">
        <v>8219</v>
      </c>
      <c r="B603">
        <v>92</v>
      </c>
      <c r="F603" t="s">
        <v>8221</v>
      </c>
      <c r="G603">
        <v>0</v>
      </c>
    </row>
    <row r="604" spans="1:7" x14ac:dyDescent="0.2">
      <c r="A604" t="s">
        <v>8219</v>
      </c>
      <c r="B604">
        <v>147</v>
      </c>
      <c r="F604" t="s">
        <v>8221</v>
      </c>
      <c r="G604">
        <v>0</v>
      </c>
    </row>
    <row r="605" spans="1:7" x14ac:dyDescent="0.2">
      <c r="A605" t="s">
        <v>8219</v>
      </c>
      <c r="B605">
        <v>90</v>
      </c>
      <c r="F605" t="s">
        <v>8221</v>
      </c>
      <c r="G605">
        <v>4</v>
      </c>
    </row>
    <row r="606" spans="1:7" x14ac:dyDescent="0.2">
      <c r="A606" t="s">
        <v>8219</v>
      </c>
      <c r="B606">
        <v>87</v>
      </c>
      <c r="F606" t="s">
        <v>8221</v>
      </c>
      <c r="G606">
        <v>3</v>
      </c>
    </row>
    <row r="607" spans="1:7" x14ac:dyDescent="0.2">
      <c r="A607" t="s">
        <v>8219</v>
      </c>
      <c r="B607">
        <v>406</v>
      </c>
      <c r="F607" t="s">
        <v>8221</v>
      </c>
      <c r="G607">
        <v>0</v>
      </c>
    </row>
    <row r="608" spans="1:7" x14ac:dyDescent="0.2">
      <c r="A608" t="s">
        <v>8219</v>
      </c>
      <c r="B608">
        <v>20</v>
      </c>
      <c r="F608" t="s">
        <v>8221</v>
      </c>
      <c r="G608">
        <v>5</v>
      </c>
    </row>
    <row r="609" spans="1:7" x14ac:dyDescent="0.2">
      <c r="A609" t="s">
        <v>8219</v>
      </c>
      <c r="B609">
        <v>70</v>
      </c>
      <c r="F609" t="s">
        <v>8221</v>
      </c>
      <c r="G609">
        <v>47</v>
      </c>
    </row>
    <row r="610" spans="1:7" x14ac:dyDescent="0.2">
      <c r="A610" t="s">
        <v>8219</v>
      </c>
      <c r="B610">
        <v>16</v>
      </c>
      <c r="F610" t="s">
        <v>8221</v>
      </c>
      <c r="G610">
        <v>0</v>
      </c>
    </row>
    <row r="611" spans="1:7" x14ac:dyDescent="0.2">
      <c r="A611" t="s">
        <v>8219</v>
      </c>
      <c r="B611">
        <v>52</v>
      </c>
      <c r="F611" t="s">
        <v>8221</v>
      </c>
      <c r="G611">
        <v>10</v>
      </c>
    </row>
    <row r="612" spans="1:7" x14ac:dyDescent="0.2">
      <c r="A612" t="s">
        <v>8219</v>
      </c>
      <c r="B612">
        <v>66</v>
      </c>
      <c r="F612" t="s">
        <v>8221</v>
      </c>
      <c r="G612">
        <v>11</v>
      </c>
    </row>
    <row r="613" spans="1:7" x14ac:dyDescent="0.2">
      <c r="A613" t="s">
        <v>8219</v>
      </c>
      <c r="B613">
        <v>109</v>
      </c>
      <c r="F613" t="s">
        <v>8221</v>
      </c>
      <c r="G613">
        <v>2</v>
      </c>
    </row>
    <row r="614" spans="1:7" x14ac:dyDescent="0.2">
      <c r="A614" t="s">
        <v>8219</v>
      </c>
      <c r="B614">
        <v>168</v>
      </c>
      <c r="F614" t="s">
        <v>8221</v>
      </c>
      <c r="G614">
        <v>2</v>
      </c>
    </row>
    <row r="615" spans="1:7" x14ac:dyDescent="0.2">
      <c r="A615" t="s">
        <v>8219</v>
      </c>
      <c r="B615">
        <v>31</v>
      </c>
      <c r="F615" t="s">
        <v>8221</v>
      </c>
      <c r="G615">
        <v>22</v>
      </c>
    </row>
    <row r="616" spans="1:7" x14ac:dyDescent="0.2">
      <c r="A616" t="s">
        <v>8219</v>
      </c>
      <c r="B616">
        <v>133</v>
      </c>
      <c r="F616" t="s">
        <v>8221</v>
      </c>
      <c r="G616">
        <v>8</v>
      </c>
    </row>
    <row r="617" spans="1:7" x14ac:dyDescent="0.2">
      <c r="A617" t="s">
        <v>8219</v>
      </c>
      <c r="B617">
        <v>151</v>
      </c>
      <c r="F617" t="s">
        <v>8221</v>
      </c>
      <c r="G617">
        <v>6</v>
      </c>
    </row>
    <row r="618" spans="1:7" x14ac:dyDescent="0.2">
      <c r="A618" t="s">
        <v>8219</v>
      </c>
      <c r="B618">
        <v>5</v>
      </c>
      <c r="F618" t="s">
        <v>8221</v>
      </c>
      <c r="G618">
        <v>1</v>
      </c>
    </row>
    <row r="619" spans="1:7" x14ac:dyDescent="0.2">
      <c r="A619" t="s">
        <v>8219</v>
      </c>
      <c r="B619">
        <v>73</v>
      </c>
      <c r="F619" t="s">
        <v>8221</v>
      </c>
      <c r="G619">
        <v>3</v>
      </c>
    </row>
    <row r="620" spans="1:7" x14ac:dyDescent="0.2">
      <c r="A620" t="s">
        <v>8219</v>
      </c>
      <c r="B620">
        <v>148</v>
      </c>
      <c r="F620" t="s">
        <v>8221</v>
      </c>
      <c r="G620">
        <v>0</v>
      </c>
    </row>
    <row r="621" spans="1:7" x14ac:dyDescent="0.2">
      <c r="A621" t="s">
        <v>8219</v>
      </c>
      <c r="B621">
        <v>93</v>
      </c>
      <c r="F621" t="s">
        <v>8221</v>
      </c>
      <c r="G621">
        <v>0</v>
      </c>
    </row>
    <row r="622" spans="1:7" x14ac:dyDescent="0.2">
      <c r="A622" t="s">
        <v>8219</v>
      </c>
      <c r="B622">
        <v>63</v>
      </c>
      <c r="F622" t="s">
        <v>8221</v>
      </c>
      <c r="G622">
        <v>0</v>
      </c>
    </row>
    <row r="623" spans="1:7" x14ac:dyDescent="0.2">
      <c r="A623" t="s">
        <v>8219</v>
      </c>
      <c r="B623">
        <v>134</v>
      </c>
      <c r="F623" t="s">
        <v>8221</v>
      </c>
      <c r="G623">
        <v>0</v>
      </c>
    </row>
    <row r="624" spans="1:7" x14ac:dyDescent="0.2">
      <c r="A624" t="s">
        <v>8219</v>
      </c>
      <c r="B624">
        <v>14</v>
      </c>
      <c r="F624" t="s">
        <v>8221</v>
      </c>
      <c r="G624">
        <v>0</v>
      </c>
    </row>
    <row r="625" spans="1:7" x14ac:dyDescent="0.2">
      <c r="A625" t="s">
        <v>8219</v>
      </c>
      <c r="B625">
        <v>78</v>
      </c>
      <c r="F625" t="s">
        <v>8221</v>
      </c>
      <c r="G625">
        <v>3</v>
      </c>
    </row>
    <row r="626" spans="1:7" x14ac:dyDescent="0.2">
      <c r="A626" t="s">
        <v>8219</v>
      </c>
      <c r="B626">
        <v>112</v>
      </c>
      <c r="F626" t="s">
        <v>8221</v>
      </c>
      <c r="G626">
        <v>0</v>
      </c>
    </row>
    <row r="627" spans="1:7" x14ac:dyDescent="0.2">
      <c r="A627" t="s">
        <v>8219</v>
      </c>
      <c r="B627">
        <v>34</v>
      </c>
      <c r="F627" t="s">
        <v>8221</v>
      </c>
      <c r="G627">
        <v>0</v>
      </c>
    </row>
    <row r="628" spans="1:7" x14ac:dyDescent="0.2">
      <c r="A628" t="s">
        <v>8219</v>
      </c>
      <c r="B628">
        <v>19</v>
      </c>
      <c r="F628" t="s">
        <v>8221</v>
      </c>
      <c r="G628">
        <v>1</v>
      </c>
    </row>
    <row r="629" spans="1:7" x14ac:dyDescent="0.2">
      <c r="A629" t="s">
        <v>8219</v>
      </c>
      <c r="B629">
        <v>13</v>
      </c>
      <c r="F629" t="s">
        <v>8221</v>
      </c>
      <c r="G629">
        <v>6</v>
      </c>
    </row>
    <row r="630" spans="1:7" x14ac:dyDescent="0.2">
      <c r="A630" t="s">
        <v>8219</v>
      </c>
      <c r="B630">
        <v>104</v>
      </c>
      <c r="F630" t="s">
        <v>8221</v>
      </c>
      <c r="G630">
        <v>1</v>
      </c>
    </row>
    <row r="631" spans="1:7" x14ac:dyDescent="0.2">
      <c r="A631" t="s">
        <v>8219</v>
      </c>
      <c r="B631">
        <v>52</v>
      </c>
      <c r="F631" t="s">
        <v>8221</v>
      </c>
      <c r="G631">
        <v>2</v>
      </c>
    </row>
    <row r="632" spans="1:7" x14ac:dyDescent="0.2">
      <c r="A632" t="s">
        <v>8219</v>
      </c>
      <c r="B632">
        <v>17</v>
      </c>
      <c r="F632" t="s">
        <v>8221</v>
      </c>
      <c r="G632">
        <v>0</v>
      </c>
    </row>
    <row r="633" spans="1:7" x14ac:dyDescent="0.2">
      <c r="A633" t="s">
        <v>8219</v>
      </c>
      <c r="B633">
        <v>82</v>
      </c>
      <c r="F633" t="s">
        <v>8221</v>
      </c>
      <c r="G633">
        <v>3</v>
      </c>
    </row>
    <row r="634" spans="1:7" x14ac:dyDescent="0.2">
      <c r="A634" t="s">
        <v>8219</v>
      </c>
      <c r="B634">
        <v>73</v>
      </c>
      <c r="F634" t="s">
        <v>8221</v>
      </c>
      <c r="G634">
        <v>3</v>
      </c>
    </row>
    <row r="635" spans="1:7" x14ac:dyDescent="0.2">
      <c r="A635" t="s">
        <v>8219</v>
      </c>
      <c r="B635">
        <v>158</v>
      </c>
      <c r="F635" t="s">
        <v>8221</v>
      </c>
      <c r="G635">
        <v>0</v>
      </c>
    </row>
    <row r="636" spans="1:7" x14ac:dyDescent="0.2">
      <c r="A636" t="s">
        <v>8219</v>
      </c>
      <c r="B636">
        <v>65</v>
      </c>
      <c r="F636" t="s">
        <v>8221</v>
      </c>
      <c r="G636">
        <v>6</v>
      </c>
    </row>
    <row r="637" spans="1:7" x14ac:dyDescent="0.2">
      <c r="A637" t="s">
        <v>8219</v>
      </c>
      <c r="B637">
        <v>184</v>
      </c>
      <c r="F637" t="s">
        <v>8221</v>
      </c>
      <c r="G637">
        <v>0</v>
      </c>
    </row>
    <row r="638" spans="1:7" x14ac:dyDescent="0.2">
      <c r="A638" t="s">
        <v>8219</v>
      </c>
      <c r="B638">
        <v>34</v>
      </c>
      <c r="F638" t="s">
        <v>8221</v>
      </c>
      <c r="G638">
        <v>19</v>
      </c>
    </row>
    <row r="639" spans="1:7" x14ac:dyDescent="0.2">
      <c r="A639" t="s">
        <v>8219</v>
      </c>
      <c r="B639">
        <v>240</v>
      </c>
      <c r="F639" t="s">
        <v>8221</v>
      </c>
      <c r="G639">
        <v>1</v>
      </c>
    </row>
    <row r="640" spans="1:7" x14ac:dyDescent="0.2">
      <c r="A640" t="s">
        <v>8219</v>
      </c>
      <c r="B640">
        <v>113</v>
      </c>
      <c r="F640" t="s">
        <v>8221</v>
      </c>
      <c r="G640">
        <v>2</v>
      </c>
    </row>
    <row r="641" spans="1:7" x14ac:dyDescent="0.2">
      <c r="A641" t="s">
        <v>8219</v>
      </c>
      <c r="B641">
        <v>66</v>
      </c>
      <c r="F641" t="s">
        <v>8221</v>
      </c>
      <c r="G641">
        <v>0</v>
      </c>
    </row>
    <row r="642" spans="1:7" x14ac:dyDescent="0.2">
      <c r="A642" t="s">
        <v>8219</v>
      </c>
      <c r="B642">
        <v>340</v>
      </c>
      <c r="F642" t="s">
        <v>8221</v>
      </c>
      <c r="G642">
        <v>11</v>
      </c>
    </row>
    <row r="643" spans="1:7" x14ac:dyDescent="0.2">
      <c r="A643" t="s">
        <v>8219</v>
      </c>
      <c r="B643">
        <v>150</v>
      </c>
      <c r="F643" t="s">
        <v>8221</v>
      </c>
      <c r="G643">
        <v>0</v>
      </c>
    </row>
    <row r="644" spans="1:7" x14ac:dyDescent="0.2">
      <c r="A644" t="s">
        <v>8219</v>
      </c>
      <c r="B644">
        <v>25</v>
      </c>
      <c r="F644" t="s">
        <v>8221</v>
      </c>
      <c r="G644">
        <v>0</v>
      </c>
    </row>
    <row r="645" spans="1:7" x14ac:dyDescent="0.2">
      <c r="A645" t="s">
        <v>8219</v>
      </c>
      <c r="B645">
        <v>234</v>
      </c>
      <c r="F645" t="s">
        <v>8221</v>
      </c>
      <c r="G645">
        <v>1</v>
      </c>
    </row>
    <row r="646" spans="1:7" x14ac:dyDescent="0.2">
      <c r="A646" t="s">
        <v>8219</v>
      </c>
      <c r="B646">
        <v>2602</v>
      </c>
      <c r="F646" t="s">
        <v>8221</v>
      </c>
      <c r="G646">
        <v>3</v>
      </c>
    </row>
    <row r="647" spans="1:7" x14ac:dyDescent="0.2">
      <c r="A647" t="s">
        <v>8219</v>
      </c>
      <c r="B647">
        <v>248</v>
      </c>
      <c r="F647" t="s">
        <v>8221</v>
      </c>
      <c r="G647">
        <v>1</v>
      </c>
    </row>
    <row r="648" spans="1:7" x14ac:dyDescent="0.2">
      <c r="A648" t="s">
        <v>8219</v>
      </c>
      <c r="B648">
        <v>600</v>
      </c>
      <c r="F648" t="s">
        <v>8221</v>
      </c>
      <c r="G648">
        <v>15</v>
      </c>
    </row>
    <row r="649" spans="1:7" x14ac:dyDescent="0.2">
      <c r="A649" t="s">
        <v>8219</v>
      </c>
      <c r="B649">
        <v>293</v>
      </c>
      <c r="F649" t="s">
        <v>8221</v>
      </c>
      <c r="G649">
        <v>2</v>
      </c>
    </row>
    <row r="650" spans="1:7" x14ac:dyDescent="0.2">
      <c r="A650" t="s">
        <v>8219</v>
      </c>
      <c r="B650">
        <v>321</v>
      </c>
      <c r="F650" t="s">
        <v>8221</v>
      </c>
      <c r="G650">
        <v>1</v>
      </c>
    </row>
    <row r="651" spans="1:7" x14ac:dyDescent="0.2">
      <c r="A651" t="s">
        <v>8219</v>
      </c>
      <c r="B651">
        <v>81</v>
      </c>
      <c r="F651" t="s">
        <v>8221</v>
      </c>
      <c r="G651">
        <v>1</v>
      </c>
    </row>
    <row r="652" spans="1:7" x14ac:dyDescent="0.2">
      <c r="A652" t="s">
        <v>8219</v>
      </c>
      <c r="B652">
        <v>343</v>
      </c>
      <c r="F652" t="s">
        <v>8221</v>
      </c>
      <c r="G652">
        <v>0</v>
      </c>
    </row>
    <row r="653" spans="1:7" x14ac:dyDescent="0.2">
      <c r="A653" t="s">
        <v>8219</v>
      </c>
      <c r="B653">
        <v>336</v>
      </c>
      <c r="F653" t="s">
        <v>8221</v>
      </c>
      <c r="G653">
        <v>1</v>
      </c>
    </row>
    <row r="654" spans="1:7" x14ac:dyDescent="0.2">
      <c r="A654" t="s">
        <v>8219</v>
      </c>
      <c r="B654">
        <v>47</v>
      </c>
      <c r="F654" t="s">
        <v>8221</v>
      </c>
      <c r="G654">
        <v>11</v>
      </c>
    </row>
    <row r="655" spans="1:7" x14ac:dyDescent="0.2">
      <c r="A655" t="s">
        <v>8219</v>
      </c>
      <c r="B655">
        <v>76</v>
      </c>
      <c r="F655" t="s">
        <v>8221</v>
      </c>
      <c r="G655">
        <v>0</v>
      </c>
    </row>
    <row r="656" spans="1:7" x14ac:dyDescent="0.2">
      <c r="A656" t="s">
        <v>8219</v>
      </c>
      <c r="B656">
        <v>441</v>
      </c>
      <c r="F656" t="s">
        <v>8221</v>
      </c>
      <c r="G656">
        <v>1</v>
      </c>
    </row>
    <row r="657" spans="1:7" x14ac:dyDescent="0.2">
      <c r="A657" t="s">
        <v>8219</v>
      </c>
      <c r="B657">
        <v>916</v>
      </c>
      <c r="F657" t="s">
        <v>8221</v>
      </c>
      <c r="G657">
        <v>6</v>
      </c>
    </row>
    <row r="658" spans="1:7" x14ac:dyDescent="0.2">
      <c r="A658" t="s">
        <v>8219</v>
      </c>
      <c r="B658">
        <v>369</v>
      </c>
      <c r="F658" t="s">
        <v>8221</v>
      </c>
      <c r="G658">
        <v>7</v>
      </c>
    </row>
    <row r="659" spans="1:7" x14ac:dyDescent="0.2">
      <c r="A659" t="s">
        <v>8219</v>
      </c>
      <c r="B659">
        <v>20242</v>
      </c>
      <c r="F659" t="s">
        <v>8221</v>
      </c>
      <c r="G659">
        <v>0</v>
      </c>
    </row>
    <row r="660" spans="1:7" x14ac:dyDescent="0.2">
      <c r="A660" t="s">
        <v>8219</v>
      </c>
      <c r="B660">
        <v>71</v>
      </c>
      <c r="F660" t="s">
        <v>8221</v>
      </c>
      <c r="G660">
        <v>16</v>
      </c>
    </row>
    <row r="661" spans="1:7" x14ac:dyDescent="0.2">
      <c r="A661" t="s">
        <v>8219</v>
      </c>
      <c r="B661">
        <v>635</v>
      </c>
      <c r="F661" t="s">
        <v>8221</v>
      </c>
      <c r="G661">
        <v>0</v>
      </c>
    </row>
    <row r="662" spans="1:7" x14ac:dyDescent="0.2">
      <c r="A662" t="s">
        <v>8219</v>
      </c>
      <c r="B662">
        <v>885</v>
      </c>
      <c r="F662" t="s">
        <v>8221</v>
      </c>
      <c r="G662">
        <v>0</v>
      </c>
    </row>
    <row r="663" spans="1:7" x14ac:dyDescent="0.2">
      <c r="A663" t="s">
        <v>8219</v>
      </c>
      <c r="B663">
        <v>329</v>
      </c>
      <c r="F663" t="s">
        <v>8221</v>
      </c>
      <c r="G663">
        <v>0</v>
      </c>
    </row>
    <row r="664" spans="1:7" x14ac:dyDescent="0.2">
      <c r="A664" t="s">
        <v>8219</v>
      </c>
      <c r="B664">
        <v>71</v>
      </c>
      <c r="F664" t="s">
        <v>8221</v>
      </c>
      <c r="G664">
        <v>12</v>
      </c>
    </row>
    <row r="665" spans="1:7" x14ac:dyDescent="0.2">
      <c r="A665" t="s">
        <v>8219</v>
      </c>
      <c r="B665">
        <v>269</v>
      </c>
      <c r="F665" t="s">
        <v>8221</v>
      </c>
      <c r="G665">
        <v>1</v>
      </c>
    </row>
    <row r="666" spans="1:7" x14ac:dyDescent="0.2">
      <c r="A666" t="s">
        <v>8219</v>
      </c>
      <c r="B666">
        <v>345</v>
      </c>
      <c r="F666" t="s">
        <v>8221</v>
      </c>
      <c r="G666">
        <v>3</v>
      </c>
    </row>
    <row r="667" spans="1:7" x14ac:dyDescent="0.2">
      <c r="A667" t="s">
        <v>8219</v>
      </c>
      <c r="B667">
        <v>43</v>
      </c>
      <c r="F667" t="s">
        <v>8221</v>
      </c>
      <c r="G667">
        <v>1</v>
      </c>
    </row>
    <row r="668" spans="1:7" x14ac:dyDescent="0.2">
      <c r="A668" t="s">
        <v>8219</v>
      </c>
      <c r="B668">
        <v>33</v>
      </c>
      <c r="F668" t="s">
        <v>8221</v>
      </c>
      <c r="G668">
        <v>4</v>
      </c>
    </row>
    <row r="669" spans="1:7" x14ac:dyDescent="0.2">
      <c r="A669" t="s">
        <v>8219</v>
      </c>
      <c r="B669">
        <v>211</v>
      </c>
      <c r="F669" t="s">
        <v>8221</v>
      </c>
      <c r="G669">
        <v>1</v>
      </c>
    </row>
    <row r="670" spans="1:7" x14ac:dyDescent="0.2">
      <c r="A670" t="s">
        <v>8219</v>
      </c>
      <c r="B670">
        <v>196</v>
      </c>
      <c r="F670" t="s">
        <v>8221</v>
      </c>
      <c r="G670">
        <v>3</v>
      </c>
    </row>
    <row r="671" spans="1:7" x14ac:dyDescent="0.2">
      <c r="A671" t="s">
        <v>8219</v>
      </c>
      <c r="B671">
        <v>405</v>
      </c>
      <c r="F671" t="s">
        <v>8221</v>
      </c>
      <c r="G671">
        <v>1</v>
      </c>
    </row>
    <row r="672" spans="1:7" x14ac:dyDescent="0.2">
      <c r="A672" t="s">
        <v>8219</v>
      </c>
      <c r="B672">
        <v>206</v>
      </c>
      <c r="F672" t="s">
        <v>8221</v>
      </c>
      <c r="G672">
        <v>0</v>
      </c>
    </row>
    <row r="673" spans="1:7" x14ac:dyDescent="0.2">
      <c r="A673" t="s">
        <v>8219</v>
      </c>
      <c r="B673">
        <v>335</v>
      </c>
      <c r="F673" t="s">
        <v>8221</v>
      </c>
      <c r="G673">
        <v>12</v>
      </c>
    </row>
    <row r="674" spans="1:7" x14ac:dyDescent="0.2">
      <c r="A674" t="s">
        <v>8219</v>
      </c>
      <c r="B674">
        <v>215</v>
      </c>
      <c r="F674" t="s">
        <v>8221</v>
      </c>
      <c r="G674">
        <v>0</v>
      </c>
    </row>
    <row r="675" spans="1:7" x14ac:dyDescent="0.2">
      <c r="A675" t="s">
        <v>8219</v>
      </c>
      <c r="B675">
        <v>176</v>
      </c>
      <c r="F675" t="s">
        <v>8221</v>
      </c>
      <c r="G675">
        <v>1</v>
      </c>
    </row>
    <row r="676" spans="1:7" x14ac:dyDescent="0.2">
      <c r="A676" t="s">
        <v>8219</v>
      </c>
      <c r="B676">
        <v>555</v>
      </c>
      <c r="F676" t="s">
        <v>8221</v>
      </c>
      <c r="G676">
        <v>0</v>
      </c>
    </row>
    <row r="677" spans="1:7" x14ac:dyDescent="0.2">
      <c r="A677" t="s">
        <v>8219</v>
      </c>
      <c r="B677">
        <v>116</v>
      </c>
      <c r="F677" t="s">
        <v>8221</v>
      </c>
      <c r="G677">
        <v>0</v>
      </c>
    </row>
    <row r="678" spans="1:7" x14ac:dyDescent="0.2">
      <c r="A678" t="s">
        <v>8219</v>
      </c>
      <c r="B678">
        <v>615</v>
      </c>
      <c r="F678" t="s">
        <v>8221</v>
      </c>
      <c r="G678">
        <v>2</v>
      </c>
    </row>
    <row r="679" spans="1:7" x14ac:dyDescent="0.2">
      <c r="A679" t="s">
        <v>8219</v>
      </c>
      <c r="B679">
        <v>236</v>
      </c>
      <c r="F679" t="s">
        <v>8221</v>
      </c>
      <c r="G679">
        <v>92</v>
      </c>
    </row>
    <row r="680" spans="1:7" x14ac:dyDescent="0.2">
      <c r="A680" t="s">
        <v>8219</v>
      </c>
      <c r="B680">
        <v>145</v>
      </c>
      <c r="F680" t="s">
        <v>8221</v>
      </c>
      <c r="G680">
        <v>0</v>
      </c>
    </row>
    <row r="681" spans="1:7" x14ac:dyDescent="0.2">
      <c r="A681" t="s">
        <v>8219</v>
      </c>
      <c r="B681">
        <v>167</v>
      </c>
      <c r="F681" t="s">
        <v>8221</v>
      </c>
      <c r="G681">
        <v>3</v>
      </c>
    </row>
    <row r="682" spans="1:7" x14ac:dyDescent="0.2">
      <c r="A682" t="s">
        <v>8219</v>
      </c>
      <c r="B682">
        <v>235</v>
      </c>
      <c r="F682" t="s">
        <v>8221</v>
      </c>
      <c r="G682">
        <v>10</v>
      </c>
    </row>
    <row r="683" spans="1:7" x14ac:dyDescent="0.2">
      <c r="A683" t="s">
        <v>8219</v>
      </c>
      <c r="B683">
        <v>452</v>
      </c>
      <c r="F683" t="s">
        <v>8221</v>
      </c>
      <c r="G683">
        <v>7</v>
      </c>
    </row>
    <row r="684" spans="1:7" x14ac:dyDescent="0.2">
      <c r="A684" t="s">
        <v>8219</v>
      </c>
      <c r="B684">
        <v>241</v>
      </c>
      <c r="F684" t="s">
        <v>8221</v>
      </c>
      <c r="G684">
        <v>3</v>
      </c>
    </row>
    <row r="685" spans="1:7" x14ac:dyDescent="0.2">
      <c r="A685" t="s">
        <v>8219</v>
      </c>
      <c r="B685">
        <v>28</v>
      </c>
      <c r="F685" t="s">
        <v>8221</v>
      </c>
      <c r="G685">
        <v>0</v>
      </c>
    </row>
    <row r="686" spans="1:7" x14ac:dyDescent="0.2">
      <c r="A686" t="s">
        <v>8219</v>
      </c>
      <c r="B686">
        <v>140</v>
      </c>
      <c r="F686" t="s">
        <v>8221</v>
      </c>
      <c r="G686">
        <v>1</v>
      </c>
    </row>
    <row r="687" spans="1:7" x14ac:dyDescent="0.2">
      <c r="A687" t="s">
        <v>8219</v>
      </c>
      <c r="B687">
        <v>280</v>
      </c>
      <c r="F687" t="s">
        <v>8221</v>
      </c>
      <c r="G687">
        <v>0</v>
      </c>
    </row>
    <row r="688" spans="1:7" x14ac:dyDescent="0.2">
      <c r="A688" t="s">
        <v>8219</v>
      </c>
      <c r="B688">
        <v>70</v>
      </c>
      <c r="F688" t="s">
        <v>8221</v>
      </c>
      <c r="G688">
        <v>9</v>
      </c>
    </row>
    <row r="689" spans="1:7" x14ac:dyDescent="0.2">
      <c r="A689" t="s">
        <v>8219</v>
      </c>
      <c r="B689">
        <v>160</v>
      </c>
      <c r="F689" t="s">
        <v>8221</v>
      </c>
      <c r="G689">
        <v>2</v>
      </c>
    </row>
    <row r="690" spans="1:7" x14ac:dyDescent="0.2">
      <c r="A690" t="s">
        <v>8219</v>
      </c>
      <c r="B690">
        <v>141</v>
      </c>
      <c r="F690" t="s">
        <v>8221</v>
      </c>
      <c r="G690">
        <v>1</v>
      </c>
    </row>
    <row r="691" spans="1:7" x14ac:dyDescent="0.2">
      <c r="A691" t="s">
        <v>8219</v>
      </c>
      <c r="B691">
        <v>874</v>
      </c>
      <c r="F691" t="s">
        <v>8221</v>
      </c>
      <c r="G691">
        <v>2</v>
      </c>
    </row>
    <row r="692" spans="1:7" x14ac:dyDescent="0.2">
      <c r="A692" t="s">
        <v>8219</v>
      </c>
      <c r="B692">
        <v>73</v>
      </c>
      <c r="F692" t="s">
        <v>8221</v>
      </c>
      <c r="G692">
        <v>11</v>
      </c>
    </row>
    <row r="693" spans="1:7" x14ac:dyDescent="0.2">
      <c r="A693" t="s">
        <v>8219</v>
      </c>
      <c r="B693">
        <v>294</v>
      </c>
      <c r="F693" t="s">
        <v>8221</v>
      </c>
      <c r="G693">
        <v>0</v>
      </c>
    </row>
    <row r="694" spans="1:7" x14ac:dyDescent="0.2">
      <c r="A694" t="s">
        <v>8219</v>
      </c>
      <c r="B694">
        <v>740</v>
      </c>
      <c r="F694" t="s">
        <v>8221</v>
      </c>
      <c r="G694">
        <v>0</v>
      </c>
    </row>
    <row r="695" spans="1:7" x14ac:dyDescent="0.2">
      <c r="A695" t="s">
        <v>8219</v>
      </c>
      <c r="B695">
        <v>369</v>
      </c>
      <c r="F695" t="s">
        <v>8221</v>
      </c>
      <c r="G695">
        <v>9</v>
      </c>
    </row>
    <row r="696" spans="1:7" x14ac:dyDescent="0.2">
      <c r="A696" t="s">
        <v>8219</v>
      </c>
      <c r="B696">
        <v>110</v>
      </c>
      <c r="F696" t="s">
        <v>8221</v>
      </c>
      <c r="G696">
        <v>0</v>
      </c>
    </row>
    <row r="697" spans="1:7" x14ac:dyDescent="0.2">
      <c r="A697" t="s">
        <v>8219</v>
      </c>
      <c r="B697">
        <v>455</v>
      </c>
      <c r="F697" t="s">
        <v>8221</v>
      </c>
      <c r="G697">
        <v>4</v>
      </c>
    </row>
    <row r="698" spans="1:7" x14ac:dyDescent="0.2">
      <c r="A698" t="s">
        <v>8219</v>
      </c>
      <c r="B698">
        <v>224</v>
      </c>
      <c r="F698" t="s">
        <v>8221</v>
      </c>
      <c r="G698">
        <v>1</v>
      </c>
    </row>
    <row r="699" spans="1:7" x14ac:dyDescent="0.2">
      <c r="A699" t="s">
        <v>8219</v>
      </c>
      <c r="B699">
        <v>46</v>
      </c>
      <c r="F699" t="s">
        <v>8221</v>
      </c>
      <c r="G699">
        <v>2</v>
      </c>
    </row>
    <row r="700" spans="1:7" x14ac:dyDescent="0.2">
      <c r="A700" t="s">
        <v>8219</v>
      </c>
      <c r="B700">
        <v>284</v>
      </c>
      <c r="F700" t="s">
        <v>8221</v>
      </c>
      <c r="G700">
        <v>0</v>
      </c>
    </row>
    <row r="701" spans="1:7" x14ac:dyDescent="0.2">
      <c r="A701" t="s">
        <v>8219</v>
      </c>
      <c r="B701">
        <v>98</v>
      </c>
      <c r="F701" t="s">
        <v>8221</v>
      </c>
      <c r="G701">
        <v>1</v>
      </c>
    </row>
    <row r="702" spans="1:7" x14ac:dyDescent="0.2">
      <c r="A702" t="s">
        <v>8219</v>
      </c>
      <c r="B702">
        <v>56</v>
      </c>
      <c r="F702" t="s">
        <v>8221</v>
      </c>
      <c r="G702">
        <v>17</v>
      </c>
    </row>
    <row r="703" spans="1:7" x14ac:dyDescent="0.2">
      <c r="A703" t="s">
        <v>8219</v>
      </c>
      <c r="B703">
        <v>32</v>
      </c>
      <c r="F703" t="s">
        <v>8221</v>
      </c>
      <c r="G703">
        <v>2</v>
      </c>
    </row>
    <row r="704" spans="1:7" x14ac:dyDescent="0.2">
      <c r="A704" t="s">
        <v>8219</v>
      </c>
      <c r="B704">
        <v>30</v>
      </c>
      <c r="F704" t="s">
        <v>8221</v>
      </c>
      <c r="G704">
        <v>3</v>
      </c>
    </row>
    <row r="705" spans="1:7" x14ac:dyDescent="0.2">
      <c r="A705" t="s">
        <v>8219</v>
      </c>
      <c r="B705">
        <v>70</v>
      </c>
      <c r="F705" t="s">
        <v>8221</v>
      </c>
      <c r="G705">
        <v>41</v>
      </c>
    </row>
    <row r="706" spans="1:7" x14ac:dyDescent="0.2">
      <c r="A706" t="s">
        <v>8219</v>
      </c>
      <c r="B706">
        <v>44</v>
      </c>
      <c r="F706" t="s">
        <v>8221</v>
      </c>
      <c r="G706">
        <v>2</v>
      </c>
    </row>
    <row r="707" spans="1:7" x14ac:dyDescent="0.2">
      <c r="A707" t="s">
        <v>8219</v>
      </c>
      <c r="B707">
        <v>92</v>
      </c>
      <c r="F707" t="s">
        <v>8221</v>
      </c>
      <c r="G707">
        <v>3</v>
      </c>
    </row>
    <row r="708" spans="1:7" x14ac:dyDescent="0.2">
      <c r="A708" t="s">
        <v>8219</v>
      </c>
      <c r="B708">
        <v>205</v>
      </c>
      <c r="F708" t="s">
        <v>8221</v>
      </c>
      <c r="G708">
        <v>8</v>
      </c>
    </row>
    <row r="709" spans="1:7" x14ac:dyDescent="0.2">
      <c r="A709" t="s">
        <v>8219</v>
      </c>
      <c r="B709">
        <v>23</v>
      </c>
      <c r="F709" t="s">
        <v>8221</v>
      </c>
      <c r="G709">
        <v>0</v>
      </c>
    </row>
    <row r="710" spans="1:7" x14ac:dyDescent="0.2">
      <c r="A710" t="s">
        <v>8219</v>
      </c>
      <c r="B710">
        <v>4</v>
      </c>
      <c r="F710" t="s">
        <v>8221</v>
      </c>
      <c r="G710">
        <v>1</v>
      </c>
    </row>
    <row r="711" spans="1:7" x14ac:dyDescent="0.2">
      <c r="A711" t="s">
        <v>8219</v>
      </c>
      <c r="B711">
        <v>112</v>
      </c>
      <c r="F711" t="s">
        <v>8221</v>
      </c>
      <c r="G711">
        <v>3</v>
      </c>
    </row>
    <row r="712" spans="1:7" x14ac:dyDescent="0.2">
      <c r="A712" t="s">
        <v>8219</v>
      </c>
      <c r="B712">
        <v>27</v>
      </c>
      <c r="F712" t="s">
        <v>8221</v>
      </c>
      <c r="G712">
        <v>4</v>
      </c>
    </row>
    <row r="713" spans="1:7" x14ac:dyDescent="0.2">
      <c r="A713" t="s">
        <v>8219</v>
      </c>
      <c r="B713">
        <v>11</v>
      </c>
      <c r="F713" t="s">
        <v>8221</v>
      </c>
      <c r="G713">
        <v>9</v>
      </c>
    </row>
    <row r="714" spans="1:7" x14ac:dyDescent="0.2">
      <c r="A714" t="s">
        <v>8219</v>
      </c>
      <c r="B714">
        <v>26</v>
      </c>
      <c r="F714" t="s">
        <v>8221</v>
      </c>
      <c r="G714">
        <v>16</v>
      </c>
    </row>
    <row r="715" spans="1:7" x14ac:dyDescent="0.2">
      <c r="A715" t="s">
        <v>8219</v>
      </c>
      <c r="B715">
        <v>77</v>
      </c>
      <c r="F715" t="s">
        <v>8221</v>
      </c>
      <c r="G715">
        <v>1</v>
      </c>
    </row>
    <row r="716" spans="1:7" x14ac:dyDescent="0.2">
      <c r="A716" t="s">
        <v>8219</v>
      </c>
      <c r="B716">
        <v>136</v>
      </c>
      <c r="F716" t="s">
        <v>8221</v>
      </c>
      <c r="G716">
        <v>7</v>
      </c>
    </row>
    <row r="717" spans="1:7" x14ac:dyDescent="0.2">
      <c r="A717" t="s">
        <v>8219</v>
      </c>
      <c r="B717">
        <v>157</v>
      </c>
      <c r="F717" t="s">
        <v>8221</v>
      </c>
      <c r="G717">
        <v>0</v>
      </c>
    </row>
    <row r="718" spans="1:7" x14ac:dyDescent="0.2">
      <c r="A718" t="s">
        <v>8219</v>
      </c>
      <c r="B718">
        <v>158</v>
      </c>
      <c r="F718" t="s">
        <v>8221</v>
      </c>
      <c r="G718">
        <v>0</v>
      </c>
    </row>
    <row r="719" spans="1:7" x14ac:dyDescent="0.2">
      <c r="A719" t="s">
        <v>8219</v>
      </c>
      <c r="B719">
        <v>27</v>
      </c>
      <c r="F719" t="s">
        <v>8221</v>
      </c>
      <c r="G719">
        <v>0</v>
      </c>
    </row>
    <row r="720" spans="1:7" x14ac:dyDescent="0.2">
      <c r="A720" t="s">
        <v>8219</v>
      </c>
      <c r="B720">
        <v>23</v>
      </c>
      <c r="F720" t="s">
        <v>8221</v>
      </c>
      <c r="G720">
        <v>0</v>
      </c>
    </row>
    <row r="721" spans="1:7" x14ac:dyDescent="0.2">
      <c r="A721" t="s">
        <v>8219</v>
      </c>
      <c r="B721">
        <v>17</v>
      </c>
      <c r="F721" t="s">
        <v>8221</v>
      </c>
      <c r="G721">
        <v>0</v>
      </c>
    </row>
    <row r="722" spans="1:7" x14ac:dyDescent="0.2">
      <c r="A722" t="s">
        <v>8219</v>
      </c>
      <c r="B722">
        <v>37</v>
      </c>
      <c r="F722" t="s">
        <v>8221</v>
      </c>
      <c r="G722">
        <v>1</v>
      </c>
    </row>
    <row r="723" spans="1:7" x14ac:dyDescent="0.2">
      <c r="A723" t="s">
        <v>8219</v>
      </c>
      <c r="B723">
        <v>65</v>
      </c>
      <c r="F723" t="s">
        <v>8221</v>
      </c>
      <c r="G723">
        <v>2</v>
      </c>
    </row>
    <row r="724" spans="1:7" x14ac:dyDescent="0.2">
      <c r="A724" t="s">
        <v>8219</v>
      </c>
      <c r="B724">
        <v>18</v>
      </c>
      <c r="F724" t="s">
        <v>8221</v>
      </c>
      <c r="G724">
        <v>1</v>
      </c>
    </row>
    <row r="725" spans="1:7" x14ac:dyDescent="0.2">
      <c r="A725" t="s">
        <v>8219</v>
      </c>
      <c r="B725">
        <v>25</v>
      </c>
      <c r="F725" t="s">
        <v>8221</v>
      </c>
      <c r="G725">
        <v>15</v>
      </c>
    </row>
    <row r="726" spans="1:7" x14ac:dyDescent="0.2">
      <c r="A726" t="s">
        <v>8219</v>
      </c>
      <c r="B726">
        <v>104</v>
      </c>
      <c r="F726" t="s">
        <v>8221</v>
      </c>
      <c r="G726">
        <v>1</v>
      </c>
    </row>
    <row r="727" spans="1:7" x14ac:dyDescent="0.2">
      <c r="A727" t="s">
        <v>8219</v>
      </c>
      <c r="B727">
        <v>108</v>
      </c>
      <c r="F727" t="s">
        <v>8221</v>
      </c>
      <c r="G727">
        <v>1</v>
      </c>
    </row>
    <row r="728" spans="1:7" x14ac:dyDescent="0.2">
      <c r="A728" t="s">
        <v>8219</v>
      </c>
      <c r="B728">
        <v>38</v>
      </c>
      <c r="F728" t="s">
        <v>8221</v>
      </c>
      <c r="G728">
        <v>0</v>
      </c>
    </row>
    <row r="729" spans="1:7" x14ac:dyDescent="0.2">
      <c r="A729" t="s">
        <v>8219</v>
      </c>
      <c r="B729">
        <v>88</v>
      </c>
      <c r="F729" t="s">
        <v>8221</v>
      </c>
      <c r="G729">
        <v>39</v>
      </c>
    </row>
    <row r="730" spans="1:7" x14ac:dyDescent="0.2">
      <c r="A730" t="s">
        <v>8219</v>
      </c>
      <c r="B730">
        <v>82</v>
      </c>
      <c r="F730" t="s">
        <v>8221</v>
      </c>
      <c r="G730">
        <v>103</v>
      </c>
    </row>
    <row r="731" spans="1:7" x14ac:dyDescent="0.2">
      <c r="A731" t="s">
        <v>8219</v>
      </c>
      <c r="B731">
        <v>126</v>
      </c>
      <c r="F731" t="s">
        <v>8221</v>
      </c>
      <c r="G731">
        <v>0</v>
      </c>
    </row>
    <row r="732" spans="1:7" x14ac:dyDescent="0.2">
      <c r="A732" t="s">
        <v>8219</v>
      </c>
      <c r="B732">
        <v>133</v>
      </c>
      <c r="F732" t="s">
        <v>8221</v>
      </c>
      <c r="G732">
        <v>39</v>
      </c>
    </row>
    <row r="733" spans="1:7" x14ac:dyDescent="0.2">
      <c r="A733" t="s">
        <v>8219</v>
      </c>
      <c r="B733">
        <v>47</v>
      </c>
      <c r="F733" t="s">
        <v>8221</v>
      </c>
      <c r="G733">
        <v>15</v>
      </c>
    </row>
    <row r="734" spans="1:7" x14ac:dyDescent="0.2">
      <c r="A734" t="s">
        <v>8219</v>
      </c>
      <c r="B734">
        <v>58</v>
      </c>
      <c r="F734" t="s">
        <v>8221</v>
      </c>
      <c r="G734">
        <v>22</v>
      </c>
    </row>
    <row r="735" spans="1:7" x14ac:dyDescent="0.2">
      <c r="A735" t="s">
        <v>8219</v>
      </c>
      <c r="B735">
        <v>32</v>
      </c>
      <c r="F735" t="s">
        <v>8221</v>
      </c>
      <c r="G735">
        <v>92</v>
      </c>
    </row>
    <row r="736" spans="1:7" x14ac:dyDescent="0.2">
      <c r="A736" t="s">
        <v>8219</v>
      </c>
      <c r="B736">
        <v>37</v>
      </c>
      <c r="F736" t="s">
        <v>8221</v>
      </c>
      <c r="G736">
        <v>25</v>
      </c>
    </row>
    <row r="737" spans="1:7" x14ac:dyDescent="0.2">
      <c r="A737" t="s">
        <v>8219</v>
      </c>
      <c r="B737">
        <v>87</v>
      </c>
      <c r="F737" t="s">
        <v>8221</v>
      </c>
      <c r="G737">
        <v>19</v>
      </c>
    </row>
    <row r="738" spans="1:7" x14ac:dyDescent="0.2">
      <c r="A738" t="s">
        <v>8219</v>
      </c>
      <c r="B738">
        <v>15</v>
      </c>
      <c r="F738" t="s">
        <v>8221</v>
      </c>
      <c r="G738">
        <v>19</v>
      </c>
    </row>
    <row r="739" spans="1:7" x14ac:dyDescent="0.2">
      <c r="A739" t="s">
        <v>8219</v>
      </c>
      <c r="B739">
        <v>27</v>
      </c>
      <c r="F739" t="s">
        <v>8221</v>
      </c>
      <c r="G739">
        <v>13</v>
      </c>
    </row>
    <row r="740" spans="1:7" x14ac:dyDescent="0.2">
      <c r="A740" t="s">
        <v>8219</v>
      </c>
      <c r="B740">
        <v>19</v>
      </c>
      <c r="F740" t="s">
        <v>8221</v>
      </c>
      <c r="G740">
        <v>124</v>
      </c>
    </row>
    <row r="741" spans="1:7" x14ac:dyDescent="0.2">
      <c r="A741" t="s">
        <v>8219</v>
      </c>
      <c r="B741">
        <v>17</v>
      </c>
      <c r="F741" t="s">
        <v>8221</v>
      </c>
      <c r="G741">
        <v>4</v>
      </c>
    </row>
    <row r="742" spans="1:7" x14ac:dyDescent="0.2">
      <c r="A742" t="s">
        <v>8219</v>
      </c>
      <c r="B742">
        <v>26</v>
      </c>
      <c r="F742" t="s">
        <v>8221</v>
      </c>
      <c r="G742">
        <v>10</v>
      </c>
    </row>
    <row r="743" spans="1:7" x14ac:dyDescent="0.2">
      <c r="A743" t="s">
        <v>8219</v>
      </c>
      <c r="B743">
        <v>28</v>
      </c>
      <c r="F743" t="s">
        <v>8221</v>
      </c>
      <c r="G743">
        <v>15</v>
      </c>
    </row>
    <row r="744" spans="1:7" x14ac:dyDescent="0.2">
      <c r="A744" t="s">
        <v>8219</v>
      </c>
      <c r="B744">
        <v>37</v>
      </c>
      <c r="F744" t="s">
        <v>8221</v>
      </c>
      <c r="G744">
        <v>38</v>
      </c>
    </row>
    <row r="745" spans="1:7" x14ac:dyDescent="0.2">
      <c r="A745" t="s">
        <v>8219</v>
      </c>
      <c r="B745">
        <v>128</v>
      </c>
      <c r="F745" t="s">
        <v>8221</v>
      </c>
      <c r="G745">
        <v>152</v>
      </c>
    </row>
    <row r="746" spans="1:7" x14ac:dyDescent="0.2">
      <c r="A746" t="s">
        <v>8219</v>
      </c>
      <c r="B746">
        <v>10</v>
      </c>
      <c r="F746" t="s">
        <v>8221</v>
      </c>
      <c r="G746">
        <v>24</v>
      </c>
    </row>
    <row r="747" spans="1:7" x14ac:dyDescent="0.2">
      <c r="A747" t="s">
        <v>8219</v>
      </c>
      <c r="B747">
        <v>83</v>
      </c>
      <c r="F747" t="s">
        <v>8221</v>
      </c>
      <c r="G747">
        <v>76</v>
      </c>
    </row>
    <row r="748" spans="1:7" x14ac:dyDescent="0.2">
      <c r="A748" t="s">
        <v>8219</v>
      </c>
      <c r="B748">
        <v>46</v>
      </c>
      <c r="F748" t="s">
        <v>8221</v>
      </c>
      <c r="G748">
        <v>185</v>
      </c>
    </row>
    <row r="749" spans="1:7" x14ac:dyDescent="0.2">
      <c r="A749" t="s">
        <v>8219</v>
      </c>
      <c r="B749">
        <v>90</v>
      </c>
      <c r="F749" t="s">
        <v>8221</v>
      </c>
      <c r="G749">
        <v>33</v>
      </c>
    </row>
    <row r="750" spans="1:7" x14ac:dyDescent="0.2">
      <c r="A750" t="s">
        <v>8219</v>
      </c>
      <c r="B750">
        <v>81</v>
      </c>
      <c r="F750" t="s">
        <v>8221</v>
      </c>
      <c r="G750">
        <v>108</v>
      </c>
    </row>
    <row r="751" spans="1:7" x14ac:dyDescent="0.2">
      <c r="A751" t="s">
        <v>8219</v>
      </c>
      <c r="B751">
        <v>32</v>
      </c>
      <c r="F751" t="s">
        <v>8221</v>
      </c>
      <c r="G751">
        <v>29</v>
      </c>
    </row>
    <row r="752" spans="1:7" x14ac:dyDescent="0.2">
      <c r="A752" t="s">
        <v>8219</v>
      </c>
      <c r="B752">
        <v>20</v>
      </c>
      <c r="F752" t="s">
        <v>8221</v>
      </c>
      <c r="G752">
        <v>24</v>
      </c>
    </row>
    <row r="753" spans="1:7" x14ac:dyDescent="0.2">
      <c r="A753" t="s">
        <v>8219</v>
      </c>
      <c r="B753">
        <v>70</v>
      </c>
      <c r="F753" t="s">
        <v>8221</v>
      </c>
      <c r="G753">
        <v>4</v>
      </c>
    </row>
    <row r="754" spans="1:7" x14ac:dyDescent="0.2">
      <c r="A754" t="s">
        <v>8219</v>
      </c>
      <c r="B754">
        <v>168</v>
      </c>
      <c r="F754" t="s">
        <v>8221</v>
      </c>
      <c r="G754">
        <v>4</v>
      </c>
    </row>
    <row r="755" spans="1:7" x14ac:dyDescent="0.2">
      <c r="A755" t="s">
        <v>8219</v>
      </c>
      <c r="B755">
        <v>34</v>
      </c>
      <c r="F755" t="s">
        <v>8221</v>
      </c>
      <c r="G755">
        <v>15</v>
      </c>
    </row>
    <row r="756" spans="1:7" x14ac:dyDescent="0.2">
      <c r="A756" t="s">
        <v>8219</v>
      </c>
      <c r="B756">
        <v>48</v>
      </c>
      <c r="F756" t="s">
        <v>8221</v>
      </c>
      <c r="G756">
        <v>4</v>
      </c>
    </row>
    <row r="757" spans="1:7" x14ac:dyDescent="0.2">
      <c r="A757" t="s">
        <v>8219</v>
      </c>
      <c r="B757">
        <v>48</v>
      </c>
      <c r="F757" t="s">
        <v>8221</v>
      </c>
      <c r="G757">
        <v>139</v>
      </c>
    </row>
    <row r="758" spans="1:7" x14ac:dyDescent="0.2">
      <c r="A758" t="s">
        <v>8219</v>
      </c>
      <c r="B758">
        <v>221</v>
      </c>
      <c r="F758" t="s">
        <v>8221</v>
      </c>
      <c r="G758">
        <v>2</v>
      </c>
    </row>
    <row r="759" spans="1:7" x14ac:dyDescent="0.2">
      <c r="A759" t="s">
        <v>8219</v>
      </c>
      <c r="B759">
        <v>107</v>
      </c>
      <c r="F759" t="s">
        <v>8221</v>
      </c>
      <c r="G759">
        <v>18</v>
      </c>
    </row>
    <row r="760" spans="1:7" x14ac:dyDescent="0.2">
      <c r="A760" t="s">
        <v>8219</v>
      </c>
      <c r="B760">
        <v>45</v>
      </c>
      <c r="F760" t="s">
        <v>8221</v>
      </c>
      <c r="G760">
        <v>81</v>
      </c>
    </row>
    <row r="761" spans="1:7" x14ac:dyDescent="0.2">
      <c r="A761" t="s">
        <v>8219</v>
      </c>
      <c r="B761">
        <v>36</v>
      </c>
      <c r="F761" t="s">
        <v>8221</v>
      </c>
      <c r="G761">
        <v>86</v>
      </c>
    </row>
    <row r="762" spans="1:7" x14ac:dyDescent="0.2">
      <c r="A762" t="s">
        <v>8219</v>
      </c>
      <c r="B762">
        <v>101</v>
      </c>
      <c r="F762" t="s">
        <v>8221</v>
      </c>
      <c r="G762">
        <v>140</v>
      </c>
    </row>
    <row r="763" spans="1:7" x14ac:dyDescent="0.2">
      <c r="A763" t="s">
        <v>8219</v>
      </c>
      <c r="B763">
        <v>62</v>
      </c>
      <c r="F763" t="s">
        <v>8221</v>
      </c>
      <c r="G763">
        <v>37</v>
      </c>
    </row>
    <row r="764" spans="1:7" x14ac:dyDescent="0.2">
      <c r="A764" t="s">
        <v>8219</v>
      </c>
      <c r="B764">
        <v>32</v>
      </c>
      <c r="F764" t="s">
        <v>8221</v>
      </c>
      <c r="G764">
        <v>6</v>
      </c>
    </row>
    <row r="765" spans="1:7" x14ac:dyDescent="0.2">
      <c r="A765" t="s">
        <v>8219</v>
      </c>
      <c r="B765">
        <v>89</v>
      </c>
      <c r="F765" t="s">
        <v>8221</v>
      </c>
      <c r="G765">
        <v>113</v>
      </c>
    </row>
    <row r="766" spans="1:7" x14ac:dyDescent="0.2">
      <c r="A766" t="s">
        <v>8219</v>
      </c>
      <c r="B766">
        <v>93</v>
      </c>
      <c r="F766" t="s">
        <v>8221</v>
      </c>
      <c r="G766">
        <v>37</v>
      </c>
    </row>
    <row r="767" spans="1:7" x14ac:dyDescent="0.2">
      <c r="A767" t="s">
        <v>8219</v>
      </c>
      <c r="B767">
        <v>98</v>
      </c>
      <c r="F767" t="s">
        <v>8221</v>
      </c>
      <c r="G767">
        <v>18</v>
      </c>
    </row>
    <row r="768" spans="1:7" x14ac:dyDescent="0.2">
      <c r="A768" t="s">
        <v>8219</v>
      </c>
      <c r="B768">
        <v>82</v>
      </c>
      <c r="F768" t="s">
        <v>8221</v>
      </c>
      <c r="G768">
        <v>75</v>
      </c>
    </row>
    <row r="769" spans="1:7" x14ac:dyDescent="0.2">
      <c r="A769" t="s">
        <v>8219</v>
      </c>
      <c r="B769">
        <v>116</v>
      </c>
      <c r="F769" t="s">
        <v>8221</v>
      </c>
      <c r="G769">
        <v>52</v>
      </c>
    </row>
    <row r="770" spans="1:7" x14ac:dyDescent="0.2">
      <c r="A770" t="s">
        <v>8219</v>
      </c>
      <c r="B770">
        <v>52</v>
      </c>
      <c r="F770" t="s">
        <v>8221</v>
      </c>
      <c r="G770">
        <v>122</v>
      </c>
    </row>
    <row r="771" spans="1:7" x14ac:dyDescent="0.2">
      <c r="A771" t="s">
        <v>8219</v>
      </c>
      <c r="B771">
        <v>23</v>
      </c>
      <c r="F771" t="s">
        <v>8221</v>
      </c>
      <c r="G771">
        <v>8</v>
      </c>
    </row>
    <row r="772" spans="1:7" x14ac:dyDescent="0.2">
      <c r="A772" t="s">
        <v>8219</v>
      </c>
      <c r="B772">
        <v>77</v>
      </c>
      <c r="F772" t="s">
        <v>8221</v>
      </c>
      <c r="G772">
        <v>8</v>
      </c>
    </row>
    <row r="773" spans="1:7" x14ac:dyDescent="0.2">
      <c r="A773" t="s">
        <v>8219</v>
      </c>
      <c r="B773">
        <v>49</v>
      </c>
      <c r="F773" t="s">
        <v>8221</v>
      </c>
      <c r="G773">
        <v>96</v>
      </c>
    </row>
    <row r="774" spans="1:7" x14ac:dyDescent="0.2">
      <c r="A774" t="s">
        <v>8219</v>
      </c>
      <c r="B774">
        <v>59</v>
      </c>
      <c r="F774" t="s">
        <v>8221</v>
      </c>
      <c r="G774">
        <v>9</v>
      </c>
    </row>
    <row r="775" spans="1:7" x14ac:dyDescent="0.2">
      <c r="A775" t="s">
        <v>8219</v>
      </c>
      <c r="B775">
        <v>113</v>
      </c>
      <c r="F775" t="s">
        <v>8221</v>
      </c>
      <c r="G775">
        <v>2</v>
      </c>
    </row>
    <row r="776" spans="1:7" x14ac:dyDescent="0.2">
      <c r="A776" t="s">
        <v>8219</v>
      </c>
      <c r="B776">
        <v>34</v>
      </c>
      <c r="F776" t="s">
        <v>8221</v>
      </c>
      <c r="G776">
        <v>26</v>
      </c>
    </row>
    <row r="777" spans="1:7" x14ac:dyDescent="0.2">
      <c r="A777" t="s">
        <v>8219</v>
      </c>
      <c r="B777">
        <v>42</v>
      </c>
      <c r="F777" t="s">
        <v>8221</v>
      </c>
      <c r="G777">
        <v>23</v>
      </c>
    </row>
    <row r="778" spans="1:7" x14ac:dyDescent="0.2">
      <c r="A778" t="s">
        <v>8219</v>
      </c>
      <c r="B778">
        <v>42</v>
      </c>
      <c r="F778" t="s">
        <v>8221</v>
      </c>
      <c r="G778">
        <v>0</v>
      </c>
    </row>
    <row r="779" spans="1:7" x14ac:dyDescent="0.2">
      <c r="A779" t="s">
        <v>8219</v>
      </c>
      <c r="B779">
        <v>49</v>
      </c>
      <c r="F779" t="s">
        <v>8221</v>
      </c>
      <c r="G779">
        <v>140</v>
      </c>
    </row>
    <row r="780" spans="1:7" x14ac:dyDescent="0.2">
      <c r="A780" t="s">
        <v>8219</v>
      </c>
      <c r="B780">
        <v>56</v>
      </c>
      <c r="F780" t="s">
        <v>8221</v>
      </c>
      <c r="G780">
        <v>0</v>
      </c>
    </row>
    <row r="781" spans="1:7" x14ac:dyDescent="0.2">
      <c r="A781" t="s">
        <v>8219</v>
      </c>
      <c r="B781">
        <v>25</v>
      </c>
      <c r="F781" t="s">
        <v>8221</v>
      </c>
      <c r="G781">
        <v>6</v>
      </c>
    </row>
    <row r="782" spans="1:7" x14ac:dyDescent="0.2">
      <c r="A782" t="s">
        <v>8219</v>
      </c>
      <c r="B782">
        <v>52</v>
      </c>
      <c r="F782" t="s">
        <v>8221</v>
      </c>
      <c r="G782">
        <v>100</v>
      </c>
    </row>
    <row r="783" spans="1:7" x14ac:dyDescent="0.2">
      <c r="A783" t="s">
        <v>8219</v>
      </c>
      <c r="B783">
        <v>34</v>
      </c>
      <c r="F783" t="s">
        <v>8221</v>
      </c>
      <c r="G783">
        <v>0</v>
      </c>
    </row>
    <row r="784" spans="1:7" x14ac:dyDescent="0.2">
      <c r="A784" t="s">
        <v>8219</v>
      </c>
      <c r="B784">
        <v>67</v>
      </c>
      <c r="F784" t="s">
        <v>8221</v>
      </c>
      <c r="G784">
        <v>4</v>
      </c>
    </row>
    <row r="785" spans="1:7" x14ac:dyDescent="0.2">
      <c r="A785" t="s">
        <v>8219</v>
      </c>
      <c r="B785">
        <v>70</v>
      </c>
      <c r="F785" t="s">
        <v>8221</v>
      </c>
      <c r="G785">
        <v>8</v>
      </c>
    </row>
    <row r="786" spans="1:7" x14ac:dyDescent="0.2">
      <c r="A786" t="s">
        <v>8219</v>
      </c>
      <c r="B786">
        <v>89</v>
      </c>
      <c r="F786" t="s">
        <v>8221</v>
      </c>
      <c r="G786">
        <v>0</v>
      </c>
    </row>
    <row r="787" spans="1:7" x14ac:dyDescent="0.2">
      <c r="A787" t="s">
        <v>8219</v>
      </c>
      <c r="B787">
        <v>107</v>
      </c>
      <c r="F787" t="s">
        <v>8221</v>
      </c>
      <c r="G787">
        <v>16</v>
      </c>
    </row>
    <row r="788" spans="1:7" x14ac:dyDescent="0.2">
      <c r="A788" t="s">
        <v>8219</v>
      </c>
      <c r="B788">
        <v>159</v>
      </c>
      <c r="F788" t="s">
        <v>8221</v>
      </c>
      <c r="G788">
        <v>2</v>
      </c>
    </row>
    <row r="789" spans="1:7" x14ac:dyDescent="0.2">
      <c r="A789" t="s">
        <v>8219</v>
      </c>
      <c r="B789">
        <v>181</v>
      </c>
      <c r="F789" t="s">
        <v>8221</v>
      </c>
      <c r="G789">
        <v>48</v>
      </c>
    </row>
    <row r="790" spans="1:7" x14ac:dyDescent="0.2">
      <c r="A790" t="s">
        <v>8219</v>
      </c>
      <c r="B790">
        <v>131</v>
      </c>
      <c r="F790" t="s">
        <v>8221</v>
      </c>
      <c r="G790">
        <v>2</v>
      </c>
    </row>
    <row r="791" spans="1:7" x14ac:dyDescent="0.2">
      <c r="A791" t="s">
        <v>8219</v>
      </c>
      <c r="B791">
        <v>125</v>
      </c>
      <c r="F791" t="s">
        <v>8221</v>
      </c>
      <c r="G791">
        <v>2</v>
      </c>
    </row>
    <row r="792" spans="1:7" x14ac:dyDescent="0.2">
      <c r="A792" t="s">
        <v>8219</v>
      </c>
      <c r="B792">
        <v>61</v>
      </c>
      <c r="F792" t="s">
        <v>8221</v>
      </c>
      <c r="G792">
        <v>1</v>
      </c>
    </row>
    <row r="793" spans="1:7" x14ac:dyDescent="0.2">
      <c r="A793" t="s">
        <v>8219</v>
      </c>
      <c r="B793">
        <v>90</v>
      </c>
      <c r="F793" t="s">
        <v>8221</v>
      </c>
      <c r="G793">
        <v>17</v>
      </c>
    </row>
    <row r="794" spans="1:7" x14ac:dyDescent="0.2">
      <c r="A794" t="s">
        <v>8219</v>
      </c>
      <c r="B794">
        <v>35</v>
      </c>
      <c r="F794" t="s">
        <v>8221</v>
      </c>
      <c r="G794">
        <v>0</v>
      </c>
    </row>
    <row r="795" spans="1:7" x14ac:dyDescent="0.2">
      <c r="A795" t="s">
        <v>8219</v>
      </c>
      <c r="B795">
        <v>90</v>
      </c>
      <c r="F795" t="s">
        <v>8221</v>
      </c>
      <c r="G795">
        <v>11</v>
      </c>
    </row>
    <row r="796" spans="1:7" x14ac:dyDescent="0.2">
      <c r="A796" t="s">
        <v>8219</v>
      </c>
      <c r="B796">
        <v>4</v>
      </c>
      <c r="F796" t="s">
        <v>8221</v>
      </c>
      <c r="G796">
        <v>95</v>
      </c>
    </row>
    <row r="797" spans="1:7" x14ac:dyDescent="0.2">
      <c r="A797" t="s">
        <v>8219</v>
      </c>
      <c r="B797">
        <v>120</v>
      </c>
      <c r="F797" t="s">
        <v>8221</v>
      </c>
      <c r="G797">
        <v>13</v>
      </c>
    </row>
    <row r="798" spans="1:7" x14ac:dyDescent="0.2">
      <c r="A798" t="s">
        <v>8219</v>
      </c>
      <c r="B798">
        <v>14</v>
      </c>
      <c r="F798" t="s">
        <v>8221</v>
      </c>
      <c r="G798">
        <v>2</v>
      </c>
    </row>
    <row r="799" spans="1:7" x14ac:dyDescent="0.2">
      <c r="A799" t="s">
        <v>8219</v>
      </c>
      <c r="B799">
        <v>27</v>
      </c>
      <c r="F799" t="s">
        <v>8221</v>
      </c>
      <c r="G799">
        <v>2</v>
      </c>
    </row>
    <row r="800" spans="1:7" x14ac:dyDescent="0.2">
      <c r="A800" t="s">
        <v>8219</v>
      </c>
      <c r="B800">
        <v>49</v>
      </c>
      <c r="F800" t="s">
        <v>8221</v>
      </c>
      <c r="G800">
        <v>3</v>
      </c>
    </row>
    <row r="801" spans="1:7" x14ac:dyDescent="0.2">
      <c r="A801" t="s">
        <v>8219</v>
      </c>
      <c r="B801">
        <v>102</v>
      </c>
      <c r="F801" t="s">
        <v>8221</v>
      </c>
      <c r="G801">
        <v>0</v>
      </c>
    </row>
    <row r="802" spans="1:7" x14ac:dyDescent="0.2">
      <c r="A802" t="s">
        <v>8219</v>
      </c>
      <c r="B802">
        <v>3</v>
      </c>
      <c r="F802" t="s">
        <v>8221</v>
      </c>
      <c r="G802">
        <v>0</v>
      </c>
    </row>
    <row r="803" spans="1:7" x14ac:dyDescent="0.2">
      <c r="A803" t="s">
        <v>8219</v>
      </c>
      <c r="B803">
        <v>25</v>
      </c>
      <c r="F803" t="s">
        <v>8221</v>
      </c>
      <c r="G803">
        <v>0</v>
      </c>
    </row>
    <row r="804" spans="1:7" x14ac:dyDescent="0.2">
      <c r="A804" t="s">
        <v>8219</v>
      </c>
      <c r="B804">
        <v>118</v>
      </c>
      <c r="F804" t="s">
        <v>8221</v>
      </c>
      <c r="G804">
        <v>2</v>
      </c>
    </row>
    <row r="805" spans="1:7" x14ac:dyDescent="0.2">
      <c r="A805" t="s">
        <v>8219</v>
      </c>
      <c r="B805">
        <v>57</v>
      </c>
      <c r="F805" t="s">
        <v>8221</v>
      </c>
      <c r="G805">
        <v>24</v>
      </c>
    </row>
    <row r="806" spans="1:7" x14ac:dyDescent="0.2">
      <c r="A806" t="s">
        <v>8219</v>
      </c>
      <c r="B806">
        <v>11</v>
      </c>
      <c r="F806" t="s">
        <v>8221</v>
      </c>
      <c r="G806">
        <v>25</v>
      </c>
    </row>
    <row r="807" spans="1:7" x14ac:dyDescent="0.2">
      <c r="A807" t="s">
        <v>8219</v>
      </c>
      <c r="B807">
        <v>33</v>
      </c>
      <c r="F807" t="s">
        <v>8221</v>
      </c>
      <c r="G807">
        <v>3</v>
      </c>
    </row>
    <row r="808" spans="1:7" x14ac:dyDescent="0.2">
      <c r="A808" t="s">
        <v>8219</v>
      </c>
      <c r="B808">
        <v>40</v>
      </c>
      <c r="F808" t="s">
        <v>8221</v>
      </c>
      <c r="G808">
        <v>41</v>
      </c>
    </row>
    <row r="809" spans="1:7" x14ac:dyDescent="0.2">
      <c r="A809" t="s">
        <v>8219</v>
      </c>
      <c r="B809">
        <v>50</v>
      </c>
      <c r="F809" t="s">
        <v>8221</v>
      </c>
      <c r="G809">
        <v>2</v>
      </c>
    </row>
    <row r="810" spans="1:7" x14ac:dyDescent="0.2">
      <c r="A810" t="s">
        <v>8219</v>
      </c>
      <c r="B810">
        <v>38</v>
      </c>
      <c r="F810" t="s">
        <v>8221</v>
      </c>
      <c r="G810">
        <v>4</v>
      </c>
    </row>
    <row r="811" spans="1:7" x14ac:dyDescent="0.2">
      <c r="A811" t="s">
        <v>8219</v>
      </c>
      <c r="B811">
        <v>96</v>
      </c>
      <c r="F811" t="s">
        <v>8221</v>
      </c>
      <c r="G811">
        <v>99</v>
      </c>
    </row>
    <row r="812" spans="1:7" x14ac:dyDescent="0.2">
      <c r="A812" t="s">
        <v>8219</v>
      </c>
      <c r="B812">
        <v>48</v>
      </c>
      <c r="F812" t="s">
        <v>8221</v>
      </c>
      <c r="G812">
        <v>4</v>
      </c>
    </row>
    <row r="813" spans="1:7" x14ac:dyDescent="0.2">
      <c r="A813" t="s">
        <v>8219</v>
      </c>
      <c r="B813">
        <v>33</v>
      </c>
      <c r="F813" t="s">
        <v>8221</v>
      </c>
      <c r="G813">
        <v>4</v>
      </c>
    </row>
    <row r="814" spans="1:7" x14ac:dyDescent="0.2">
      <c r="A814" t="s">
        <v>8219</v>
      </c>
      <c r="B814">
        <v>226</v>
      </c>
      <c r="F814" t="s">
        <v>8221</v>
      </c>
      <c r="G814">
        <v>38</v>
      </c>
    </row>
    <row r="815" spans="1:7" x14ac:dyDescent="0.2">
      <c r="A815" t="s">
        <v>8219</v>
      </c>
      <c r="B815">
        <v>14</v>
      </c>
      <c r="F815" t="s">
        <v>8221</v>
      </c>
      <c r="G815">
        <v>285</v>
      </c>
    </row>
    <row r="816" spans="1:7" x14ac:dyDescent="0.2">
      <c r="A816" t="s">
        <v>8219</v>
      </c>
      <c r="B816">
        <v>20</v>
      </c>
      <c r="F816" t="s">
        <v>8221</v>
      </c>
      <c r="G816">
        <v>1</v>
      </c>
    </row>
    <row r="817" spans="1:7" x14ac:dyDescent="0.2">
      <c r="A817" t="s">
        <v>8219</v>
      </c>
      <c r="B817">
        <v>25</v>
      </c>
      <c r="F817" t="s">
        <v>8221</v>
      </c>
      <c r="G817">
        <v>42</v>
      </c>
    </row>
    <row r="818" spans="1:7" x14ac:dyDescent="0.2">
      <c r="A818" t="s">
        <v>8219</v>
      </c>
      <c r="B818">
        <v>90</v>
      </c>
      <c r="F818" t="s">
        <v>8221</v>
      </c>
      <c r="G818">
        <v>26</v>
      </c>
    </row>
    <row r="819" spans="1:7" x14ac:dyDescent="0.2">
      <c r="A819" t="s">
        <v>8219</v>
      </c>
      <c r="B819">
        <v>11</v>
      </c>
      <c r="F819" t="s">
        <v>8221</v>
      </c>
      <c r="G819">
        <v>2</v>
      </c>
    </row>
    <row r="820" spans="1:7" x14ac:dyDescent="0.2">
      <c r="A820" t="s">
        <v>8219</v>
      </c>
      <c r="B820">
        <v>55</v>
      </c>
      <c r="F820" t="s">
        <v>8221</v>
      </c>
      <c r="G820">
        <v>4</v>
      </c>
    </row>
    <row r="821" spans="1:7" x14ac:dyDescent="0.2">
      <c r="A821" t="s">
        <v>8219</v>
      </c>
      <c r="B821">
        <v>30</v>
      </c>
      <c r="F821" t="s">
        <v>8221</v>
      </c>
      <c r="G821">
        <v>6</v>
      </c>
    </row>
    <row r="822" spans="1:7" x14ac:dyDescent="0.2">
      <c r="A822" t="s">
        <v>8219</v>
      </c>
      <c r="B822">
        <v>28</v>
      </c>
      <c r="F822" t="s">
        <v>8221</v>
      </c>
      <c r="G822">
        <v>70</v>
      </c>
    </row>
    <row r="823" spans="1:7" x14ac:dyDescent="0.2">
      <c r="A823" t="s">
        <v>8219</v>
      </c>
      <c r="B823">
        <v>45</v>
      </c>
      <c r="F823" t="s">
        <v>8221</v>
      </c>
      <c r="G823">
        <v>9</v>
      </c>
    </row>
    <row r="824" spans="1:7" x14ac:dyDescent="0.2">
      <c r="A824" t="s">
        <v>8219</v>
      </c>
      <c r="B824">
        <v>13</v>
      </c>
      <c r="F824" t="s">
        <v>8221</v>
      </c>
      <c r="G824">
        <v>8</v>
      </c>
    </row>
    <row r="825" spans="1:7" x14ac:dyDescent="0.2">
      <c r="A825" t="s">
        <v>8219</v>
      </c>
      <c r="B825">
        <v>40</v>
      </c>
      <c r="F825" t="s">
        <v>8221</v>
      </c>
      <c r="G825">
        <v>105</v>
      </c>
    </row>
    <row r="826" spans="1:7" x14ac:dyDescent="0.2">
      <c r="A826" t="s">
        <v>8219</v>
      </c>
      <c r="B826">
        <v>21</v>
      </c>
      <c r="F826" t="s">
        <v>8221</v>
      </c>
      <c r="G826">
        <v>12</v>
      </c>
    </row>
    <row r="827" spans="1:7" x14ac:dyDescent="0.2">
      <c r="A827" t="s">
        <v>8219</v>
      </c>
      <c r="B827">
        <v>134</v>
      </c>
      <c r="F827" t="s">
        <v>8221</v>
      </c>
      <c r="G827">
        <v>0</v>
      </c>
    </row>
    <row r="828" spans="1:7" x14ac:dyDescent="0.2">
      <c r="A828" t="s">
        <v>8219</v>
      </c>
      <c r="B828">
        <v>20</v>
      </c>
      <c r="F828" t="s">
        <v>8221</v>
      </c>
      <c r="G828">
        <v>16</v>
      </c>
    </row>
    <row r="829" spans="1:7" x14ac:dyDescent="0.2">
      <c r="A829" t="s">
        <v>8219</v>
      </c>
      <c r="B829">
        <v>19</v>
      </c>
      <c r="F829" t="s">
        <v>8221</v>
      </c>
      <c r="G829">
        <v>7</v>
      </c>
    </row>
    <row r="830" spans="1:7" x14ac:dyDescent="0.2">
      <c r="A830" t="s">
        <v>8219</v>
      </c>
      <c r="B830">
        <v>209</v>
      </c>
      <c r="F830" t="s">
        <v>8221</v>
      </c>
      <c r="G830">
        <v>4</v>
      </c>
    </row>
    <row r="831" spans="1:7" x14ac:dyDescent="0.2">
      <c r="A831" t="s">
        <v>8219</v>
      </c>
      <c r="B831">
        <v>38</v>
      </c>
      <c r="F831" t="s">
        <v>8221</v>
      </c>
      <c r="G831">
        <v>1</v>
      </c>
    </row>
    <row r="832" spans="1:7" x14ac:dyDescent="0.2">
      <c r="A832" t="s">
        <v>8219</v>
      </c>
      <c r="B832">
        <v>24</v>
      </c>
      <c r="F832" t="s">
        <v>8221</v>
      </c>
      <c r="G832">
        <v>28</v>
      </c>
    </row>
    <row r="833" spans="1:7" x14ac:dyDescent="0.2">
      <c r="A833" t="s">
        <v>8219</v>
      </c>
      <c r="B833">
        <v>8</v>
      </c>
      <c r="F833" t="s">
        <v>8221</v>
      </c>
      <c r="G833">
        <v>1</v>
      </c>
    </row>
    <row r="834" spans="1:7" x14ac:dyDescent="0.2">
      <c r="A834" t="s">
        <v>8219</v>
      </c>
      <c r="B834">
        <v>179</v>
      </c>
      <c r="F834" t="s">
        <v>8221</v>
      </c>
      <c r="G834">
        <v>1</v>
      </c>
    </row>
    <row r="835" spans="1:7" x14ac:dyDescent="0.2">
      <c r="A835" t="s">
        <v>8219</v>
      </c>
      <c r="B835">
        <v>26</v>
      </c>
      <c r="F835" t="s">
        <v>8221</v>
      </c>
      <c r="G835">
        <v>5</v>
      </c>
    </row>
    <row r="836" spans="1:7" x14ac:dyDescent="0.2">
      <c r="A836" t="s">
        <v>8219</v>
      </c>
      <c r="B836">
        <v>131</v>
      </c>
      <c r="F836" t="s">
        <v>8221</v>
      </c>
      <c r="G836">
        <v>3</v>
      </c>
    </row>
    <row r="837" spans="1:7" x14ac:dyDescent="0.2">
      <c r="A837" t="s">
        <v>8219</v>
      </c>
      <c r="B837">
        <v>14</v>
      </c>
      <c r="F837" t="s">
        <v>8221</v>
      </c>
      <c r="G837">
        <v>2</v>
      </c>
    </row>
    <row r="838" spans="1:7" x14ac:dyDescent="0.2">
      <c r="A838" t="s">
        <v>8219</v>
      </c>
      <c r="B838">
        <v>174</v>
      </c>
      <c r="F838" t="s">
        <v>8221</v>
      </c>
      <c r="G838">
        <v>0</v>
      </c>
    </row>
    <row r="839" spans="1:7" x14ac:dyDescent="0.2">
      <c r="A839" t="s">
        <v>8219</v>
      </c>
      <c r="B839">
        <v>191</v>
      </c>
      <c r="F839" t="s">
        <v>8221</v>
      </c>
      <c r="G839">
        <v>0</v>
      </c>
    </row>
    <row r="840" spans="1:7" x14ac:dyDescent="0.2">
      <c r="A840" t="s">
        <v>8219</v>
      </c>
      <c r="B840">
        <v>38</v>
      </c>
      <c r="F840" t="s">
        <v>8221</v>
      </c>
      <c r="G840">
        <v>3</v>
      </c>
    </row>
    <row r="841" spans="1:7" x14ac:dyDescent="0.2">
      <c r="A841" t="s">
        <v>8219</v>
      </c>
      <c r="B841">
        <v>22</v>
      </c>
      <c r="F841" t="s">
        <v>8221</v>
      </c>
      <c r="G841">
        <v>0</v>
      </c>
    </row>
    <row r="842" spans="1:7" x14ac:dyDescent="0.2">
      <c r="A842" t="s">
        <v>8219</v>
      </c>
      <c r="B842">
        <v>149</v>
      </c>
      <c r="F842" t="s">
        <v>8221</v>
      </c>
      <c r="G842">
        <v>0</v>
      </c>
    </row>
    <row r="843" spans="1:7" x14ac:dyDescent="0.2">
      <c r="A843" t="s">
        <v>8219</v>
      </c>
      <c r="B843">
        <v>56</v>
      </c>
      <c r="F843" t="s">
        <v>8221</v>
      </c>
      <c r="G843">
        <v>3</v>
      </c>
    </row>
    <row r="844" spans="1:7" x14ac:dyDescent="0.2">
      <c r="A844" t="s">
        <v>8219</v>
      </c>
      <c r="B844">
        <v>19</v>
      </c>
      <c r="F844" t="s">
        <v>8221</v>
      </c>
      <c r="G844">
        <v>7</v>
      </c>
    </row>
    <row r="845" spans="1:7" x14ac:dyDescent="0.2">
      <c r="A845" t="s">
        <v>8219</v>
      </c>
      <c r="B845">
        <v>70</v>
      </c>
      <c r="F845" t="s">
        <v>8221</v>
      </c>
      <c r="G845">
        <v>25</v>
      </c>
    </row>
    <row r="846" spans="1:7" x14ac:dyDescent="0.2">
      <c r="A846" t="s">
        <v>8219</v>
      </c>
      <c r="B846">
        <v>81</v>
      </c>
      <c r="F846" t="s">
        <v>8221</v>
      </c>
      <c r="G846">
        <v>10</v>
      </c>
    </row>
    <row r="847" spans="1:7" x14ac:dyDescent="0.2">
      <c r="A847" t="s">
        <v>8219</v>
      </c>
      <c r="B847">
        <v>32</v>
      </c>
      <c r="F847" t="s">
        <v>8221</v>
      </c>
      <c r="G847">
        <v>3</v>
      </c>
    </row>
    <row r="848" spans="1:7" x14ac:dyDescent="0.2">
      <c r="A848" t="s">
        <v>8219</v>
      </c>
      <c r="B848">
        <v>26</v>
      </c>
      <c r="F848" t="s">
        <v>8221</v>
      </c>
      <c r="G848">
        <v>5</v>
      </c>
    </row>
    <row r="849" spans="1:7" x14ac:dyDescent="0.2">
      <c r="A849" t="s">
        <v>8219</v>
      </c>
      <c r="B849">
        <v>105</v>
      </c>
      <c r="F849" t="s">
        <v>8221</v>
      </c>
      <c r="G849">
        <v>5</v>
      </c>
    </row>
    <row r="850" spans="1:7" x14ac:dyDescent="0.2">
      <c r="A850" t="s">
        <v>8219</v>
      </c>
      <c r="B850">
        <v>29</v>
      </c>
      <c r="F850" t="s">
        <v>8221</v>
      </c>
      <c r="G850">
        <v>27</v>
      </c>
    </row>
    <row r="851" spans="1:7" x14ac:dyDescent="0.2">
      <c r="A851" t="s">
        <v>8219</v>
      </c>
      <c r="B851">
        <v>8</v>
      </c>
      <c r="F851" t="s">
        <v>8221</v>
      </c>
      <c r="G851">
        <v>2</v>
      </c>
    </row>
    <row r="852" spans="1:7" x14ac:dyDescent="0.2">
      <c r="A852" t="s">
        <v>8219</v>
      </c>
      <c r="B852">
        <v>89</v>
      </c>
      <c r="F852" t="s">
        <v>8221</v>
      </c>
      <c r="G852">
        <v>236</v>
      </c>
    </row>
    <row r="853" spans="1:7" x14ac:dyDescent="0.2">
      <c r="A853" t="s">
        <v>8219</v>
      </c>
      <c r="B853">
        <v>44</v>
      </c>
      <c r="F853" t="s">
        <v>8221</v>
      </c>
      <c r="G853">
        <v>1</v>
      </c>
    </row>
    <row r="854" spans="1:7" x14ac:dyDescent="0.2">
      <c r="A854" t="s">
        <v>8219</v>
      </c>
      <c r="B854">
        <v>246</v>
      </c>
      <c r="F854" t="s">
        <v>8221</v>
      </c>
      <c r="G854">
        <v>12</v>
      </c>
    </row>
    <row r="855" spans="1:7" x14ac:dyDescent="0.2">
      <c r="A855" t="s">
        <v>8219</v>
      </c>
      <c r="B855">
        <v>120</v>
      </c>
      <c r="F855" t="s">
        <v>8221</v>
      </c>
      <c r="G855">
        <v>4</v>
      </c>
    </row>
    <row r="856" spans="1:7" x14ac:dyDescent="0.2">
      <c r="A856" t="s">
        <v>8219</v>
      </c>
      <c r="B856">
        <v>26</v>
      </c>
      <c r="F856" t="s">
        <v>8221</v>
      </c>
      <c r="G856">
        <v>3</v>
      </c>
    </row>
    <row r="857" spans="1:7" x14ac:dyDescent="0.2">
      <c r="A857" t="s">
        <v>8219</v>
      </c>
      <c r="B857">
        <v>45</v>
      </c>
      <c r="F857" t="s">
        <v>8221</v>
      </c>
      <c r="G857">
        <v>99</v>
      </c>
    </row>
    <row r="858" spans="1:7" x14ac:dyDescent="0.2">
      <c r="A858" t="s">
        <v>8219</v>
      </c>
      <c r="B858">
        <v>20</v>
      </c>
      <c r="F858" t="s">
        <v>8221</v>
      </c>
      <c r="G858">
        <v>3</v>
      </c>
    </row>
    <row r="859" spans="1:7" x14ac:dyDescent="0.2">
      <c r="A859" t="s">
        <v>8219</v>
      </c>
      <c r="B859">
        <v>47</v>
      </c>
      <c r="F859" t="s">
        <v>8221</v>
      </c>
      <c r="G859">
        <v>3</v>
      </c>
    </row>
    <row r="860" spans="1:7" x14ac:dyDescent="0.2">
      <c r="A860" t="s">
        <v>8219</v>
      </c>
      <c r="B860">
        <v>13</v>
      </c>
      <c r="F860" t="s">
        <v>8221</v>
      </c>
      <c r="G860">
        <v>22</v>
      </c>
    </row>
    <row r="861" spans="1:7" x14ac:dyDescent="0.2">
      <c r="A861" t="s">
        <v>8219</v>
      </c>
      <c r="B861">
        <v>183</v>
      </c>
      <c r="F861" t="s">
        <v>8221</v>
      </c>
      <c r="G861">
        <v>4</v>
      </c>
    </row>
    <row r="862" spans="1:7" x14ac:dyDescent="0.2">
      <c r="A862" t="s">
        <v>8219</v>
      </c>
      <c r="B862">
        <v>21</v>
      </c>
      <c r="F862" t="s">
        <v>8221</v>
      </c>
      <c r="G862">
        <v>534</v>
      </c>
    </row>
    <row r="863" spans="1:7" x14ac:dyDescent="0.2">
      <c r="A863" t="s">
        <v>8219</v>
      </c>
      <c r="B863">
        <v>42</v>
      </c>
      <c r="F863" t="s">
        <v>8221</v>
      </c>
      <c r="G863">
        <v>12</v>
      </c>
    </row>
    <row r="864" spans="1:7" x14ac:dyDescent="0.2">
      <c r="A864" t="s">
        <v>8219</v>
      </c>
      <c r="B864">
        <v>54</v>
      </c>
      <c r="F864" t="s">
        <v>8221</v>
      </c>
      <c r="G864">
        <v>56</v>
      </c>
    </row>
    <row r="865" spans="1:7" x14ac:dyDescent="0.2">
      <c r="A865" t="s">
        <v>8219</v>
      </c>
      <c r="B865">
        <v>38</v>
      </c>
      <c r="F865" t="s">
        <v>8221</v>
      </c>
      <c r="G865">
        <v>11</v>
      </c>
    </row>
    <row r="866" spans="1:7" x14ac:dyDescent="0.2">
      <c r="A866" t="s">
        <v>8219</v>
      </c>
      <c r="B866">
        <v>64</v>
      </c>
      <c r="F866" t="s">
        <v>8221</v>
      </c>
      <c r="G866">
        <v>0</v>
      </c>
    </row>
    <row r="867" spans="1:7" x14ac:dyDescent="0.2">
      <c r="A867" t="s">
        <v>8219</v>
      </c>
      <c r="B867">
        <v>13</v>
      </c>
      <c r="F867" t="s">
        <v>8221</v>
      </c>
      <c r="G867">
        <v>12</v>
      </c>
    </row>
    <row r="868" spans="1:7" x14ac:dyDescent="0.2">
      <c r="A868" t="s">
        <v>8219</v>
      </c>
      <c r="B868">
        <v>33</v>
      </c>
      <c r="F868" t="s">
        <v>8221</v>
      </c>
      <c r="G868">
        <v>5</v>
      </c>
    </row>
    <row r="869" spans="1:7" x14ac:dyDescent="0.2">
      <c r="A869" t="s">
        <v>8219</v>
      </c>
      <c r="B869">
        <v>52</v>
      </c>
      <c r="F869" t="s">
        <v>8221</v>
      </c>
      <c r="G869">
        <v>24</v>
      </c>
    </row>
    <row r="870" spans="1:7" x14ac:dyDescent="0.2">
      <c r="A870" t="s">
        <v>8219</v>
      </c>
      <c r="B870">
        <v>107</v>
      </c>
      <c r="F870" t="s">
        <v>8221</v>
      </c>
      <c r="G870">
        <v>89</v>
      </c>
    </row>
    <row r="871" spans="1:7" x14ac:dyDescent="0.2">
      <c r="A871" t="s">
        <v>8219</v>
      </c>
      <c r="B871">
        <v>11</v>
      </c>
      <c r="F871" t="s">
        <v>8221</v>
      </c>
      <c r="G871">
        <v>1</v>
      </c>
    </row>
    <row r="872" spans="1:7" x14ac:dyDescent="0.2">
      <c r="A872" t="s">
        <v>8219</v>
      </c>
      <c r="B872">
        <v>34</v>
      </c>
      <c r="F872" t="s">
        <v>8221</v>
      </c>
      <c r="G872">
        <v>55</v>
      </c>
    </row>
    <row r="873" spans="1:7" x14ac:dyDescent="0.2">
      <c r="A873" t="s">
        <v>8219</v>
      </c>
      <c r="B873">
        <v>75</v>
      </c>
      <c r="F873" t="s">
        <v>8221</v>
      </c>
      <c r="G873">
        <v>2</v>
      </c>
    </row>
    <row r="874" spans="1:7" x14ac:dyDescent="0.2">
      <c r="A874" t="s">
        <v>8219</v>
      </c>
      <c r="B874">
        <v>26</v>
      </c>
      <c r="F874" t="s">
        <v>8221</v>
      </c>
      <c r="G874">
        <v>0</v>
      </c>
    </row>
    <row r="875" spans="1:7" x14ac:dyDescent="0.2">
      <c r="A875" t="s">
        <v>8219</v>
      </c>
      <c r="B875">
        <v>50</v>
      </c>
      <c r="F875" t="s">
        <v>8221</v>
      </c>
      <c r="G875">
        <v>4</v>
      </c>
    </row>
    <row r="876" spans="1:7" x14ac:dyDescent="0.2">
      <c r="A876" t="s">
        <v>8219</v>
      </c>
      <c r="B876">
        <v>80</v>
      </c>
      <c r="F876" t="s">
        <v>8221</v>
      </c>
      <c r="G876">
        <v>6</v>
      </c>
    </row>
    <row r="877" spans="1:7" x14ac:dyDescent="0.2">
      <c r="A877" t="s">
        <v>8219</v>
      </c>
      <c r="B877">
        <v>110</v>
      </c>
      <c r="F877" t="s">
        <v>8221</v>
      </c>
      <c r="G877">
        <v>4</v>
      </c>
    </row>
    <row r="878" spans="1:7" x14ac:dyDescent="0.2">
      <c r="A878" t="s">
        <v>8219</v>
      </c>
      <c r="B878">
        <v>77</v>
      </c>
      <c r="F878" t="s">
        <v>8221</v>
      </c>
      <c r="G878">
        <v>4</v>
      </c>
    </row>
    <row r="879" spans="1:7" x14ac:dyDescent="0.2">
      <c r="A879" t="s">
        <v>8219</v>
      </c>
      <c r="B879">
        <v>50</v>
      </c>
      <c r="F879" t="s">
        <v>8221</v>
      </c>
      <c r="G879">
        <v>2</v>
      </c>
    </row>
    <row r="880" spans="1:7" x14ac:dyDescent="0.2">
      <c r="A880" t="s">
        <v>8219</v>
      </c>
      <c r="B880">
        <v>145</v>
      </c>
      <c r="F880" t="s">
        <v>8221</v>
      </c>
      <c r="G880">
        <v>5</v>
      </c>
    </row>
    <row r="881" spans="1:7" x14ac:dyDescent="0.2">
      <c r="A881" t="s">
        <v>8219</v>
      </c>
      <c r="B881">
        <v>29</v>
      </c>
      <c r="F881" t="s">
        <v>8221</v>
      </c>
      <c r="G881">
        <v>83</v>
      </c>
    </row>
    <row r="882" spans="1:7" x14ac:dyDescent="0.2">
      <c r="A882" t="s">
        <v>8219</v>
      </c>
      <c r="B882">
        <v>114</v>
      </c>
      <c r="F882" t="s">
        <v>8221</v>
      </c>
      <c r="G882">
        <v>57</v>
      </c>
    </row>
    <row r="883" spans="1:7" x14ac:dyDescent="0.2">
      <c r="A883" t="s">
        <v>8219</v>
      </c>
      <c r="B883">
        <v>96</v>
      </c>
      <c r="F883" t="s">
        <v>8221</v>
      </c>
      <c r="G883">
        <v>311</v>
      </c>
    </row>
    <row r="884" spans="1:7" x14ac:dyDescent="0.2">
      <c r="A884" t="s">
        <v>8219</v>
      </c>
      <c r="B884">
        <v>31</v>
      </c>
      <c r="F884" t="s">
        <v>8221</v>
      </c>
      <c r="G884">
        <v>2</v>
      </c>
    </row>
    <row r="885" spans="1:7" x14ac:dyDescent="0.2">
      <c r="A885" t="s">
        <v>8219</v>
      </c>
      <c r="B885">
        <v>4883</v>
      </c>
      <c r="F885" t="s">
        <v>8221</v>
      </c>
      <c r="G885">
        <v>16</v>
      </c>
    </row>
    <row r="886" spans="1:7" x14ac:dyDescent="0.2">
      <c r="A886" t="s">
        <v>8219</v>
      </c>
      <c r="B886">
        <v>95</v>
      </c>
      <c r="F886" t="s">
        <v>8221</v>
      </c>
      <c r="G886">
        <v>9</v>
      </c>
    </row>
    <row r="887" spans="1:7" x14ac:dyDescent="0.2">
      <c r="A887" t="s">
        <v>8219</v>
      </c>
      <c r="B887">
        <v>2478</v>
      </c>
      <c r="F887" t="s">
        <v>8221</v>
      </c>
      <c r="G887">
        <v>1</v>
      </c>
    </row>
    <row r="888" spans="1:7" x14ac:dyDescent="0.2">
      <c r="A888" t="s">
        <v>8219</v>
      </c>
      <c r="B888">
        <v>1789</v>
      </c>
      <c r="F888" t="s">
        <v>8221</v>
      </c>
      <c r="G888">
        <v>12</v>
      </c>
    </row>
    <row r="889" spans="1:7" x14ac:dyDescent="0.2">
      <c r="A889" t="s">
        <v>8219</v>
      </c>
      <c r="B889">
        <v>680</v>
      </c>
      <c r="F889" t="s">
        <v>8221</v>
      </c>
      <c r="G889">
        <v>0</v>
      </c>
    </row>
    <row r="890" spans="1:7" x14ac:dyDescent="0.2">
      <c r="A890" t="s">
        <v>8219</v>
      </c>
      <c r="B890">
        <v>70</v>
      </c>
      <c r="F890" t="s">
        <v>8221</v>
      </c>
      <c r="G890">
        <v>20</v>
      </c>
    </row>
    <row r="891" spans="1:7" x14ac:dyDescent="0.2">
      <c r="A891" t="s">
        <v>8219</v>
      </c>
      <c r="B891">
        <v>23</v>
      </c>
      <c r="F891" t="s">
        <v>8221</v>
      </c>
      <c r="G891">
        <v>16</v>
      </c>
    </row>
    <row r="892" spans="1:7" x14ac:dyDescent="0.2">
      <c r="A892" t="s">
        <v>8219</v>
      </c>
      <c r="B892">
        <v>4245</v>
      </c>
      <c r="F892" t="s">
        <v>8221</v>
      </c>
      <c r="G892">
        <v>33</v>
      </c>
    </row>
    <row r="893" spans="1:7" x14ac:dyDescent="0.2">
      <c r="A893" t="s">
        <v>8219</v>
      </c>
      <c r="B893">
        <v>943</v>
      </c>
      <c r="F893" t="s">
        <v>8221</v>
      </c>
      <c r="G893">
        <v>2</v>
      </c>
    </row>
    <row r="894" spans="1:7" x14ac:dyDescent="0.2">
      <c r="A894" t="s">
        <v>8219</v>
      </c>
      <c r="B894">
        <v>1876</v>
      </c>
      <c r="F894" t="s">
        <v>8221</v>
      </c>
      <c r="G894">
        <v>6</v>
      </c>
    </row>
    <row r="895" spans="1:7" x14ac:dyDescent="0.2">
      <c r="A895" t="s">
        <v>8219</v>
      </c>
      <c r="B895">
        <v>834</v>
      </c>
      <c r="F895" t="s">
        <v>8221</v>
      </c>
      <c r="G895">
        <v>0</v>
      </c>
    </row>
    <row r="896" spans="1:7" x14ac:dyDescent="0.2">
      <c r="A896" t="s">
        <v>8219</v>
      </c>
      <c r="B896">
        <v>682</v>
      </c>
      <c r="F896" t="s">
        <v>8221</v>
      </c>
      <c r="G896">
        <v>3</v>
      </c>
    </row>
    <row r="897" spans="1:7" x14ac:dyDescent="0.2">
      <c r="A897" t="s">
        <v>8219</v>
      </c>
      <c r="B897">
        <v>147</v>
      </c>
      <c r="F897" t="s">
        <v>8221</v>
      </c>
      <c r="G897">
        <v>0</v>
      </c>
    </row>
    <row r="898" spans="1:7" x14ac:dyDescent="0.2">
      <c r="A898" t="s">
        <v>8219</v>
      </c>
      <c r="B898">
        <v>415</v>
      </c>
      <c r="F898" t="s">
        <v>8221</v>
      </c>
      <c r="G898">
        <v>3</v>
      </c>
    </row>
    <row r="899" spans="1:7" x14ac:dyDescent="0.2">
      <c r="A899" t="s">
        <v>8219</v>
      </c>
      <c r="B899">
        <v>290</v>
      </c>
      <c r="F899" t="s">
        <v>8221</v>
      </c>
      <c r="G899">
        <v>13</v>
      </c>
    </row>
    <row r="900" spans="1:7" x14ac:dyDescent="0.2">
      <c r="A900" t="s">
        <v>8219</v>
      </c>
      <c r="B900">
        <v>365</v>
      </c>
      <c r="F900" t="s">
        <v>8221</v>
      </c>
      <c r="G900">
        <v>6</v>
      </c>
    </row>
    <row r="901" spans="1:7" x14ac:dyDescent="0.2">
      <c r="A901" t="s">
        <v>8219</v>
      </c>
      <c r="B901">
        <v>660</v>
      </c>
      <c r="F901" t="s">
        <v>8221</v>
      </c>
      <c r="G901">
        <v>1</v>
      </c>
    </row>
    <row r="902" spans="1:7" x14ac:dyDescent="0.2">
      <c r="A902" t="s">
        <v>8219</v>
      </c>
      <c r="B902">
        <v>1356</v>
      </c>
      <c r="F902" t="s">
        <v>8221</v>
      </c>
      <c r="G902">
        <v>0</v>
      </c>
    </row>
    <row r="903" spans="1:7" x14ac:dyDescent="0.2">
      <c r="A903" t="s">
        <v>8219</v>
      </c>
      <c r="B903">
        <v>424</v>
      </c>
      <c r="F903" t="s">
        <v>8221</v>
      </c>
      <c r="G903">
        <v>5</v>
      </c>
    </row>
    <row r="904" spans="1:7" x14ac:dyDescent="0.2">
      <c r="A904" t="s">
        <v>8219</v>
      </c>
      <c r="B904">
        <v>33</v>
      </c>
      <c r="F904" t="s">
        <v>8221</v>
      </c>
      <c r="G904">
        <v>0</v>
      </c>
    </row>
    <row r="905" spans="1:7" x14ac:dyDescent="0.2">
      <c r="A905" t="s">
        <v>8219</v>
      </c>
      <c r="B905">
        <v>1633</v>
      </c>
      <c r="F905" t="s">
        <v>8221</v>
      </c>
      <c r="G905">
        <v>36</v>
      </c>
    </row>
    <row r="906" spans="1:7" x14ac:dyDescent="0.2">
      <c r="A906" t="s">
        <v>8219</v>
      </c>
      <c r="B906">
        <v>306</v>
      </c>
      <c r="F906" t="s">
        <v>8221</v>
      </c>
      <c r="G906">
        <v>1</v>
      </c>
    </row>
    <row r="907" spans="1:7" x14ac:dyDescent="0.2">
      <c r="A907" t="s">
        <v>8219</v>
      </c>
      <c r="B907">
        <v>205</v>
      </c>
      <c r="F907" t="s">
        <v>8221</v>
      </c>
      <c r="G907">
        <v>1</v>
      </c>
    </row>
    <row r="908" spans="1:7" x14ac:dyDescent="0.2">
      <c r="A908" t="s">
        <v>8219</v>
      </c>
      <c r="B908">
        <v>1281</v>
      </c>
      <c r="F908" t="s">
        <v>8221</v>
      </c>
      <c r="G908">
        <v>1</v>
      </c>
    </row>
    <row r="909" spans="1:7" x14ac:dyDescent="0.2">
      <c r="A909" t="s">
        <v>8219</v>
      </c>
      <c r="B909">
        <v>103</v>
      </c>
      <c r="F909" t="s">
        <v>8221</v>
      </c>
      <c r="G909">
        <v>9</v>
      </c>
    </row>
    <row r="910" spans="1:7" x14ac:dyDescent="0.2">
      <c r="A910" t="s">
        <v>8219</v>
      </c>
      <c r="B910">
        <v>1513</v>
      </c>
      <c r="F910" t="s">
        <v>8221</v>
      </c>
      <c r="G910">
        <v>1</v>
      </c>
    </row>
    <row r="911" spans="1:7" x14ac:dyDescent="0.2">
      <c r="A911" t="s">
        <v>8219</v>
      </c>
      <c r="B911">
        <v>405</v>
      </c>
      <c r="F911" t="s">
        <v>8221</v>
      </c>
      <c r="G911">
        <v>0</v>
      </c>
    </row>
    <row r="912" spans="1:7" x14ac:dyDescent="0.2">
      <c r="A912" t="s">
        <v>8219</v>
      </c>
      <c r="B912">
        <v>510</v>
      </c>
      <c r="F912" t="s">
        <v>8221</v>
      </c>
      <c r="G912">
        <v>1</v>
      </c>
    </row>
    <row r="913" spans="1:7" x14ac:dyDescent="0.2">
      <c r="A913" t="s">
        <v>8219</v>
      </c>
      <c r="B913">
        <v>1887</v>
      </c>
      <c r="F913" t="s">
        <v>8221</v>
      </c>
      <c r="G913">
        <v>1</v>
      </c>
    </row>
    <row r="914" spans="1:7" x14ac:dyDescent="0.2">
      <c r="A914" t="s">
        <v>8219</v>
      </c>
      <c r="B914">
        <v>701</v>
      </c>
      <c r="F914" t="s">
        <v>8221</v>
      </c>
      <c r="G914">
        <v>4</v>
      </c>
    </row>
    <row r="915" spans="1:7" x14ac:dyDescent="0.2">
      <c r="A915" t="s">
        <v>8219</v>
      </c>
      <c r="B915">
        <v>3863</v>
      </c>
      <c r="F915" t="s">
        <v>8221</v>
      </c>
      <c r="G915">
        <v>2</v>
      </c>
    </row>
    <row r="916" spans="1:7" x14ac:dyDescent="0.2">
      <c r="A916" t="s">
        <v>8219</v>
      </c>
      <c r="B916">
        <v>238</v>
      </c>
      <c r="F916" t="s">
        <v>8221</v>
      </c>
      <c r="G916">
        <v>2</v>
      </c>
    </row>
    <row r="917" spans="1:7" x14ac:dyDescent="0.2">
      <c r="A917" t="s">
        <v>8219</v>
      </c>
      <c r="B917">
        <v>2051</v>
      </c>
      <c r="F917" t="s">
        <v>8221</v>
      </c>
      <c r="G917">
        <v>2</v>
      </c>
    </row>
    <row r="918" spans="1:7" x14ac:dyDescent="0.2">
      <c r="A918" t="s">
        <v>8219</v>
      </c>
      <c r="B918">
        <v>402</v>
      </c>
      <c r="F918" t="s">
        <v>8221</v>
      </c>
      <c r="G918">
        <v>0</v>
      </c>
    </row>
    <row r="919" spans="1:7" x14ac:dyDescent="0.2">
      <c r="A919" t="s">
        <v>8219</v>
      </c>
      <c r="B919">
        <v>253</v>
      </c>
      <c r="F919" t="s">
        <v>8221</v>
      </c>
      <c r="G919">
        <v>2</v>
      </c>
    </row>
    <row r="920" spans="1:7" x14ac:dyDescent="0.2">
      <c r="A920" t="s">
        <v>8219</v>
      </c>
      <c r="B920">
        <v>473</v>
      </c>
      <c r="F920" t="s">
        <v>8221</v>
      </c>
      <c r="G920">
        <v>4</v>
      </c>
    </row>
    <row r="921" spans="1:7" x14ac:dyDescent="0.2">
      <c r="A921" t="s">
        <v>8219</v>
      </c>
      <c r="B921">
        <v>821</v>
      </c>
      <c r="F921" t="s">
        <v>8221</v>
      </c>
      <c r="G921">
        <v>2</v>
      </c>
    </row>
    <row r="922" spans="1:7" x14ac:dyDescent="0.2">
      <c r="A922" t="s">
        <v>8219</v>
      </c>
      <c r="B922">
        <v>388</v>
      </c>
      <c r="F922" t="s">
        <v>8221</v>
      </c>
      <c r="G922">
        <v>0</v>
      </c>
    </row>
    <row r="923" spans="1:7" x14ac:dyDescent="0.2">
      <c r="A923" t="s">
        <v>8219</v>
      </c>
      <c r="B923">
        <v>813</v>
      </c>
      <c r="F923" t="s">
        <v>8221</v>
      </c>
      <c r="G923">
        <v>1</v>
      </c>
    </row>
    <row r="924" spans="1:7" x14ac:dyDescent="0.2">
      <c r="A924" t="s">
        <v>8219</v>
      </c>
      <c r="B924">
        <v>1945</v>
      </c>
      <c r="F924" t="s">
        <v>8221</v>
      </c>
      <c r="G924">
        <v>0</v>
      </c>
    </row>
    <row r="925" spans="1:7" x14ac:dyDescent="0.2">
      <c r="A925" t="s">
        <v>8219</v>
      </c>
      <c r="B925">
        <v>1637</v>
      </c>
      <c r="F925" t="s">
        <v>8221</v>
      </c>
      <c r="G925">
        <v>2</v>
      </c>
    </row>
    <row r="926" spans="1:7" x14ac:dyDescent="0.2">
      <c r="A926" t="s">
        <v>8219</v>
      </c>
      <c r="B926">
        <v>1375</v>
      </c>
      <c r="F926" t="s">
        <v>8221</v>
      </c>
      <c r="G926">
        <v>7</v>
      </c>
    </row>
    <row r="927" spans="1:7" x14ac:dyDescent="0.2">
      <c r="A927" t="s">
        <v>8219</v>
      </c>
      <c r="B927">
        <v>17</v>
      </c>
      <c r="F927" t="s">
        <v>8221</v>
      </c>
      <c r="G927">
        <v>5</v>
      </c>
    </row>
    <row r="928" spans="1:7" x14ac:dyDescent="0.2">
      <c r="A928" t="s">
        <v>8219</v>
      </c>
      <c r="B928">
        <v>354</v>
      </c>
      <c r="F928" t="s">
        <v>8221</v>
      </c>
      <c r="G928">
        <v>0</v>
      </c>
    </row>
    <row r="929" spans="1:7" x14ac:dyDescent="0.2">
      <c r="A929" t="s">
        <v>8219</v>
      </c>
      <c r="B929">
        <v>191</v>
      </c>
      <c r="F929" t="s">
        <v>8221</v>
      </c>
      <c r="G929">
        <v>0</v>
      </c>
    </row>
    <row r="930" spans="1:7" x14ac:dyDescent="0.2">
      <c r="A930" t="s">
        <v>8219</v>
      </c>
      <c r="B930">
        <v>303</v>
      </c>
      <c r="F930" t="s">
        <v>8221</v>
      </c>
      <c r="G930">
        <v>0</v>
      </c>
    </row>
    <row r="931" spans="1:7" x14ac:dyDescent="0.2">
      <c r="A931" t="s">
        <v>8219</v>
      </c>
      <c r="B931">
        <v>137</v>
      </c>
      <c r="F931" t="s">
        <v>8221</v>
      </c>
      <c r="G931">
        <v>2</v>
      </c>
    </row>
    <row r="932" spans="1:7" x14ac:dyDescent="0.2">
      <c r="A932" t="s">
        <v>8219</v>
      </c>
      <c r="B932">
        <v>41</v>
      </c>
      <c r="F932" t="s">
        <v>8221</v>
      </c>
      <c r="G932">
        <v>0</v>
      </c>
    </row>
    <row r="933" spans="1:7" x14ac:dyDescent="0.2">
      <c r="A933" t="s">
        <v>8219</v>
      </c>
      <c r="B933">
        <v>398</v>
      </c>
      <c r="F933" t="s">
        <v>8221</v>
      </c>
      <c r="G933">
        <v>0</v>
      </c>
    </row>
    <row r="934" spans="1:7" x14ac:dyDescent="0.2">
      <c r="A934" t="s">
        <v>8219</v>
      </c>
      <c r="B934">
        <v>1737</v>
      </c>
      <c r="F934" t="s">
        <v>8221</v>
      </c>
      <c r="G934">
        <v>28</v>
      </c>
    </row>
    <row r="935" spans="1:7" x14ac:dyDescent="0.2">
      <c r="A935" t="s">
        <v>8219</v>
      </c>
      <c r="B935">
        <v>971</v>
      </c>
      <c r="F935" t="s">
        <v>8221</v>
      </c>
      <c r="G935">
        <v>2</v>
      </c>
    </row>
    <row r="936" spans="1:7" x14ac:dyDescent="0.2">
      <c r="A936" t="s">
        <v>8219</v>
      </c>
      <c r="B936">
        <v>183</v>
      </c>
      <c r="F936" t="s">
        <v>8221</v>
      </c>
      <c r="G936">
        <v>0</v>
      </c>
    </row>
    <row r="937" spans="1:7" x14ac:dyDescent="0.2">
      <c r="A937" t="s">
        <v>8219</v>
      </c>
      <c r="B937">
        <v>4562</v>
      </c>
      <c r="F937" t="s">
        <v>8221</v>
      </c>
      <c r="G937">
        <v>0</v>
      </c>
    </row>
    <row r="938" spans="1:7" x14ac:dyDescent="0.2">
      <c r="A938" t="s">
        <v>8219</v>
      </c>
      <c r="B938">
        <v>26457</v>
      </c>
      <c r="F938" t="s">
        <v>8221</v>
      </c>
      <c r="G938">
        <v>0</v>
      </c>
    </row>
    <row r="939" spans="1:7" x14ac:dyDescent="0.2">
      <c r="A939" t="s">
        <v>8219</v>
      </c>
      <c r="B939">
        <v>162</v>
      </c>
      <c r="F939" t="s">
        <v>8221</v>
      </c>
      <c r="G939">
        <v>4</v>
      </c>
    </row>
    <row r="940" spans="1:7" x14ac:dyDescent="0.2">
      <c r="A940" t="s">
        <v>8219</v>
      </c>
      <c r="B940">
        <v>479</v>
      </c>
      <c r="F940" t="s">
        <v>8221</v>
      </c>
      <c r="G940">
        <v>12</v>
      </c>
    </row>
    <row r="941" spans="1:7" x14ac:dyDescent="0.2">
      <c r="A941" t="s">
        <v>8219</v>
      </c>
      <c r="B941">
        <v>426</v>
      </c>
      <c r="F941" t="s">
        <v>8221</v>
      </c>
      <c r="G941">
        <v>0</v>
      </c>
    </row>
    <row r="942" spans="1:7" x14ac:dyDescent="0.2">
      <c r="A942" t="s">
        <v>8219</v>
      </c>
      <c r="B942">
        <v>450</v>
      </c>
      <c r="F942" t="s">
        <v>8221</v>
      </c>
      <c r="G942">
        <v>33</v>
      </c>
    </row>
    <row r="943" spans="1:7" x14ac:dyDescent="0.2">
      <c r="A943" t="s">
        <v>8219</v>
      </c>
      <c r="B943">
        <v>1780</v>
      </c>
      <c r="F943" t="s">
        <v>8221</v>
      </c>
      <c r="G943">
        <v>0</v>
      </c>
    </row>
    <row r="944" spans="1:7" x14ac:dyDescent="0.2">
      <c r="A944" t="s">
        <v>8219</v>
      </c>
      <c r="B944">
        <v>122</v>
      </c>
      <c r="F944" t="s">
        <v>8221</v>
      </c>
      <c r="G944">
        <v>4</v>
      </c>
    </row>
    <row r="945" spans="1:7" x14ac:dyDescent="0.2">
      <c r="A945" t="s">
        <v>8219</v>
      </c>
      <c r="B945">
        <v>95</v>
      </c>
      <c r="F945" t="s">
        <v>8221</v>
      </c>
      <c r="G945">
        <v>0</v>
      </c>
    </row>
    <row r="946" spans="1:7" x14ac:dyDescent="0.2">
      <c r="A946" t="s">
        <v>8219</v>
      </c>
      <c r="B946">
        <v>325</v>
      </c>
      <c r="F946" t="s">
        <v>8221</v>
      </c>
      <c r="G946">
        <v>11</v>
      </c>
    </row>
    <row r="947" spans="1:7" x14ac:dyDescent="0.2">
      <c r="A947" t="s">
        <v>8219</v>
      </c>
      <c r="B947">
        <v>353</v>
      </c>
      <c r="F947" t="s">
        <v>8221</v>
      </c>
      <c r="G947">
        <v>1</v>
      </c>
    </row>
    <row r="948" spans="1:7" x14ac:dyDescent="0.2">
      <c r="A948" t="s">
        <v>8219</v>
      </c>
      <c r="B948">
        <v>105</v>
      </c>
      <c r="F948" t="s">
        <v>8221</v>
      </c>
      <c r="G948">
        <v>5</v>
      </c>
    </row>
    <row r="949" spans="1:7" x14ac:dyDescent="0.2">
      <c r="A949" t="s">
        <v>8219</v>
      </c>
      <c r="B949">
        <v>729</v>
      </c>
      <c r="F949" t="s">
        <v>8221</v>
      </c>
      <c r="G949">
        <v>0</v>
      </c>
    </row>
    <row r="950" spans="1:7" x14ac:dyDescent="0.2">
      <c r="A950" t="s">
        <v>8219</v>
      </c>
      <c r="B950">
        <v>454</v>
      </c>
      <c r="F950" t="s">
        <v>8221</v>
      </c>
      <c r="G950">
        <v>1</v>
      </c>
    </row>
    <row r="951" spans="1:7" x14ac:dyDescent="0.2">
      <c r="A951" t="s">
        <v>8219</v>
      </c>
      <c r="B951">
        <v>539</v>
      </c>
      <c r="F951" t="s">
        <v>8221</v>
      </c>
      <c r="G951">
        <v>1</v>
      </c>
    </row>
    <row r="952" spans="1:7" x14ac:dyDescent="0.2">
      <c r="A952" t="s">
        <v>8219</v>
      </c>
      <c r="B952">
        <v>79</v>
      </c>
      <c r="F952" t="s">
        <v>8221</v>
      </c>
      <c r="G952">
        <v>6</v>
      </c>
    </row>
    <row r="953" spans="1:7" x14ac:dyDescent="0.2">
      <c r="A953" t="s">
        <v>8219</v>
      </c>
      <c r="B953">
        <v>94</v>
      </c>
      <c r="F953" t="s">
        <v>8221</v>
      </c>
      <c r="G953">
        <v>8</v>
      </c>
    </row>
    <row r="954" spans="1:7" x14ac:dyDescent="0.2">
      <c r="A954" t="s">
        <v>8219</v>
      </c>
      <c r="B954">
        <v>625</v>
      </c>
      <c r="F954" t="s">
        <v>8221</v>
      </c>
      <c r="G954">
        <v>1</v>
      </c>
    </row>
    <row r="955" spans="1:7" x14ac:dyDescent="0.2">
      <c r="A955" t="s">
        <v>8219</v>
      </c>
      <c r="B955">
        <v>508</v>
      </c>
      <c r="F955" t="s">
        <v>8221</v>
      </c>
      <c r="G955">
        <v>0</v>
      </c>
    </row>
    <row r="956" spans="1:7" x14ac:dyDescent="0.2">
      <c r="A956" t="s">
        <v>8219</v>
      </c>
      <c r="B956">
        <v>531</v>
      </c>
      <c r="F956" t="s">
        <v>8221</v>
      </c>
      <c r="G956">
        <v>2</v>
      </c>
    </row>
    <row r="957" spans="1:7" x14ac:dyDescent="0.2">
      <c r="A957" t="s">
        <v>8219</v>
      </c>
      <c r="B957">
        <v>158</v>
      </c>
      <c r="F957" t="s">
        <v>8221</v>
      </c>
      <c r="G957">
        <v>1</v>
      </c>
    </row>
    <row r="958" spans="1:7" x14ac:dyDescent="0.2">
      <c r="A958" t="s">
        <v>8219</v>
      </c>
      <c r="B958">
        <v>508</v>
      </c>
      <c r="F958" t="s">
        <v>8221</v>
      </c>
      <c r="G958">
        <v>0</v>
      </c>
    </row>
    <row r="959" spans="1:7" x14ac:dyDescent="0.2">
      <c r="A959" t="s">
        <v>8219</v>
      </c>
      <c r="B959">
        <v>644</v>
      </c>
      <c r="F959" t="s">
        <v>8221</v>
      </c>
      <c r="G959">
        <v>1</v>
      </c>
    </row>
    <row r="960" spans="1:7" x14ac:dyDescent="0.2">
      <c r="A960" t="s">
        <v>8219</v>
      </c>
      <c r="B960">
        <v>848</v>
      </c>
      <c r="F960" t="s">
        <v>8221</v>
      </c>
      <c r="G960">
        <v>19</v>
      </c>
    </row>
    <row r="961" spans="1:7" x14ac:dyDescent="0.2">
      <c r="A961" t="s">
        <v>8219</v>
      </c>
      <c r="B961">
        <v>429</v>
      </c>
      <c r="F961" t="s">
        <v>8221</v>
      </c>
      <c r="G961">
        <v>27</v>
      </c>
    </row>
    <row r="962" spans="1:7" x14ac:dyDescent="0.2">
      <c r="A962" t="s">
        <v>8219</v>
      </c>
      <c r="B962">
        <v>204</v>
      </c>
      <c r="F962" t="s">
        <v>8221</v>
      </c>
      <c r="G962">
        <v>7</v>
      </c>
    </row>
    <row r="963" spans="1:7" x14ac:dyDescent="0.2">
      <c r="A963" t="s">
        <v>8219</v>
      </c>
      <c r="B963">
        <v>379</v>
      </c>
      <c r="F963" t="s">
        <v>8221</v>
      </c>
      <c r="G963">
        <v>14</v>
      </c>
    </row>
    <row r="964" spans="1:7" x14ac:dyDescent="0.2">
      <c r="A964" t="s">
        <v>8219</v>
      </c>
      <c r="B964">
        <v>271</v>
      </c>
      <c r="F964" t="s">
        <v>8221</v>
      </c>
      <c r="G964">
        <v>5</v>
      </c>
    </row>
    <row r="965" spans="1:7" x14ac:dyDescent="0.2">
      <c r="A965" t="s">
        <v>8219</v>
      </c>
      <c r="B965">
        <v>120</v>
      </c>
      <c r="F965" t="s">
        <v>8221</v>
      </c>
      <c r="G965">
        <v>30</v>
      </c>
    </row>
    <row r="966" spans="1:7" x14ac:dyDescent="0.2">
      <c r="A966" t="s">
        <v>8219</v>
      </c>
      <c r="B966">
        <v>140</v>
      </c>
      <c r="F966" t="s">
        <v>8221</v>
      </c>
      <c r="G966">
        <v>1</v>
      </c>
    </row>
    <row r="967" spans="1:7" x14ac:dyDescent="0.2">
      <c r="A967" t="s">
        <v>8219</v>
      </c>
      <c r="B967">
        <v>193</v>
      </c>
      <c r="F967" t="s">
        <v>8221</v>
      </c>
      <c r="G967">
        <v>0</v>
      </c>
    </row>
    <row r="968" spans="1:7" x14ac:dyDescent="0.2">
      <c r="A968" t="s">
        <v>8219</v>
      </c>
      <c r="B968">
        <v>180</v>
      </c>
      <c r="F968" t="s">
        <v>8221</v>
      </c>
      <c r="G968">
        <v>60</v>
      </c>
    </row>
    <row r="969" spans="1:7" x14ac:dyDescent="0.2">
      <c r="A969" t="s">
        <v>8219</v>
      </c>
      <c r="B969">
        <v>263</v>
      </c>
      <c r="F969" t="s">
        <v>8221</v>
      </c>
      <c r="G969">
        <v>84</v>
      </c>
    </row>
    <row r="970" spans="1:7" x14ac:dyDescent="0.2">
      <c r="A970" t="s">
        <v>8219</v>
      </c>
      <c r="B970">
        <v>217</v>
      </c>
      <c r="F970" t="s">
        <v>8221</v>
      </c>
      <c r="G970">
        <v>47</v>
      </c>
    </row>
    <row r="971" spans="1:7" x14ac:dyDescent="0.2">
      <c r="A971" t="s">
        <v>8219</v>
      </c>
      <c r="B971">
        <v>443</v>
      </c>
      <c r="F971" t="s">
        <v>8221</v>
      </c>
      <c r="G971">
        <v>66</v>
      </c>
    </row>
    <row r="972" spans="1:7" x14ac:dyDescent="0.2">
      <c r="A972" t="s">
        <v>8219</v>
      </c>
      <c r="B972">
        <v>1373</v>
      </c>
      <c r="F972" t="s">
        <v>8221</v>
      </c>
      <c r="G972">
        <v>171</v>
      </c>
    </row>
    <row r="973" spans="1:7" x14ac:dyDescent="0.2">
      <c r="A973" t="s">
        <v>8219</v>
      </c>
      <c r="B973">
        <v>742</v>
      </c>
      <c r="F973" t="s">
        <v>8221</v>
      </c>
      <c r="G973">
        <v>29</v>
      </c>
    </row>
    <row r="974" spans="1:7" x14ac:dyDescent="0.2">
      <c r="A974" t="s">
        <v>8219</v>
      </c>
      <c r="B974">
        <v>170</v>
      </c>
      <c r="F974" t="s">
        <v>8221</v>
      </c>
      <c r="G974">
        <v>9</v>
      </c>
    </row>
    <row r="975" spans="1:7" x14ac:dyDescent="0.2">
      <c r="A975" t="s">
        <v>8219</v>
      </c>
      <c r="B975">
        <v>242</v>
      </c>
      <c r="F975" t="s">
        <v>8221</v>
      </c>
      <c r="G975">
        <v>27</v>
      </c>
    </row>
    <row r="976" spans="1:7" x14ac:dyDescent="0.2">
      <c r="A976" t="s">
        <v>8219</v>
      </c>
      <c r="B976">
        <v>541</v>
      </c>
      <c r="F976" t="s">
        <v>8221</v>
      </c>
      <c r="G976">
        <v>2</v>
      </c>
    </row>
    <row r="977" spans="1:7" x14ac:dyDescent="0.2">
      <c r="A977" t="s">
        <v>8219</v>
      </c>
      <c r="B977">
        <v>121</v>
      </c>
      <c r="F977" t="s">
        <v>8221</v>
      </c>
      <c r="G977">
        <v>3</v>
      </c>
    </row>
    <row r="978" spans="1:7" x14ac:dyDescent="0.2">
      <c r="A978" t="s">
        <v>8219</v>
      </c>
      <c r="B978">
        <v>621</v>
      </c>
      <c r="F978" t="s">
        <v>8221</v>
      </c>
      <c r="G978">
        <v>4</v>
      </c>
    </row>
    <row r="979" spans="1:7" x14ac:dyDescent="0.2">
      <c r="A979" t="s">
        <v>8219</v>
      </c>
      <c r="B979">
        <v>101</v>
      </c>
      <c r="F979" t="s">
        <v>8221</v>
      </c>
      <c r="G979">
        <v>2</v>
      </c>
    </row>
    <row r="980" spans="1:7" x14ac:dyDescent="0.2">
      <c r="A980" t="s">
        <v>8219</v>
      </c>
      <c r="B980">
        <v>554</v>
      </c>
      <c r="F980" t="s">
        <v>8221</v>
      </c>
      <c r="G980">
        <v>20</v>
      </c>
    </row>
    <row r="981" spans="1:7" x14ac:dyDescent="0.2">
      <c r="A981" t="s">
        <v>8219</v>
      </c>
      <c r="B981">
        <v>666</v>
      </c>
      <c r="F981" t="s">
        <v>8221</v>
      </c>
      <c r="G981">
        <v>3</v>
      </c>
    </row>
    <row r="982" spans="1:7" x14ac:dyDescent="0.2">
      <c r="A982" t="s">
        <v>8219</v>
      </c>
      <c r="B982">
        <v>410</v>
      </c>
      <c r="F982" t="s">
        <v>8221</v>
      </c>
      <c r="G982">
        <v>4</v>
      </c>
    </row>
    <row r="983" spans="1:7" x14ac:dyDescent="0.2">
      <c r="A983" t="s">
        <v>8219</v>
      </c>
      <c r="B983">
        <v>375</v>
      </c>
      <c r="F983" t="s">
        <v>8221</v>
      </c>
      <c r="G983">
        <v>1</v>
      </c>
    </row>
    <row r="984" spans="1:7" x14ac:dyDescent="0.2">
      <c r="A984" t="s">
        <v>8219</v>
      </c>
      <c r="B984">
        <v>1364</v>
      </c>
      <c r="F984" t="s">
        <v>8221</v>
      </c>
      <c r="G984">
        <v>0</v>
      </c>
    </row>
    <row r="985" spans="1:7" x14ac:dyDescent="0.2">
      <c r="A985" t="s">
        <v>8219</v>
      </c>
      <c r="B985">
        <v>35</v>
      </c>
      <c r="F985" t="s">
        <v>8221</v>
      </c>
      <c r="G985">
        <v>0</v>
      </c>
    </row>
    <row r="986" spans="1:7" x14ac:dyDescent="0.2">
      <c r="A986" t="s">
        <v>8219</v>
      </c>
      <c r="B986">
        <v>203</v>
      </c>
      <c r="F986" t="s">
        <v>8221</v>
      </c>
      <c r="G986">
        <v>14</v>
      </c>
    </row>
    <row r="987" spans="1:7" x14ac:dyDescent="0.2">
      <c r="A987" t="s">
        <v>8219</v>
      </c>
      <c r="B987">
        <v>49</v>
      </c>
      <c r="F987" t="s">
        <v>8221</v>
      </c>
      <c r="G987">
        <v>1</v>
      </c>
    </row>
    <row r="988" spans="1:7" x14ac:dyDescent="0.2">
      <c r="A988" t="s">
        <v>8219</v>
      </c>
      <c r="B988">
        <v>5812</v>
      </c>
      <c r="F988" t="s">
        <v>8221</v>
      </c>
      <c r="G988">
        <v>118</v>
      </c>
    </row>
    <row r="989" spans="1:7" x14ac:dyDescent="0.2">
      <c r="A989" t="s">
        <v>8219</v>
      </c>
      <c r="B989">
        <v>1556</v>
      </c>
      <c r="F989" t="s">
        <v>8221</v>
      </c>
      <c r="G989">
        <v>2</v>
      </c>
    </row>
    <row r="990" spans="1:7" x14ac:dyDescent="0.2">
      <c r="A990" t="s">
        <v>8219</v>
      </c>
      <c r="B990">
        <v>65</v>
      </c>
      <c r="F990" t="s">
        <v>8221</v>
      </c>
      <c r="G990">
        <v>1</v>
      </c>
    </row>
    <row r="991" spans="1:7" x14ac:dyDescent="0.2">
      <c r="A991" t="s">
        <v>8219</v>
      </c>
      <c r="B991">
        <v>10</v>
      </c>
      <c r="F991" t="s">
        <v>8221</v>
      </c>
      <c r="G991">
        <v>3</v>
      </c>
    </row>
    <row r="992" spans="1:7" x14ac:dyDescent="0.2">
      <c r="A992" t="s">
        <v>8219</v>
      </c>
      <c r="B992">
        <v>76</v>
      </c>
      <c r="F992" t="s">
        <v>8221</v>
      </c>
      <c r="G992">
        <v>1</v>
      </c>
    </row>
    <row r="993" spans="1:7" x14ac:dyDescent="0.2">
      <c r="A993" t="s">
        <v>8219</v>
      </c>
      <c r="B993">
        <v>263</v>
      </c>
      <c r="F993" t="s">
        <v>8221</v>
      </c>
      <c r="G993">
        <v>3</v>
      </c>
    </row>
    <row r="994" spans="1:7" x14ac:dyDescent="0.2">
      <c r="A994" t="s">
        <v>8219</v>
      </c>
      <c r="B994">
        <v>1530</v>
      </c>
      <c r="F994" t="s">
        <v>8221</v>
      </c>
      <c r="G994">
        <v>38</v>
      </c>
    </row>
    <row r="995" spans="1:7" x14ac:dyDescent="0.2">
      <c r="A995" t="s">
        <v>8219</v>
      </c>
      <c r="B995">
        <v>278</v>
      </c>
      <c r="F995" t="s">
        <v>8221</v>
      </c>
      <c r="G995">
        <v>52</v>
      </c>
    </row>
    <row r="996" spans="1:7" x14ac:dyDescent="0.2">
      <c r="A996" t="s">
        <v>8219</v>
      </c>
      <c r="B996">
        <v>350</v>
      </c>
      <c r="F996" t="s">
        <v>8221</v>
      </c>
      <c r="G996">
        <v>2</v>
      </c>
    </row>
    <row r="997" spans="1:7" x14ac:dyDescent="0.2">
      <c r="A997" t="s">
        <v>8219</v>
      </c>
      <c r="B997">
        <v>470</v>
      </c>
      <c r="F997" t="s">
        <v>8221</v>
      </c>
      <c r="G997">
        <v>0</v>
      </c>
    </row>
    <row r="998" spans="1:7" x14ac:dyDescent="0.2">
      <c r="A998" t="s">
        <v>8219</v>
      </c>
      <c r="B998">
        <v>3</v>
      </c>
      <c r="F998" t="s">
        <v>8221</v>
      </c>
      <c r="G998">
        <v>4</v>
      </c>
    </row>
    <row r="999" spans="1:7" x14ac:dyDescent="0.2">
      <c r="A999" t="s">
        <v>8219</v>
      </c>
      <c r="B999">
        <v>8200</v>
      </c>
      <c r="F999" t="s">
        <v>8221</v>
      </c>
      <c r="G999">
        <v>4</v>
      </c>
    </row>
    <row r="1000" spans="1:7" x14ac:dyDescent="0.2">
      <c r="A1000" t="s">
        <v>8219</v>
      </c>
      <c r="B1000">
        <v>8359</v>
      </c>
      <c r="F1000" t="s">
        <v>8221</v>
      </c>
      <c r="G1000">
        <v>18</v>
      </c>
    </row>
    <row r="1001" spans="1:7" x14ac:dyDescent="0.2">
      <c r="A1001" t="s">
        <v>8219</v>
      </c>
      <c r="B1001">
        <v>188</v>
      </c>
      <c r="F1001" t="s">
        <v>8221</v>
      </c>
      <c r="G1001">
        <v>0</v>
      </c>
    </row>
    <row r="1002" spans="1:7" x14ac:dyDescent="0.2">
      <c r="A1002" t="s">
        <v>8219</v>
      </c>
      <c r="B1002">
        <v>48</v>
      </c>
      <c r="F1002" t="s">
        <v>8221</v>
      </c>
      <c r="G1002">
        <v>22</v>
      </c>
    </row>
    <row r="1003" spans="1:7" x14ac:dyDescent="0.2">
      <c r="A1003" t="s">
        <v>8219</v>
      </c>
      <c r="B1003">
        <v>607</v>
      </c>
      <c r="F1003" t="s">
        <v>8221</v>
      </c>
      <c r="G1003">
        <v>49</v>
      </c>
    </row>
    <row r="1004" spans="1:7" x14ac:dyDescent="0.2">
      <c r="A1004" t="s">
        <v>8219</v>
      </c>
      <c r="B1004">
        <v>50</v>
      </c>
      <c r="F1004" t="s">
        <v>8221</v>
      </c>
      <c r="G1004">
        <v>19</v>
      </c>
    </row>
    <row r="1005" spans="1:7" x14ac:dyDescent="0.2">
      <c r="A1005" t="s">
        <v>8219</v>
      </c>
      <c r="B1005">
        <v>55</v>
      </c>
      <c r="F1005" t="s">
        <v>8221</v>
      </c>
      <c r="G1005">
        <v>4</v>
      </c>
    </row>
    <row r="1006" spans="1:7" x14ac:dyDescent="0.2">
      <c r="A1006" t="s">
        <v>8219</v>
      </c>
      <c r="B1006">
        <v>38</v>
      </c>
      <c r="F1006" t="s">
        <v>8221</v>
      </c>
      <c r="G1006">
        <v>4</v>
      </c>
    </row>
    <row r="1007" spans="1:7" x14ac:dyDescent="0.2">
      <c r="A1007" t="s">
        <v>8219</v>
      </c>
      <c r="B1007">
        <v>25</v>
      </c>
      <c r="F1007" t="s">
        <v>8221</v>
      </c>
      <c r="G1007">
        <v>2</v>
      </c>
    </row>
    <row r="1008" spans="1:7" x14ac:dyDescent="0.2">
      <c r="A1008" t="s">
        <v>8219</v>
      </c>
      <c r="B1008">
        <v>46</v>
      </c>
      <c r="F1008" t="s">
        <v>8221</v>
      </c>
      <c r="G1008">
        <v>0</v>
      </c>
    </row>
    <row r="1009" spans="1:7" x14ac:dyDescent="0.2">
      <c r="A1009" t="s">
        <v>8219</v>
      </c>
      <c r="B1009">
        <v>83</v>
      </c>
      <c r="F1009" t="s">
        <v>8221</v>
      </c>
      <c r="G1009">
        <v>0</v>
      </c>
    </row>
    <row r="1010" spans="1:7" x14ac:dyDescent="0.2">
      <c r="A1010" t="s">
        <v>8219</v>
      </c>
      <c r="B1010">
        <v>35</v>
      </c>
      <c r="F1010" t="s">
        <v>8221</v>
      </c>
      <c r="G1010">
        <v>14</v>
      </c>
    </row>
    <row r="1011" spans="1:7" x14ac:dyDescent="0.2">
      <c r="A1011" t="s">
        <v>8219</v>
      </c>
      <c r="B1011">
        <v>25</v>
      </c>
      <c r="F1011" t="s">
        <v>8221</v>
      </c>
      <c r="G1011">
        <v>8</v>
      </c>
    </row>
    <row r="1012" spans="1:7" x14ac:dyDescent="0.2">
      <c r="A1012" t="s">
        <v>8219</v>
      </c>
      <c r="B1012">
        <v>75</v>
      </c>
      <c r="F1012" t="s">
        <v>8221</v>
      </c>
      <c r="G1012">
        <v>0</v>
      </c>
    </row>
    <row r="1013" spans="1:7" x14ac:dyDescent="0.2">
      <c r="A1013" t="s">
        <v>8219</v>
      </c>
      <c r="B1013">
        <v>62</v>
      </c>
      <c r="F1013" t="s">
        <v>8221</v>
      </c>
      <c r="G1013">
        <v>15</v>
      </c>
    </row>
    <row r="1014" spans="1:7" x14ac:dyDescent="0.2">
      <c r="A1014" t="s">
        <v>8219</v>
      </c>
      <c r="B1014">
        <v>160</v>
      </c>
      <c r="F1014" t="s">
        <v>8221</v>
      </c>
      <c r="G1014">
        <v>33</v>
      </c>
    </row>
    <row r="1015" spans="1:7" x14ac:dyDescent="0.2">
      <c r="A1015" t="s">
        <v>8219</v>
      </c>
      <c r="B1015">
        <v>246</v>
      </c>
      <c r="F1015" t="s">
        <v>8221</v>
      </c>
      <c r="G1015">
        <v>2</v>
      </c>
    </row>
    <row r="1016" spans="1:7" x14ac:dyDescent="0.2">
      <c r="A1016" t="s">
        <v>8219</v>
      </c>
      <c r="B1016">
        <v>55</v>
      </c>
      <c r="F1016" t="s">
        <v>8221</v>
      </c>
      <c r="G1016">
        <v>6</v>
      </c>
    </row>
    <row r="1017" spans="1:7" x14ac:dyDescent="0.2">
      <c r="A1017" t="s">
        <v>8219</v>
      </c>
      <c r="B1017">
        <v>23</v>
      </c>
      <c r="F1017" t="s">
        <v>8221</v>
      </c>
      <c r="G1017">
        <v>2</v>
      </c>
    </row>
    <row r="1018" spans="1:7" x14ac:dyDescent="0.2">
      <c r="A1018" t="s">
        <v>8219</v>
      </c>
      <c r="B1018">
        <v>72</v>
      </c>
      <c r="F1018" t="s">
        <v>8221</v>
      </c>
      <c r="G1018">
        <v>0</v>
      </c>
    </row>
    <row r="1019" spans="1:7" x14ac:dyDescent="0.2">
      <c r="A1019" t="s">
        <v>8219</v>
      </c>
      <c r="B1019">
        <v>22</v>
      </c>
      <c r="F1019" t="s">
        <v>8221</v>
      </c>
      <c r="G1019">
        <v>4</v>
      </c>
    </row>
    <row r="1020" spans="1:7" x14ac:dyDescent="0.2">
      <c r="A1020" t="s">
        <v>8219</v>
      </c>
      <c r="B1020">
        <v>14</v>
      </c>
      <c r="F1020" t="s">
        <v>8221</v>
      </c>
      <c r="G1020">
        <v>1</v>
      </c>
    </row>
    <row r="1021" spans="1:7" x14ac:dyDescent="0.2">
      <c r="A1021" t="s">
        <v>8219</v>
      </c>
      <c r="B1021">
        <v>38</v>
      </c>
      <c r="F1021" t="s">
        <v>8221</v>
      </c>
      <c r="G1021">
        <v>3</v>
      </c>
    </row>
    <row r="1022" spans="1:7" x14ac:dyDescent="0.2">
      <c r="A1022" t="s">
        <v>8219</v>
      </c>
      <c r="B1022">
        <v>32</v>
      </c>
      <c r="F1022" t="s">
        <v>8221</v>
      </c>
      <c r="G1022">
        <v>4</v>
      </c>
    </row>
    <row r="1023" spans="1:7" x14ac:dyDescent="0.2">
      <c r="A1023" t="s">
        <v>8219</v>
      </c>
      <c r="B1023">
        <v>63</v>
      </c>
      <c r="F1023" t="s">
        <v>8221</v>
      </c>
      <c r="G1023">
        <v>0</v>
      </c>
    </row>
    <row r="1024" spans="1:7" x14ac:dyDescent="0.2">
      <c r="A1024" t="s">
        <v>8219</v>
      </c>
      <c r="B1024">
        <v>27</v>
      </c>
      <c r="F1024" t="s">
        <v>8221</v>
      </c>
      <c r="G1024">
        <v>4</v>
      </c>
    </row>
    <row r="1025" spans="1:7" x14ac:dyDescent="0.2">
      <c r="A1025" t="s">
        <v>8219</v>
      </c>
      <c r="B1025">
        <v>44</v>
      </c>
      <c r="F1025" t="s">
        <v>8221</v>
      </c>
      <c r="G1025">
        <v>3</v>
      </c>
    </row>
    <row r="1026" spans="1:7" x14ac:dyDescent="0.2">
      <c r="A1026" t="s">
        <v>8219</v>
      </c>
      <c r="B1026">
        <v>38</v>
      </c>
      <c r="F1026" t="s">
        <v>8221</v>
      </c>
      <c r="G1026">
        <v>34</v>
      </c>
    </row>
    <row r="1027" spans="1:7" x14ac:dyDescent="0.2">
      <c r="A1027" t="s">
        <v>8219</v>
      </c>
      <c r="B1027">
        <v>115</v>
      </c>
      <c r="F1027" t="s">
        <v>8221</v>
      </c>
      <c r="G1027">
        <v>2</v>
      </c>
    </row>
    <row r="1028" spans="1:7" x14ac:dyDescent="0.2">
      <c r="A1028" t="s">
        <v>8219</v>
      </c>
      <c r="B1028">
        <v>37</v>
      </c>
      <c r="F1028" t="s">
        <v>8221</v>
      </c>
      <c r="G1028">
        <v>33</v>
      </c>
    </row>
    <row r="1029" spans="1:7" x14ac:dyDescent="0.2">
      <c r="A1029" t="s">
        <v>8219</v>
      </c>
      <c r="B1029">
        <v>99</v>
      </c>
      <c r="F1029" t="s">
        <v>8221</v>
      </c>
      <c r="G1029">
        <v>0</v>
      </c>
    </row>
    <row r="1030" spans="1:7" x14ac:dyDescent="0.2">
      <c r="A1030" t="s">
        <v>8219</v>
      </c>
      <c r="B1030">
        <v>44</v>
      </c>
      <c r="F1030" t="s">
        <v>8221</v>
      </c>
      <c r="G1030">
        <v>0</v>
      </c>
    </row>
    <row r="1031" spans="1:7" x14ac:dyDescent="0.2">
      <c r="A1031" t="s">
        <v>8219</v>
      </c>
      <c r="B1031">
        <v>58</v>
      </c>
      <c r="F1031" t="s">
        <v>8221</v>
      </c>
      <c r="G1031">
        <v>1</v>
      </c>
    </row>
    <row r="1032" spans="1:7" x14ac:dyDescent="0.2">
      <c r="A1032" t="s">
        <v>8219</v>
      </c>
      <c r="B1032">
        <v>191</v>
      </c>
      <c r="F1032" t="s">
        <v>8221</v>
      </c>
      <c r="G1032">
        <v>13</v>
      </c>
    </row>
    <row r="1033" spans="1:7" x14ac:dyDescent="0.2">
      <c r="A1033" t="s">
        <v>8219</v>
      </c>
      <c r="B1033">
        <v>40</v>
      </c>
      <c r="F1033" t="s">
        <v>8221</v>
      </c>
      <c r="G1033">
        <v>2</v>
      </c>
    </row>
    <row r="1034" spans="1:7" x14ac:dyDescent="0.2">
      <c r="A1034" t="s">
        <v>8219</v>
      </c>
      <c r="B1034">
        <v>38</v>
      </c>
      <c r="F1034" t="s">
        <v>8221</v>
      </c>
      <c r="G1034">
        <v>36</v>
      </c>
    </row>
    <row r="1035" spans="1:7" x14ac:dyDescent="0.2">
      <c r="A1035" t="s">
        <v>8219</v>
      </c>
      <c r="B1035">
        <v>39</v>
      </c>
      <c r="F1035" t="s">
        <v>8221</v>
      </c>
      <c r="G1035">
        <v>1</v>
      </c>
    </row>
    <row r="1036" spans="1:7" x14ac:dyDescent="0.2">
      <c r="A1036" t="s">
        <v>8219</v>
      </c>
      <c r="B1036">
        <v>11</v>
      </c>
      <c r="F1036" t="s">
        <v>8221</v>
      </c>
      <c r="G1036">
        <v>15</v>
      </c>
    </row>
    <row r="1037" spans="1:7" x14ac:dyDescent="0.2">
      <c r="A1037" t="s">
        <v>8219</v>
      </c>
      <c r="B1037">
        <v>107</v>
      </c>
      <c r="F1037" t="s">
        <v>8221</v>
      </c>
      <c r="G1037">
        <v>1</v>
      </c>
    </row>
    <row r="1038" spans="1:7" x14ac:dyDescent="0.2">
      <c r="A1038" t="s">
        <v>8219</v>
      </c>
      <c r="B1038">
        <v>147</v>
      </c>
      <c r="F1038" t="s">
        <v>8221</v>
      </c>
      <c r="G1038">
        <v>0</v>
      </c>
    </row>
    <row r="1039" spans="1:7" x14ac:dyDescent="0.2">
      <c r="A1039" t="s">
        <v>8219</v>
      </c>
      <c r="B1039">
        <v>36</v>
      </c>
      <c r="F1039" t="s">
        <v>8221</v>
      </c>
      <c r="G1039">
        <v>1</v>
      </c>
    </row>
    <row r="1040" spans="1:7" x14ac:dyDescent="0.2">
      <c r="A1040" t="s">
        <v>8219</v>
      </c>
      <c r="B1040">
        <v>92</v>
      </c>
      <c r="F1040" t="s">
        <v>8221</v>
      </c>
      <c r="G1040">
        <v>0</v>
      </c>
    </row>
    <row r="1041" spans="1:7" x14ac:dyDescent="0.2">
      <c r="A1041" t="s">
        <v>8219</v>
      </c>
      <c r="B1041">
        <v>35</v>
      </c>
      <c r="F1041" t="s">
        <v>8221</v>
      </c>
      <c r="G1041">
        <v>0</v>
      </c>
    </row>
    <row r="1042" spans="1:7" x14ac:dyDescent="0.2">
      <c r="A1042" t="s">
        <v>8219</v>
      </c>
      <c r="B1042">
        <v>17</v>
      </c>
      <c r="F1042" t="s">
        <v>8221</v>
      </c>
      <c r="G1042">
        <v>1</v>
      </c>
    </row>
    <row r="1043" spans="1:7" x14ac:dyDescent="0.2">
      <c r="A1043" t="s">
        <v>8219</v>
      </c>
      <c r="B1043">
        <v>22</v>
      </c>
      <c r="F1043" t="s">
        <v>8221</v>
      </c>
      <c r="G1043">
        <v>39</v>
      </c>
    </row>
    <row r="1044" spans="1:7" x14ac:dyDescent="0.2">
      <c r="A1044" t="s">
        <v>8219</v>
      </c>
      <c r="B1044">
        <v>69</v>
      </c>
      <c r="F1044" t="s">
        <v>8221</v>
      </c>
      <c r="G1044">
        <v>0</v>
      </c>
    </row>
    <row r="1045" spans="1:7" x14ac:dyDescent="0.2">
      <c r="A1045" t="s">
        <v>8219</v>
      </c>
      <c r="B1045">
        <v>13</v>
      </c>
      <c r="F1045" t="s">
        <v>8221</v>
      </c>
      <c r="G1045">
        <v>0</v>
      </c>
    </row>
    <row r="1046" spans="1:7" x14ac:dyDescent="0.2">
      <c r="A1046" t="s">
        <v>8219</v>
      </c>
      <c r="B1046">
        <v>58</v>
      </c>
      <c r="F1046" t="s">
        <v>8221</v>
      </c>
      <c r="G1046">
        <v>3</v>
      </c>
    </row>
    <row r="1047" spans="1:7" x14ac:dyDescent="0.2">
      <c r="A1047" t="s">
        <v>8219</v>
      </c>
      <c r="B1047">
        <v>44</v>
      </c>
      <c r="F1047" t="s">
        <v>8221</v>
      </c>
      <c r="G1047">
        <v>1</v>
      </c>
    </row>
    <row r="1048" spans="1:7" x14ac:dyDescent="0.2">
      <c r="A1048" t="s">
        <v>8219</v>
      </c>
      <c r="B1048">
        <v>83</v>
      </c>
      <c r="F1048" t="s">
        <v>8221</v>
      </c>
      <c r="G1048">
        <v>13</v>
      </c>
    </row>
    <row r="1049" spans="1:7" x14ac:dyDescent="0.2">
      <c r="A1049" t="s">
        <v>8219</v>
      </c>
      <c r="B1049">
        <v>117</v>
      </c>
      <c r="F1049" t="s">
        <v>8221</v>
      </c>
      <c r="G1049">
        <v>0</v>
      </c>
    </row>
    <row r="1050" spans="1:7" x14ac:dyDescent="0.2">
      <c r="A1050" t="s">
        <v>8219</v>
      </c>
      <c r="B1050">
        <v>32</v>
      </c>
      <c r="F1050" t="s">
        <v>8221</v>
      </c>
      <c r="G1050">
        <v>6</v>
      </c>
    </row>
    <row r="1051" spans="1:7" x14ac:dyDescent="0.2">
      <c r="A1051" t="s">
        <v>8219</v>
      </c>
      <c r="B1051">
        <v>8</v>
      </c>
      <c r="F1051" t="s">
        <v>8221</v>
      </c>
      <c r="G1051">
        <v>0</v>
      </c>
    </row>
    <row r="1052" spans="1:7" x14ac:dyDescent="0.2">
      <c r="A1052" t="s">
        <v>8219</v>
      </c>
      <c r="B1052">
        <v>340</v>
      </c>
      <c r="F1052" t="s">
        <v>8221</v>
      </c>
      <c r="G1052">
        <v>14</v>
      </c>
    </row>
    <row r="1053" spans="1:7" x14ac:dyDescent="0.2">
      <c r="A1053" t="s">
        <v>8219</v>
      </c>
      <c r="B1053">
        <v>7</v>
      </c>
      <c r="F1053" t="s">
        <v>8221</v>
      </c>
      <c r="G1053">
        <v>5</v>
      </c>
    </row>
    <row r="1054" spans="1:7" x14ac:dyDescent="0.2">
      <c r="A1054" t="s">
        <v>8219</v>
      </c>
      <c r="B1054">
        <v>19</v>
      </c>
      <c r="F1054" t="s">
        <v>8221</v>
      </c>
      <c r="G1054">
        <v>6</v>
      </c>
    </row>
    <row r="1055" spans="1:7" x14ac:dyDescent="0.2">
      <c r="A1055" t="s">
        <v>8219</v>
      </c>
      <c r="B1055">
        <v>47</v>
      </c>
      <c r="F1055" t="s">
        <v>8221</v>
      </c>
      <c r="G1055">
        <v>15</v>
      </c>
    </row>
    <row r="1056" spans="1:7" x14ac:dyDescent="0.2">
      <c r="A1056" t="s">
        <v>8219</v>
      </c>
      <c r="B1056">
        <v>13</v>
      </c>
      <c r="F1056" t="s">
        <v>8221</v>
      </c>
      <c r="G1056">
        <v>0</v>
      </c>
    </row>
    <row r="1057" spans="1:7" x14ac:dyDescent="0.2">
      <c r="A1057" t="s">
        <v>8219</v>
      </c>
      <c r="B1057">
        <v>90</v>
      </c>
      <c r="F1057" t="s">
        <v>8221</v>
      </c>
      <c r="G1057">
        <v>1</v>
      </c>
    </row>
    <row r="1058" spans="1:7" x14ac:dyDescent="0.2">
      <c r="A1058" t="s">
        <v>8219</v>
      </c>
      <c r="B1058">
        <v>63</v>
      </c>
      <c r="F1058" t="s">
        <v>8221</v>
      </c>
      <c r="G1058">
        <v>9</v>
      </c>
    </row>
    <row r="1059" spans="1:7" x14ac:dyDescent="0.2">
      <c r="A1059" t="s">
        <v>8219</v>
      </c>
      <c r="B1059">
        <v>26</v>
      </c>
      <c r="F1059" t="s">
        <v>8221</v>
      </c>
      <c r="G1059">
        <v>3</v>
      </c>
    </row>
    <row r="1060" spans="1:7" x14ac:dyDescent="0.2">
      <c r="A1060" t="s">
        <v>8219</v>
      </c>
      <c r="B1060">
        <v>71</v>
      </c>
      <c r="F1060" t="s">
        <v>8221</v>
      </c>
      <c r="G1060">
        <v>3</v>
      </c>
    </row>
    <row r="1061" spans="1:7" x14ac:dyDescent="0.2">
      <c r="A1061" t="s">
        <v>8219</v>
      </c>
      <c r="B1061">
        <v>38</v>
      </c>
      <c r="F1061" t="s">
        <v>8221</v>
      </c>
      <c r="G1061">
        <v>1</v>
      </c>
    </row>
    <row r="1062" spans="1:7" x14ac:dyDescent="0.2">
      <c r="A1062" t="s">
        <v>8219</v>
      </c>
      <c r="B1062">
        <v>859</v>
      </c>
      <c r="F1062" t="s">
        <v>8221</v>
      </c>
      <c r="G1062">
        <v>3</v>
      </c>
    </row>
    <row r="1063" spans="1:7" x14ac:dyDescent="0.2">
      <c r="A1063" t="s">
        <v>8219</v>
      </c>
      <c r="B1063">
        <v>21</v>
      </c>
      <c r="F1063" t="s">
        <v>8221</v>
      </c>
      <c r="G1063">
        <v>0</v>
      </c>
    </row>
    <row r="1064" spans="1:7" x14ac:dyDescent="0.2">
      <c r="A1064" t="s">
        <v>8219</v>
      </c>
      <c r="B1064">
        <v>78</v>
      </c>
      <c r="F1064" t="s">
        <v>8221</v>
      </c>
      <c r="G1064">
        <v>2</v>
      </c>
    </row>
    <row r="1065" spans="1:7" x14ac:dyDescent="0.2">
      <c r="A1065" t="s">
        <v>8219</v>
      </c>
      <c r="B1065">
        <v>53</v>
      </c>
      <c r="F1065" t="s">
        <v>8221</v>
      </c>
      <c r="G1065">
        <v>10</v>
      </c>
    </row>
    <row r="1066" spans="1:7" x14ac:dyDescent="0.2">
      <c r="A1066" t="s">
        <v>8219</v>
      </c>
      <c r="B1066">
        <v>356</v>
      </c>
      <c r="F1066" t="s">
        <v>8221</v>
      </c>
      <c r="G1066">
        <v>60</v>
      </c>
    </row>
    <row r="1067" spans="1:7" x14ac:dyDescent="0.2">
      <c r="A1067" t="s">
        <v>8219</v>
      </c>
      <c r="B1067">
        <v>279</v>
      </c>
      <c r="F1067" t="s">
        <v>8221</v>
      </c>
      <c r="G1067">
        <v>5</v>
      </c>
    </row>
    <row r="1068" spans="1:7" x14ac:dyDescent="0.2">
      <c r="A1068" t="s">
        <v>8219</v>
      </c>
      <c r="B1068">
        <v>266</v>
      </c>
      <c r="F1068" t="s">
        <v>8221</v>
      </c>
      <c r="G1068">
        <v>9</v>
      </c>
    </row>
    <row r="1069" spans="1:7" x14ac:dyDescent="0.2">
      <c r="A1069" t="s">
        <v>8219</v>
      </c>
      <c r="B1069">
        <v>623</v>
      </c>
      <c r="F1069" t="s">
        <v>8221</v>
      </c>
      <c r="G1069">
        <v>13</v>
      </c>
    </row>
    <row r="1070" spans="1:7" x14ac:dyDescent="0.2">
      <c r="A1070" t="s">
        <v>8219</v>
      </c>
      <c r="B1070">
        <v>392</v>
      </c>
      <c r="F1070" t="s">
        <v>8221</v>
      </c>
      <c r="G1070">
        <v>0</v>
      </c>
    </row>
    <row r="1071" spans="1:7" x14ac:dyDescent="0.2">
      <c r="A1071" t="s">
        <v>8219</v>
      </c>
      <c r="B1071">
        <v>3562</v>
      </c>
      <c r="F1071" t="s">
        <v>8221</v>
      </c>
      <c r="G1071">
        <v>8</v>
      </c>
    </row>
    <row r="1072" spans="1:7" x14ac:dyDescent="0.2">
      <c r="A1072" t="s">
        <v>8219</v>
      </c>
      <c r="B1072">
        <v>514</v>
      </c>
      <c r="F1072" t="s">
        <v>8221</v>
      </c>
      <c r="G1072">
        <v>3</v>
      </c>
    </row>
    <row r="1073" spans="1:7" x14ac:dyDescent="0.2">
      <c r="A1073" t="s">
        <v>8219</v>
      </c>
      <c r="B1073">
        <v>88</v>
      </c>
      <c r="F1073" t="s">
        <v>8221</v>
      </c>
      <c r="G1073">
        <v>3</v>
      </c>
    </row>
    <row r="1074" spans="1:7" x14ac:dyDescent="0.2">
      <c r="A1074" t="s">
        <v>8219</v>
      </c>
      <c r="B1074">
        <v>537</v>
      </c>
      <c r="F1074" t="s">
        <v>8221</v>
      </c>
      <c r="G1074">
        <v>0</v>
      </c>
    </row>
    <row r="1075" spans="1:7" x14ac:dyDescent="0.2">
      <c r="A1075" t="s">
        <v>8219</v>
      </c>
      <c r="B1075">
        <v>25</v>
      </c>
      <c r="F1075" t="s">
        <v>8221</v>
      </c>
      <c r="G1075">
        <v>6</v>
      </c>
    </row>
    <row r="1076" spans="1:7" x14ac:dyDescent="0.2">
      <c r="A1076" t="s">
        <v>8219</v>
      </c>
      <c r="B1076">
        <v>3238</v>
      </c>
      <c r="F1076" t="s">
        <v>8221</v>
      </c>
      <c r="G1076">
        <v>4</v>
      </c>
    </row>
    <row r="1077" spans="1:7" x14ac:dyDescent="0.2">
      <c r="A1077" t="s">
        <v>8219</v>
      </c>
      <c r="B1077">
        <v>897</v>
      </c>
      <c r="F1077" t="s">
        <v>8221</v>
      </c>
      <c r="G1077">
        <v>1</v>
      </c>
    </row>
    <row r="1078" spans="1:7" x14ac:dyDescent="0.2">
      <c r="A1078" t="s">
        <v>8219</v>
      </c>
      <c r="B1078">
        <v>878</v>
      </c>
      <c r="F1078" t="s">
        <v>8221</v>
      </c>
      <c r="G1078">
        <v>29</v>
      </c>
    </row>
    <row r="1079" spans="1:7" x14ac:dyDescent="0.2">
      <c r="A1079" t="s">
        <v>8219</v>
      </c>
      <c r="B1079">
        <v>115</v>
      </c>
      <c r="F1079" t="s">
        <v>8221</v>
      </c>
      <c r="G1079">
        <v>0</v>
      </c>
    </row>
    <row r="1080" spans="1:7" x14ac:dyDescent="0.2">
      <c r="A1080" t="s">
        <v>8219</v>
      </c>
      <c r="B1080">
        <v>234</v>
      </c>
      <c r="F1080" t="s">
        <v>8221</v>
      </c>
      <c r="G1080">
        <v>4</v>
      </c>
    </row>
    <row r="1081" spans="1:7" x14ac:dyDescent="0.2">
      <c r="A1081" t="s">
        <v>8219</v>
      </c>
      <c r="B1081">
        <v>4330</v>
      </c>
      <c r="F1081" t="s">
        <v>8221</v>
      </c>
      <c r="G1081">
        <v>5</v>
      </c>
    </row>
    <row r="1082" spans="1:7" x14ac:dyDescent="0.2">
      <c r="A1082" t="s">
        <v>8219</v>
      </c>
      <c r="B1082">
        <v>651</v>
      </c>
      <c r="F1082" t="s">
        <v>8221</v>
      </c>
      <c r="G1082">
        <v>4</v>
      </c>
    </row>
    <row r="1083" spans="1:7" x14ac:dyDescent="0.2">
      <c r="A1083" t="s">
        <v>8219</v>
      </c>
      <c r="B1083">
        <v>251</v>
      </c>
      <c r="F1083" t="s">
        <v>8221</v>
      </c>
      <c r="G1083">
        <v>5</v>
      </c>
    </row>
    <row r="1084" spans="1:7" x14ac:dyDescent="0.2">
      <c r="A1084" t="s">
        <v>8219</v>
      </c>
      <c r="B1084">
        <v>263</v>
      </c>
      <c r="F1084" t="s">
        <v>8221</v>
      </c>
      <c r="G1084">
        <v>1</v>
      </c>
    </row>
    <row r="1085" spans="1:7" x14ac:dyDescent="0.2">
      <c r="A1085" t="s">
        <v>8219</v>
      </c>
      <c r="B1085">
        <v>28</v>
      </c>
      <c r="F1085" t="s">
        <v>8221</v>
      </c>
      <c r="G1085">
        <v>1</v>
      </c>
    </row>
    <row r="1086" spans="1:7" x14ac:dyDescent="0.2">
      <c r="A1086" t="s">
        <v>8219</v>
      </c>
      <c r="B1086">
        <v>721</v>
      </c>
      <c r="F1086" t="s">
        <v>8221</v>
      </c>
      <c r="G1086">
        <v>0</v>
      </c>
    </row>
    <row r="1087" spans="1:7" x14ac:dyDescent="0.2">
      <c r="A1087" t="s">
        <v>8219</v>
      </c>
      <c r="B1087">
        <v>50</v>
      </c>
      <c r="F1087" t="s">
        <v>8221</v>
      </c>
      <c r="G1087">
        <v>14</v>
      </c>
    </row>
    <row r="1088" spans="1:7" x14ac:dyDescent="0.2">
      <c r="A1088" t="s">
        <v>8219</v>
      </c>
      <c r="B1088">
        <v>73</v>
      </c>
      <c r="F1088" t="s">
        <v>8221</v>
      </c>
      <c r="G1088">
        <v>3</v>
      </c>
    </row>
    <row r="1089" spans="1:7" x14ac:dyDescent="0.2">
      <c r="A1089" t="s">
        <v>8219</v>
      </c>
      <c r="B1089">
        <v>27</v>
      </c>
      <c r="F1089" t="s">
        <v>8221</v>
      </c>
      <c r="G1089">
        <v>10</v>
      </c>
    </row>
    <row r="1090" spans="1:7" x14ac:dyDescent="0.2">
      <c r="A1090" t="s">
        <v>8219</v>
      </c>
      <c r="B1090">
        <v>34</v>
      </c>
      <c r="F1090" t="s">
        <v>8221</v>
      </c>
      <c r="G1090">
        <v>17</v>
      </c>
    </row>
    <row r="1091" spans="1:7" x14ac:dyDescent="0.2">
      <c r="A1091" t="s">
        <v>8219</v>
      </c>
      <c r="B1091">
        <v>7</v>
      </c>
      <c r="F1091" t="s">
        <v>8221</v>
      </c>
      <c r="G1091">
        <v>2</v>
      </c>
    </row>
    <row r="1092" spans="1:7" x14ac:dyDescent="0.2">
      <c r="A1092" t="s">
        <v>8219</v>
      </c>
      <c r="B1092">
        <v>24</v>
      </c>
      <c r="F1092" t="s">
        <v>8221</v>
      </c>
      <c r="G1092">
        <v>0</v>
      </c>
    </row>
    <row r="1093" spans="1:7" x14ac:dyDescent="0.2">
      <c r="A1093" t="s">
        <v>8219</v>
      </c>
      <c r="B1093">
        <v>15</v>
      </c>
      <c r="F1093" t="s">
        <v>8221</v>
      </c>
      <c r="G1093">
        <v>4</v>
      </c>
    </row>
    <row r="1094" spans="1:7" x14ac:dyDescent="0.2">
      <c r="A1094" t="s">
        <v>8219</v>
      </c>
      <c r="B1094">
        <v>72</v>
      </c>
      <c r="F1094" t="s">
        <v>8221</v>
      </c>
      <c r="G1094">
        <v>12</v>
      </c>
    </row>
    <row r="1095" spans="1:7" x14ac:dyDescent="0.2">
      <c r="A1095" t="s">
        <v>8219</v>
      </c>
      <c r="B1095">
        <v>120</v>
      </c>
      <c r="F1095" t="s">
        <v>8221</v>
      </c>
      <c r="G1095">
        <v>3</v>
      </c>
    </row>
    <row r="1096" spans="1:7" x14ac:dyDescent="0.2">
      <c r="A1096" t="s">
        <v>8219</v>
      </c>
      <c r="B1096">
        <v>123</v>
      </c>
      <c r="F1096" t="s">
        <v>8221</v>
      </c>
      <c r="G1096">
        <v>12</v>
      </c>
    </row>
    <row r="1097" spans="1:7" x14ac:dyDescent="0.2">
      <c r="A1097" t="s">
        <v>8219</v>
      </c>
      <c r="B1097">
        <v>1</v>
      </c>
      <c r="F1097" t="s">
        <v>8221</v>
      </c>
      <c r="G1097">
        <v>0</v>
      </c>
    </row>
    <row r="1098" spans="1:7" x14ac:dyDescent="0.2">
      <c r="A1098" t="s">
        <v>8219</v>
      </c>
      <c r="B1098">
        <v>24</v>
      </c>
      <c r="F1098" t="s">
        <v>8221</v>
      </c>
      <c r="G1098">
        <v>7</v>
      </c>
    </row>
    <row r="1099" spans="1:7" x14ac:dyDescent="0.2">
      <c r="A1099" t="s">
        <v>8219</v>
      </c>
      <c r="B1099">
        <v>33</v>
      </c>
      <c r="F1099" t="s">
        <v>8221</v>
      </c>
      <c r="G1099">
        <v>2</v>
      </c>
    </row>
    <row r="1100" spans="1:7" x14ac:dyDescent="0.2">
      <c r="A1100" t="s">
        <v>8219</v>
      </c>
      <c r="B1100">
        <v>14</v>
      </c>
      <c r="F1100" t="s">
        <v>8221</v>
      </c>
      <c r="G1100">
        <v>1</v>
      </c>
    </row>
    <row r="1101" spans="1:7" x14ac:dyDescent="0.2">
      <c r="A1101" t="s">
        <v>8219</v>
      </c>
      <c r="B1101">
        <v>9</v>
      </c>
      <c r="F1101" t="s">
        <v>8221</v>
      </c>
      <c r="G1101">
        <v>4</v>
      </c>
    </row>
    <row r="1102" spans="1:7" x14ac:dyDescent="0.2">
      <c r="A1102" t="s">
        <v>8219</v>
      </c>
      <c r="B1102">
        <v>76</v>
      </c>
      <c r="F1102" t="s">
        <v>8221</v>
      </c>
      <c r="G1102">
        <v>4</v>
      </c>
    </row>
    <row r="1103" spans="1:7" x14ac:dyDescent="0.2">
      <c r="A1103" t="s">
        <v>8219</v>
      </c>
      <c r="B1103">
        <v>19</v>
      </c>
      <c r="F1103" t="s">
        <v>8221</v>
      </c>
      <c r="G1103">
        <v>17</v>
      </c>
    </row>
    <row r="1104" spans="1:7" x14ac:dyDescent="0.2">
      <c r="A1104" t="s">
        <v>8219</v>
      </c>
      <c r="B1104">
        <v>69</v>
      </c>
      <c r="F1104" t="s">
        <v>8221</v>
      </c>
      <c r="G1104">
        <v>7</v>
      </c>
    </row>
    <row r="1105" spans="1:7" x14ac:dyDescent="0.2">
      <c r="A1105" t="s">
        <v>8219</v>
      </c>
      <c r="B1105">
        <v>218</v>
      </c>
      <c r="F1105" t="s">
        <v>8221</v>
      </c>
      <c r="G1105">
        <v>2</v>
      </c>
    </row>
    <row r="1106" spans="1:7" x14ac:dyDescent="0.2">
      <c r="A1106" t="s">
        <v>8219</v>
      </c>
      <c r="B1106">
        <v>30</v>
      </c>
      <c r="F1106" t="s">
        <v>8221</v>
      </c>
      <c r="G1106">
        <v>5</v>
      </c>
    </row>
    <row r="1107" spans="1:7" x14ac:dyDescent="0.2">
      <c r="A1107" t="s">
        <v>8219</v>
      </c>
      <c r="B1107">
        <v>100</v>
      </c>
      <c r="F1107" t="s">
        <v>8221</v>
      </c>
      <c r="G1107">
        <v>1</v>
      </c>
    </row>
    <row r="1108" spans="1:7" x14ac:dyDescent="0.2">
      <c r="A1108" t="s">
        <v>8219</v>
      </c>
      <c r="B1108">
        <v>296</v>
      </c>
      <c r="F1108" t="s">
        <v>8221</v>
      </c>
      <c r="G1108">
        <v>1</v>
      </c>
    </row>
    <row r="1109" spans="1:7" x14ac:dyDescent="0.2">
      <c r="A1109" t="s">
        <v>8219</v>
      </c>
      <c r="B1109">
        <v>1204</v>
      </c>
      <c r="F1109" t="s">
        <v>8221</v>
      </c>
      <c r="G1109">
        <v>14</v>
      </c>
    </row>
    <row r="1110" spans="1:7" x14ac:dyDescent="0.2">
      <c r="A1110" t="s">
        <v>8219</v>
      </c>
      <c r="B1110">
        <v>321</v>
      </c>
      <c r="F1110" t="s">
        <v>8221</v>
      </c>
      <c r="G1110">
        <v>26</v>
      </c>
    </row>
    <row r="1111" spans="1:7" x14ac:dyDescent="0.2">
      <c r="A1111" t="s">
        <v>8219</v>
      </c>
      <c r="B1111">
        <v>301</v>
      </c>
      <c r="F1111" t="s">
        <v>8221</v>
      </c>
      <c r="G1111">
        <v>2</v>
      </c>
    </row>
    <row r="1112" spans="1:7" x14ac:dyDescent="0.2">
      <c r="A1112" t="s">
        <v>8219</v>
      </c>
      <c r="B1112">
        <v>144</v>
      </c>
      <c r="F1112" t="s">
        <v>8221</v>
      </c>
      <c r="G1112">
        <v>1</v>
      </c>
    </row>
    <row r="1113" spans="1:7" x14ac:dyDescent="0.2">
      <c r="A1113" t="s">
        <v>8219</v>
      </c>
      <c r="B1113">
        <v>539</v>
      </c>
      <c r="F1113" t="s">
        <v>8221</v>
      </c>
      <c r="G1113">
        <v>3</v>
      </c>
    </row>
    <row r="1114" spans="1:7" x14ac:dyDescent="0.2">
      <c r="A1114" t="s">
        <v>8219</v>
      </c>
      <c r="B1114">
        <v>498</v>
      </c>
      <c r="F1114" t="s">
        <v>8221</v>
      </c>
      <c r="G1114">
        <v>7</v>
      </c>
    </row>
    <row r="1115" spans="1:7" x14ac:dyDescent="0.2">
      <c r="A1115" t="s">
        <v>8219</v>
      </c>
      <c r="B1115">
        <v>1113</v>
      </c>
      <c r="F1115" t="s">
        <v>8221</v>
      </c>
      <c r="G1115">
        <v>9</v>
      </c>
    </row>
    <row r="1116" spans="1:7" x14ac:dyDescent="0.2">
      <c r="A1116" t="s">
        <v>8219</v>
      </c>
      <c r="B1116">
        <v>988</v>
      </c>
      <c r="F1116" t="s">
        <v>8221</v>
      </c>
      <c r="G1116">
        <v>20</v>
      </c>
    </row>
    <row r="1117" spans="1:7" x14ac:dyDescent="0.2">
      <c r="A1117" t="s">
        <v>8219</v>
      </c>
      <c r="B1117">
        <v>391</v>
      </c>
      <c r="F1117" t="s">
        <v>8221</v>
      </c>
      <c r="G1117">
        <v>6</v>
      </c>
    </row>
    <row r="1118" spans="1:7" x14ac:dyDescent="0.2">
      <c r="A1118" t="s">
        <v>8219</v>
      </c>
      <c r="B1118">
        <v>28</v>
      </c>
      <c r="F1118" t="s">
        <v>8221</v>
      </c>
      <c r="G1118">
        <v>13</v>
      </c>
    </row>
    <row r="1119" spans="1:7" x14ac:dyDescent="0.2">
      <c r="A1119" t="s">
        <v>8219</v>
      </c>
      <c r="B1119">
        <v>147</v>
      </c>
      <c r="F1119" t="s">
        <v>8221</v>
      </c>
      <c r="G1119">
        <v>1</v>
      </c>
    </row>
    <row r="1120" spans="1:7" x14ac:dyDescent="0.2">
      <c r="A1120" t="s">
        <v>8219</v>
      </c>
      <c r="B1120">
        <v>680</v>
      </c>
      <c r="F1120" t="s">
        <v>8221</v>
      </c>
      <c r="G1120">
        <v>202</v>
      </c>
    </row>
    <row r="1121" spans="1:7" x14ac:dyDescent="0.2">
      <c r="A1121" t="s">
        <v>8219</v>
      </c>
      <c r="B1121">
        <v>983</v>
      </c>
      <c r="F1121" t="s">
        <v>8221</v>
      </c>
      <c r="G1121">
        <v>0</v>
      </c>
    </row>
    <row r="1122" spans="1:7" x14ac:dyDescent="0.2">
      <c r="A1122" t="s">
        <v>8219</v>
      </c>
      <c r="B1122">
        <v>79</v>
      </c>
      <c r="F1122" t="s">
        <v>8221</v>
      </c>
      <c r="G1122">
        <v>1</v>
      </c>
    </row>
    <row r="1123" spans="1:7" x14ac:dyDescent="0.2">
      <c r="A1123" t="s">
        <v>8219</v>
      </c>
      <c r="B1123">
        <v>426</v>
      </c>
      <c r="F1123" t="s">
        <v>8221</v>
      </c>
      <c r="G1123">
        <v>0</v>
      </c>
    </row>
    <row r="1124" spans="1:7" x14ac:dyDescent="0.2">
      <c r="A1124" t="s">
        <v>8219</v>
      </c>
      <c r="B1124">
        <v>96</v>
      </c>
      <c r="F1124" t="s">
        <v>8221</v>
      </c>
      <c r="G1124">
        <v>2</v>
      </c>
    </row>
    <row r="1125" spans="1:7" x14ac:dyDescent="0.2">
      <c r="A1125" t="s">
        <v>8219</v>
      </c>
      <c r="B1125">
        <v>163</v>
      </c>
      <c r="F1125" t="s">
        <v>8221</v>
      </c>
      <c r="G1125">
        <v>13</v>
      </c>
    </row>
    <row r="1126" spans="1:7" x14ac:dyDescent="0.2">
      <c r="A1126" t="s">
        <v>8219</v>
      </c>
      <c r="B1126">
        <v>2525</v>
      </c>
      <c r="F1126" t="s">
        <v>8221</v>
      </c>
      <c r="G1126">
        <v>9</v>
      </c>
    </row>
    <row r="1127" spans="1:7" x14ac:dyDescent="0.2">
      <c r="A1127" t="s">
        <v>8219</v>
      </c>
      <c r="B1127">
        <v>2035</v>
      </c>
      <c r="F1127" t="s">
        <v>8221</v>
      </c>
      <c r="G1127">
        <v>2</v>
      </c>
    </row>
    <row r="1128" spans="1:7" x14ac:dyDescent="0.2">
      <c r="A1128" t="s">
        <v>8219</v>
      </c>
      <c r="B1128">
        <v>290</v>
      </c>
      <c r="F1128" t="s">
        <v>8221</v>
      </c>
      <c r="G1128">
        <v>0</v>
      </c>
    </row>
    <row r="1129" spans="1:7" x14ac:dyDescent="0.2">
      <c r="A1129" t="s">
        <v>8219</v>
      </c>
      <c r="B1129">
        <v>1980</v>
      </c>
      <c r="F1129" t="s">
        <v>8221</v>
      </c>
      <c r="G1129">
        <v>35</v>
      </c>
    </row>
    <row r="1130" spans="1:7" x14ac:dyDescent="0.2">
      <c r="A1130" t="s">
        <v>8219</v>
      </c>
      <c r="B1130">
        <v>57</v>
      </c>
      <c r="F1130" t="s">
        <v>8221</v>
      </c>
      <c r="G1130">
        <v>2</v>
      </c>
    </row>
    <row r="1131" spans="1:7" x14ac:dyDescent="0.2">
      <c r="A1131" t="s">
        <v>8219</v>
      </c>
      <c r="B1131">
        <v>380</v>
      </c>
      <c r="F1131" t="s">
        <v>8221</v>
      </c>
      <c r="G1131">
        <v>3</v>
      </c>
    </row>
    <row r="1132" spans="1:7" x14ac:dyDescent="0.2">
      <c r="A1132" t="s">
        <v>8219</v>
      </c>
      <c r="B1132">
        <v>128</v>
      </c>
      <c r="F1132" t="s">
        <v>8221</v>
      </c>
      <c r="G1132">
        <v>0</v>
      </c>
    </row>
    <row r="1133" spans="1:7" x14ac:dyDescent="0.2">
      <c r="A1133" t="s">
        <v>8219</v>
      </c>
      <c r="B1133">
        <v>180</v>
      </c>
      <c r="F1133" t="s">
        <v>8221</v>
      </c>
      <c r="G1133">
        <v>1</v>
      </c>
    </row>
    <row r="1134" spans="1:7" x14ac:dyDescent="0.2">
      <c r="A1134" t="s">
        <v>8219</v>
      </c>
      <c r="B1134">
        <v>571</v>
      </c>
      <c r="F1134" t="s">
        <v>8221</v>
      </c>
      <c r="G1134">
        <v>0</v>
      </c>
    </row>
    <row r="1135" spans="1:7" x14ac:dyDescent="0.2">
      <c r="A1135" t="s">
        <v>8219</v>
      </c>
      <c r="B1135">
        <v>480</v>
      </c>
      <c r="F1135" t="s">
        <v>8221</v>
      </c>
      <c r="G1135">
        <v>0</v>
      </c>
    </row>
    <row r="1136" spans="1:7" x14ac:dyDescent="0.2">
      <c r="A1136" t="s">
        <v>8219</v>
      </c>
      <c r="B1136">
        <v>249</v>
      </c>
      <c r="F1136" t="s">
        <v>8221</v>
      </c>
      <c r="G1136">
        <v>3</v>
      </c>
    </row>
    <row r="1137" spans="1:7" x14ac:dyDescent="0.2">
      <c r="A1137" t="s">
        <v>8219</v>
      </c>
      <c r="B1137">
        <v>84</v>
      </c>
      <c r="F1137" t="s">
        <v>8221</v>
      </c>
      <c r="G1137">
        <v>11</v>
      </c>
    </row>
    <row r="1138" spans="1:7" x14ac:dyDescent="0.2">
      <c r="A1138" t="s">
        <v>8219</v>
      </c>
      <c r="B1138">
        <v>197</v>
      </c>
      <c r="F1138" t="s">
        <v>8221</v>
      </c>
      <c r="G1138">
        <v>6</v>
      </c>
    </row>
    <row r="1139" spans="1:7" x14ac:dyDescent="0.2">
      <c r="A1139" t="s">
        <v>8219</v>
      </c>
      <c r="B1139">
        <v>271</v>
      </c>
      <c r="F1139" t="s">
        <v>8221</v>
      </c>
      <c r="G1139">
        <v>0</v>
      </c>
    </row>
    <row r="1140" spans="1:7" x14ac:dyDescent="0.2">
      <c r="A1140" t="s">
        <v>8219</v>
      </c>
      <c r="B1140">
        <v>50</v>
      </c>
      <c r="F1140" t="s">
        <v>8221</v>
      </c>
      <c r="G1140">
        <v>67</v>
      </c>
    </row>
    <row r="1141" spans="1:7" x14ac:dyDescent="0.2">
      <c r="A1141" t="s">
        <v>8219</v>
      </c>
      <c r="B1141">
        <v>169</v>
      </c>
      <c r="F1141" t="s">
        <v>8221</v>
      </c>
      <c r="G1141">
        <v>23</v>
      </c>
    </row>
    <row r="1142" spans="1:7" x14ac:dyDescent="0.2">
      <c r="A1142" t="s">
        <v>8219</v>
      </c>
      <c r="B1142">
        <v>205</v>
      </c>
      <c r="F1142" t="s">
        <v>8221</v>
      </c>
      <c r="G1142">
        <v>72</v>
      </c>
    </row>
    <row r="1143" spans="1:7" x14ac:dyDescent="0.2">
      <c r="A1143" t="s">
        <v>8219</v>
      </c>
      <c r="B1143">
        <v>206</v>
      </c>
      <c r="F1143" t="s">
        <v>8221</v>
      </c>
      <c r="G1143">
        <v>2</v>
      </c>
    </row>
    <row r="1144" spans="1:7" x14ac:dyDescent="0.2">
      <c r="A1144" t="s">
        <v>8219</v>
      </c>
      <c r="B1144">
        <v>84</v>
      </c>
      <c r="F1144" t="s">
        <v>8221</v>
      </c>
      <c r="G1144">
        <v>15</v>
      </c>
    </row>
    <row r="1145" spans="1:7" x14ac:dyDescent="0.2">
      <c r="A1145" t="s">
        <v>8219</v>
      </c>
      <c r="B1145">
        <v>210</v>
      </c>
      <c r="F1145" t="s">
        <v>8221</v>
      </c>
      <c r="G1145">
        <v>1</v>
      </c>
    </row>
    <row r="1146" spans="1:7" x14ac:dyDescent="0.2">
      <c r="A1146" t="s">
        <v>8219</v>
      </c>
      <c r="B1146">
        <v>181</v>
      </c>
      <c r="F1146" t="s">
        <v>8221</v>
      </c>
      <c r="G1146">
        <v>2</v>
      </c>
    </row>
    <row r="1147" spans="1:7" x14ac:dyDescent="0.2">
      <c r="A1147" t="s">
        <v>8219</v>
      </c>
      <c r="B1147">
        <v>60</v>
      </c>
      <c r="F1147" t="s">
        <v>8221</v>
      </c>
      <c r="G1147">
        <v>7</v>
      </c>
    </row>
    <row r="1148" spans="1:7" x14ac:dyDescent="0.2">
      <c r="A1148" t="s">
        <v>8219</v>
      </c>
      <c r="B1148">
        <v>445</v>
      </c>
      <c r="F1148" t="s">
        <v>8221</v>
      </c>
      <c r="G1148">
        <v>16</v>
      </c>
    </row>
    <row r="1149" spans="1:7" x14ac:dyDescent="0.2">
      <c r="A1149" t="s">
        <v>8219</v>
      </c>
      <c r="B1149">
        <v>17</v>
      </c>
      <c r="F1149" t="s">
        <v>8221</v>
      </c>
      <c r="G1149">
        <v>117</v>
      </c>
    </row>
    <row r="1150" spans="1:7" x14ac:dyDescent="0.2">
      <c r="A1150" t="s">
        <v>8219</v>
      </c>
      <c r="B1150">
        <v>194</v>
      </c>
      <c r="F1150" t="s">
        <v>8221</v>
      </c>
      <c r="G1150">
        <v>2</v>
      </c>
    </row>
    <row r="1151" spans="1:7" x14ac:dyDescent="0.2">
      <c r="A1151" t="s">
        <v>8219</v>
      </c>
      <c r="B1151">
        <v>404</v>
      </c>
      <c r="F1151" t="s">
        <v>8221</v>
      </c>
      <c r="G1151">
        <v>7</v>
      </c>
    </row>
    <row r="1152" spans="1:7" x14ac:dyDescent="0.2">
      <c r="A1152" t="s">
        <v>8219</v>
      </c>
      <c r="B1152">
        <v>194</v>
      </c>
      <c r="F1152" t="s">
        <v>8221</v>
      </c>
      <c r="G1152">
        <v>3</v>
      </c>
    </row>
    <row r="1153" spans="1:7" x14ac:dyDescent="0.2">
      <c r="A1153" t="s">
        <v>8219</v>
      </c>
      <c r="B1153">
        <v>902</v>
      </c>
      <c r="F1153" t="s">
        <v>8221</v>
      </c>
      <c r="G1153">
        <v>20</v>
      </c>
    </row>
    <row r="1154" spans="1:7" x14ac:dyDescent="0.2">
      <c r="A1154" t="s">
        <v>8219</v>
      </c>
      <c r="B1154">
        <v>1670</v>
      </c>
      <c r="F1154" t="s">
        <v>8221</v>
      </c>
      <c r="G1154">
        <v>50</v>
      </c>
    </row>
    <row r="1155" spans="1:7" x14ac:dyDescent="0.2">
      <c r="A1155" t="s">
        <v>8219</v>
      </c>
      <c r="B1155">
        <v>1328</v>
      </c>
      <c r="F1155" t="s">
        <v>8221</v>
      </c>
      <c r="G1155">
        <v>2</v>
      </c>
    </row>
    <row r="1156" spans="1:7" x14ac:dyDescent="0.2">
      <c r="A1156" t="s">
        <v>8219</v>
      </c>
      <c r="B1156">
        <v>944</v>
      </c>
      <c r="F1156" t="s">
        <v>8221</v>
      </c>
      <c r="G1156">
        <v>3</v>
      </c>
    </row>
    <row r="1157" spans="1:7" x14ac:dyDescent="0.2">
      <c r="A1157" t="s">
        <v>8219</v>
      </c>
      <c r="B1157">
        <v>147</v>
      </c>
      <c r="F1157" t="s">
        <v>8221</v>
      </c>
      <c r="G1157">
        <v>27</v>
      </c>
    </row>
    <row r="1158" spans="1:7" x14ac:dyDescent="0.2">
      <c r="A1158" t="s">
        <v>8219</v>
      </c>
      <c r="B1158">
        <v>99</v>
      </c>
      <c r="F1158" t="s">
        <v>8221</v>
      </c>
      <c r="G1158">
        <v>7</v>
      </c>
    </row>
    <row r="1159" spans="1:7" x14ac:dyDescent="0.2">
      <c r="A1159" t="s">
        <v>8219</v>
      </c>
      <c r="B1159">
        <v>79</v>
      </c>
      <c r="F1159" t="s">
        <v>8221</v>
      </c>
      <c r="G1159">
        <v>5</v>
      </c>
    </row>
    <row r="1160" spans="1:7" x14ac:dyDescent="0.2">
      <c r="A1160" t="s">
        <v>8219</v>
      </c>
      <c r="B1160">
        <v>75</v>
      </c>
      <c r="F1160" t="s">
        <v>8221</v>
      </c>
      <c r="G1160">
        <v>0</v>
      </c>
    </row>
    <row r="1161" spans="1:7" x14ac:dyDescent="0.2">
      <c r="A1161" t="s">
        <v>8219</v>
      </c>
      <c r="B1161">
        <v>207</v>
      </c>
      <c r="F1161" t="s">
        <v>8221</v>
      </c>
      <c r="G1161">
        <v>3</v>
      </c>
    </row>
    <row r="1162" spans="1:7" x14ac:dyDescent="0.2">
      <c r="A1162" t="s">
        <v>8219</v>
      </c>
      <c r="B1162">
        <v>102</v>
      </c>
      <c r="F1162" t="s">
        <v>8221</v>
      </c>
      <c r="G1162">
        <v>6</v>
      </c>
    </row>
    <row r="1163" spans="1:7" x14ac:dyDescent="0.2">
      <c r="A1163" t="s">
        <v>8219</v>
      </c>
      <c r="B1163">
        <v>32</v>
      </c>
      <c r="F1163" t="s">
        <v>8221</v>
      </c>
      <c r="G1163">
        <v>9</v>
      </c>
    </row>
    <row r="1164" spans="1:7" x14ac:dyDescent="0.2">
      <c r="A1164" t="s">
        <v>8219</v>
      </c>
      <c r="B1164">
        <v>480</v>
      </c>
      <c r="F1164" t="s">
        <v>8221</v>
      </c>
      <c r="G1164">
        <v>3</v>
      </c>
    </row>
    <row r="1165" spans="1:7" x14ac:dyDescent="0.2">
      <c r="A1165" t="s">
        <v>8219</v>
      </c>
      <c r="B1165">
        <v>11</v>
      </c>
      <c r="F1165" t="s">
        <v>8221</v>
      </c>
      <c r="G1165">
        <v>2</v>
      </c>
    </row>
    <row r="1166" spans="1:7" x14ac:dyDescent="0.2">
      <c r="A1166" t="s">
        <v>8219</v>
      </c>
      <c r="B1166">
        <v>12</v>
      </c>
      <c r="F1166" t="s">
        <v>8221</v>
      </c>
      <c r="G1166">
        <v>3</v>
      </c>
    </row>
    <row r="1167" spans="1:7" x14ac:dyDescent="0.2">
      <c r="A1167" t="s">
        <v>8219</v>
      </c>
      <c r="B1167">
        <v>48</v>
      </c>
      <c r="F1167" t="s">
        <v>8221</v>
      </c>
      <c r="G1167">
        <v>45</v>
      </c>
    </row>
    <row r="1168" spans="1:7" x14ac:dyDescent="0.2">
      <c r="A1168" t="s">
        <v>8219</v>
      </c>
      <c r="B1168">
        <v>59</v>
      </c>
      <c r="F1168" t="s">
        <v>8221</v>
      </c>
      <c r="G1168">
        <v>9</v>
      </c>
    </row>
    <row r="1169" spans="1:7" x14ac:dyDescent="0.2">
      <c r="A1169" t="s">
        <v>8219</v>
      </c>
      <c r="B1169">
        <v>79</v>
      </c>
      <c r="F1169" t="s">
        <v>8221</v>
      </c>
      <c r="G1169">
        <v>9</v>
      </c>
    </row>
    <row r="1170" spans="1:7" x14ac:dyDescent="0.2">
      <c r="A1170" t="s">
        <v>8219</v>
      </c>
      <c r="B1170">
        <v>14</v>
      </c>
      <c r="F1170" t="s">
        <v>8221</v>
      </c>
      <c r="G1170">
        <v>21</v>
      </c>
    </row>
    <row r="1171" spans="1:7" x14ac:dyDescent="0.2">
      <c r="A1171" t="s">
        <v>8219</v>
      </c>
      <c r="B1171">
        <v>106</v>
      </c>
      <c r="F1171" t="s">
        <v>8221</v>
      </c>
      <c r="G1171">
        <v>17</v>
      </c>
    </row>
    <row r="1172" spans="1:7" x14ac:dyDescent="0.2">
      <c r="A1172" t="s">
        <v>8219</v>
      </c>
      <c r="B1172">
        <v>25</v>
      </c>
      <c r="F1172" t="s">
        <v>8221</v>
      </c>
      <c r="G1172">
        <v>1</v>
      </c>
    </row>
    <row r="1173" spans="1:7" x14ac:dyDescent="0.2">
      <c r="A1173" t="s">
        <v>8219</v>
      </c>
      <c r="B1173">
        <v>25</v>
      </c>
      <c r="F1173" t="s">
        <v>8221</v>
      </c>
      <c r="G1173">
        <v>1</v>
      </c>
    </row>
    <row r="1174" spans="1:7" x14ac:dyDescent="0.2">
      <c r="A1174" t="s">
        <v>8219</v>
      </c>
      <c r="B1174">
        <v>29</v>
      </c>
      <c r="F1174" t="s">
        <v>8221</v>
      </c>
      <c r="G1174">
        <v>14</v>
      </c>
    </row>
    <row r="1175" spans="1:7" x14ac:dyDescent="0.2">
      <c r="A1175" t="s">
        <v>8219</v>
      </c>
      <c r="B1175">
        <v>43</v>
      </c>
      <c r="F1175" t="s">
        <v>8221</v>
      </c>
      <c r="G1175">
        <v>42</v>
      </c>
    </row>
    <row r="1176" spans="1:7" x14ac:dyDescent="0.2">
      <c r="A1176" t="s">
        <v>8219</v>
      </c>
      <c r="B1176">
        <v>46</v>
      </c>
      <c r="F1176" t="s">
        <v>8221</v>
      </c>
      <c r="G1176">
        <v>27</v>
      </c>
    </row>
    <row r="1177" spans="1:7" x14ac:dyDescent="0.2">
      <c r="A1177" t="s">
        <v>8219</v>
      </c>
      <c r="B1177">
        <v>27</v>
      </c>
      <c r="F1177" t="s">
        <v>8221</v>
      </c>
      <c r="G1177">
        <v>5</v>
      </c>
    </row>
    <row r="1178" spans="1:7" x14ac:dyDescent="0.2">
      <c r="A1178" t="s">
        <v>8219</v>
      </c>
      <c r="B1178">
        <v>112</v>
      </c>
      <c r="F1178" t="s">
        <v>8221</v>
      </c>
      <c r="G1178">
        <v>13</v>
      </c>
    </row>
    <row r="1179" spans="1:7" x14ac:dyDescent="0.2">
      <c r="A1179" t="s">
        <v>8219</v>
      </c>
      <c r="B1179">
        <v>34</v>
      </c>
      <c r="F1179" t="s">
        <v>8221</v>
      </c>
      <c r="G1179">
        <v>12</v>
      </c>
    </row>
    <row r="1180" spans="1:7" x14ac:dyDescent="0.2">
      <c r="A1180" t="s">
        <v>8219</v>
      </c>
      <c r="B1180">
        <v>145</v>
      </c>
      <c r="F1180" t="s">
        <v>8221</v>
      </c>
      <c r="G1180">
        <v>90</v>
      </c>
    </row>
    <row r="1181" spans="1:7" x14ac:dyDescent="0.2">
      <c r="A1181" t="s">
        <v>8219</v>
      </c>
      <c r="B1181">
        <v>19</v>
      </c>
      <c r="F1181" t="s">
        <v>8221</v>
      </c>
      <c r="G1181">
        <v>2</v>
      </c>
    </row>
    <row r="1182" spans="1:7" x14ac:dyDescent="0.2">
      <c r="A1182" t="s">
        <v>8219</v>
      </c>
      <c r="B1182">
        <v>288</v>
      </c>
      <c r="F1182" t="s">
        <v>8221</v>
      </c>
      <c r="G1182">
        <v>5</v>
      </c>
    </row>
    <row r="1183" spans="1:7" x14ac:dyDescent="0.2">
      <c r="A1183" t="s">
        <v>8219</v>
      </c>
      <c r="B1183">
        <v>14</v>
      </c>
      <c r="F1183" t="s">
        <v>8221</v>
      </c>
      <c r="G1183">
        <v>31</v>
      </c>
    </row>
    <row r="1184" spans="1:7" x14ac:dyDescent="0.2">
      <c r="A1184" t="s">
        <v>8219</v>
      </c>
      <c r="B1184">
        <v>7</v>
      </c>
      <c r="F1184" t="s">
        <v>8221</v>
      </c>
      <c r="G1184">
        <v>4</v>
      </c>
    </row>
    <row r="1185" spans="1:7" x14ac:dyDescent="0.2">
      <c r="A1185" t="s">
        <v>8219</v>
      </c>
      <c r="B1185">
        <v>211</v>
      </c>
      <c r="F1185" t="s">
        <v>8221</v>
      </c>
      <c r="G1185">
        <v>29</v>
      </c>
    </row>
    <row r="1186" spans="1:7" x14ac:dyDescent="0.2">
      <c r="A1186" t="s">
        <v>8219</v>
      </c>
      <c r="B1186">
        <v>85</v>
      </c>
      <c r="F1186" t="s">
        <v>8221</v>
      </c>
      <c r="G1186">
        <v>2</v>
      </c>
    </row>
    <row r="1187" spans="1:7" x14ac:dyDescent="0.2">
      <c r="A1187" t="s">
        <v>8219</v>
      </c>
      <c r="B1187">
        <v>103</v>
      </c>
      <c r="F1187" t="s">
        <v>8221</v>
      </c>
      <c r="G1187">
        <v>114</v>
      </c>
    </row>
    <row r="1188" spans="1:7" x14ac:dyDescent="0.2">
      <c r="A1188" t="s">
        <v>8219</v>
      </c>
      <c r="B1188">
        <v>113</v>
      </c>
      <c r="F1188" t="s">
        <v>8221</v>
      </c>
      <c r="G1188">
        <v>1</v>
      </c>
    </row>
    <row r="1189" spans="1:7" x14ac:dyDescent="0.2">
      <c r="A1189" t="s">
        <v>8219</v>
      </c>
      <c r="B1189">
        <v>167</v>
      </c>
      <c r="F1189" t="s">
        <v>8221</v>
      </c>
      <c r="G1189">
        <v>76</v>
      </c>
    </row>
    <row r="1190" spans="1:7" x14ac:dyDescent="0.2">
      <c r="A1190" t="s">
        <v>8219</v>
      </c>
      <c r="B1190">
        <v>73</v>
      </c>
      <c r="F1190" t="s">
        <v>8221</v>
      </c>
      <c r="G1190">
        <v>9</v>
      </c>
    </row>
    <row r="1191" spans="1:7" x14ac:dyDescent="0.2">
      <c r="A1191" t="s">
        <v>8219</v>
      </c>
      <c r="B1191">
        <v>75</v>
      </c>
      <c r="F1191" t="s">
        <v>8221</v>
      </c>
      <c r="G1191">
        <v>37</v>
      </c>
    </row>
    <row r="1192" spans="1:7" x14ac:dyDescent="0.2">
      <c r="A1192" t="s">
        <v>8219</v>
      </c>
      <c r="B1192">
        <v>614</v>
      </c>
      <c r="F1192" t="s">
        <v>8221</v>
      </c>
      <c r="G1192">
        <v>0</v>
      </c>
    </row>
    <row r="1193" spans="1:7" x14ac:dyDescent="0.2">
      <c r="A1193" t="s">
        <v>8219</v>
      </c>
      <c r="B1193">
        <v>107</v>
      </c>
      <c r="F1193" t="s">
        <v>8221</v>
      </c>
      <c r="G1193">
        <v>1</v>
      </c>
    </row>
    <row r="1194" spans="1:7" x14ac:dyDescent="0.2">
      <c r="A1194" t="s">
        <v>8219</v>
      </c>
      <c r="B1194">
        <v>1224</v>
      </c>
      <c r="F1194" t="s">
        <v>8221</v>
      </c>
      <c r="G1194">
        <v>10</v>
      </c>
    </row>
    <row r="1195" spans="1:7" x14ac:dyDescent="0.2">
      <c r="A1195" t="s">
        <v>8219</v>
      </c>
      <c r="B1195">
        <v>104</v>
      </c>
      <c r="F1195" t="s">
        <v>8221</v>
      </c>
      <c r="G1195">
        <v>1</v>
      </c>
    </row>
    <row r="1196" spans="1:7" x14ac:dyDescent="0.2">
      <c r="A1196" t="s">
        <v>8219</v>
      </c>
      <c r="B1196">
        <v>79</v>
      </c>
      <c r="F1196" t="s">
        <v>8221</v>
      </c>
      <c r="G1196">
        <v>2</v>
      </c>
    </row>
    <row r="1197" spans="1:7" x14ac:dyDescent="0.2">
      <c r="A1197" t="s">
        <v>8219</v>
      </c>
      <c r="B1197">
        <v>157</v>
      </c>
      <c r="F1197" t="s">
        <v>8221</v>
      </c>
      <c r="G1197">
        <v>1</v>
      </c>
    </row>
    <row r="1198" spans="1:7" x14ac:dyDescent="0.2">
      <c r="A1198" t="s">
        <v>8219</v>
      </c>
      <c r="B1198">
        <v>50</v>
      </c>
      <c r="F1198" t="s">
        <v>8221</v>
      </c>
      <c r="G1198">
        <v>10</v>
      </c>
    </row>
    <row r="1199" spans="1:7" x14ac:dyDescent="0.2">
      <c r="A1199" t="s">
        <v>8219</v>
      </c>
      <c r="B1199">
        <v>64</v>
      </c>
      <c r="F1199" t="s">
        <v>8221</v>
      </c>
      <c r="G1199">
        <v>9</v>
      </c>
    </row>
    <row r="1200" spans="1:7" x14ac:dyDescent="0.2">
      <c r="A1200" t="s">
        <v>8219</v>
      </c>
      <c r="B1200">
        <v>200</v>
      </c>
      <c r="F1200" t="s">
        <v>8221</v>
      </c>
      <c r="G1200">
        <v>19</v>
      </c>
    </row>
    <row r="1201" spans="1:7" x14ac:dyDescent="0.2">
      <c r="A1201" t="s">
        <v>8219</v>
      </c>
      <c r="B1201">
        <v>22</v>
      </c>
      <c r="F1201" t="s">
        <v>8221</v>
      </c>
      <c r="G1201">
        <v>0</v>
      </c>
    </row>
    <row r="1202" spans="1:7" x14ac:dyDescent="0.2">
      <c r="A1202" t="s">
        <v>8219</v>
      </c>
      <c r="B1202">
        <v>163</v>
      </c>
      <c r="F1202" t="s">
        <v>8221</v>
      </c>
      <c r="G1202">
        <v>4</v>
      </c>
    </row>
    <row r="1203" spans="1:7" x14ac:dyDescent="0.2">
      <c r="A1203" t="s">
        <v>8219</v>
      </c>
      <c r="B1203">
        <v>77</v>
      </c>
      <c r="F1203" t="s">
        <v>8221</v>
      </c>
      <c r="G1203">
        <v>8</v>
      </c>
    </row>
    <row r="1204" spans="1:7" x14ac:dyDescent="0.2">
      <c r="A1204" t="s">
        <v>8219</v>
      </c>
      <c r="B1204">
        <v>89</v>
      </c>
      <c r="F1204" t="s">
        <v>8221</v>
      </c>
      <c r="G1204">
        <v>24</v>
      </c>
    </row>
    <row r="1205" spans="1:7" x14ac:dyDescent="0.2">
      <c r="A1205" t="s">
        <v>8219</v>
      </c>
      <c r="B1205">
        <v>3355</v>
      </c>
      <c r="F1205" t="s">
        <v>8221</v>
      </c>
      <c r="G1205">
        <v>0</v>
      </c>
    </row>
    <row r="1206" spans="1:7" x14ac:dyDescent="0.2">
      <c r="A1206" t="s">
        <v>8219</v>
      </c>
      <c r="B1206">
        <v>537</v>
      </c>
      <c r="F1206" t="s">
        <v>8221</v>
      </c>
      <c r="G1206">
        <v>39</v>
      </c>
    </row>
    <row r="1207" spans="1:7" x14ac:dyDescent="0.2">
      <c r="A1207" t="s">
        <v>8219</v>
      </c>
      <c r="B1207">
        <v>125</v>
      </c>
      <c r="F1207" t="s">
        <v>8221</v>
      </c>
      <c r="G1207">
        <v>6</v>
      </c>
    </row>
    <row r="1208" spans="1:7" x14ac:dyDescent="0.2">
      <c r="A1208" t="s">
        <v>8219</v>
      </c>
      <c r="B1208">
        <v>163</v>
      </c>
      <c r="F1208" t="s">
        <v>8221</v>
      </c>
      <c r="G1208">
        <v>4</v>
      </c>
    </row>
    <row r="1209" spans="1:7" x14ac:dyDescent="0.2">
      <c r="A1209" t="s">
        <v>8219</v>
      </c>
      <c r="B1209">
        <v>283</v>
      </c>
      <c r="F1209" t="s">
        <v>8221</v>
      </c>
      <c r="G1209">
        <v>3</v>
      </c>
    </row>
    <row r="1210" spans="1:7" x14ac:dyDescent="0.2">
      <c r="A1210" t="s">
        <v>8219</v>
      </c>
      <c r="B1210">
        <v>352</v>
      </c>
      <c r="F1210" t="s">
        <v>8221</v>
      </c>
      <c r="G1210">
        <v>53</v>
      </c>
    </row>
    <row r="1211" spans="1:7" x14ac:dyDescent="0.2">
      <c r="A1211" t="s">
        <v>8219</v>
      </c>
      <c r="B1211">
        <v>94</v>
      </c>
      <c r="F1211" t="s">
        <v>8221</v>
      </c>
      <c r="G1211">
        <v>1</v>
      </c>
    </row>
    <row r="1212" spans="1:7" x14ac:dyDescent="0.2">
      <c r="A1212" t="s">
        <v>8219</v>
      </c>
      <c r="B1212">
        <v>67</v>
      </c>
      <c r="F1212" t="s">
        <v>8221</v>
      </c>
      <c r="G1212">
        <v>2</v>
      </c>
    </row>
    <row r="1213" spans="1:7" x14ac:dyDescent="0.2">
      <c r="A1213" t="s">
        <v>8219</v>
      </c>
      <c r="B1213">
        <v>221</v>
      </c>
      <c r="F1213" t="s">
        <v>8221</v>
      </c>
      <c r="G1213">
        <v>25</v>
      </c>
    </row>
    <row r="1214" spans="1:7" x14ac:dyDescent="0.2">
      <c r="A1214" t="s">
        <v>8219</v>
      </c>
      <c r="B1214">
        <v>2165</v>
      </c>
      <c r="F1214" t="s">
        <v>8221</v>
      </c>
      <c r="G1214">
        <v>6</v>
      </c>
    </row>
    <row r="1215" spans="1:7" x14ac:dyDescent="0.2">
      <c r="A1215" t="s">
        <v>8219</v>
      </c>
      <c r="B1215">
        <v>179</v>
      </c>
      <c r="F1215" t="s">
        <v>8221</v>
      </c>
      <c r="G1215">
        <v>0</v>
      </c>
    </row>
    <row r="1216" spans="1:7" x14ac:dyDescent="0.2">
      <c r="A1216" t="s">
        <v>8219</v>
      </c>
      <c r="B1216">
        <v>123</v>
      </c>
      <c r="F1216" t="s">
        <v>8221</v>
      </c>
      <c r="G1216">
        <v>12</v>
      </c>
    </row>
    <row r="1217" spans="1:7" x14ac:dyDescent="0.2">
      <c r="A1217" t="s">
        <v>8219</v>
      </c>
      <c r="B1217">
        <v>1104</v>
      </c>
      <c r="F1217" t="s">
        <v>8221</v>
      </c>
      <c r="G1217">
        <v>0</v>
      </c>
    </row>
    <row r="1218" spans="1:7" x14ac:dyDescent="0.2">
      <c r="A1218" t="s">
        <v>8219</v>
      </c>
      <c r="B1218">
        <v>403</v>
      </c>
      <c r="F1218" t="s">
        <v>8221</v>
      </c>
      <c r="G1218">
        <v>36</v>
      </c>
    </row>
    <row r="1219" spans="1:7" x14ac:dyDescent="0.2">
      <c r="A1219" t="s">
        <v>8219</v>
      </c>
      <c r="B1219">
        <v>109</v>
      </c>
      <c r="F1219" t="s">
        <v>8221</v>
      </c>
      <c r="G1219">
        <v>0</v>
      </c>
    </row>
    <row r="1220" spans="1:7" x14ac:dyDescent="0.2">
      <c r="A1220" t="s">
        <v>8219</v>
      </c>
      <c r="B1220">
        <v>372</v>
      </c>
      <c r="F1220" t="s">
        <v>8221</v>
      </c>
      <c r="G1220">
        <v>2</v>
      </c>
    </row>
    <row r="1221" spans="1:7" x14ac:dyDescent="0.2">
      <c r="A1221" t="s">
        <v>8219</v>
      </c>
      <c r="B1221">
        <v>311</v>
      </c>
      <c r="F1221" t="s">
        <v>8221</v>
      </c>
      <c r="G1221">
        <v>1</v>
      </c>
    </row>
    <row r="1222" spans="1:7" x14ac:dyDescent="0.2">
      <c r="A1222" t="s">
        <v>8219</v>
      </c>
      <c r="B1222">
        <v>61</v>
      </c>
      <c r="F1222" t="s">
        <v>8221</v>
      </c>
      <c r="G1222">
        <v>59</v>
      </c>
    </row>
    <row r="1223" spans="1:7" x14ac:dyDescent="0.2">
      <c r="A1223" t="s">
        <v>8219</v>
      </c>
      <c r="B1223">
        <v>115</v>
      </c>
      <c r="F1223" t="s">
        <v>8221</v>
      </c>
      <c r="G1223">
        <v>1</v>
      </c>
    </row>
    <row r="1224" spans="1:7" x14ac:dyDescent="0.2">
      <c r="A1224" t="s">
        <v>8219</v>
      </c>
      <c r="B1224">
        <v>111</v>
      </c>
      <c r="F1224" t="s">
        <v>8221</v>
      </c>
      <c r="G1224">
        <v>31</v>
      </c>
    </row>
    <row r="1225" spans="1:7" x14ac:dyDescent="0.2">
      <c r="A1225" t="s">
        <v>8219</v>
      </c>
      <c r="B1225">
        <v>337</v>
      </c>
      <c r="F1225" t="s">
        <v>8221</v>
      </c>
      <c r="G1225">
        <v>18</v>
      </c>
    </row>
    <row r="1226" spans="1:7" x14ac:dyDescent="0.2">
      <c r="A1226" t="s">
        <v>8219</v>
      </c>
      <c r="B1226">
        <v>9</v>
      </c>
      <c r="F1226" t="s">
        <v>8221</v>
      </c>
      <c r="G1226">
        <v>10</v>
      </c>
    </row>
    <row r="1227" spans="1:7" x14ac:dyDescent="0.2">
      <c r="A1227" t="s">
        <v>8219</v>
      </c>
      <c r="B1227">
        <v>120</v>
      </c>
      <c r="F1227" t="s">
        <v>8221</v>
      </c>
      <c r="G1227">
        <v>0</v>
      </c>
    </row>
    <row r="1228" spans="1:7" x14ac:dyDescent="0.2">
      <c r="A1228" t="s">
        <v>8219</v>
      </c>
      <c r="B1228">
        <v>102</v>
      </c>
      <c r="F1228" t="s">
        <v>8221</v>
      </c>
      <c r="G1228">
        <v>14</v>
      </c>
    </row>
    <row r="1229" spans="1:7" x14ac:dyDescent="0.2">
      <c r="A1229" t="s">
        <v>8219</v>
      </c>
      <c r="B1229">
        <v>186</v>
      </c>
      <c r="F1229" t="s">
        <v>8221</v>
      </c>
      <c r="G1229">
        <v>2</v>
      </c>
    </row>
    <row r="1230" spans="1:7" x14ac:dyDescent="0.2">
      <c r="A1230" t="s">
        <v>8219</v>
      </c>
      <c r="B1230">
        <v>15</v>
      </c>
      <c r="F1230" t="s">
        <v>8221</v>
      </c>
      <c r="G1230">
        <v>1</v>
      </c>
    </row>
    <row r="1231" spans="1:7" x14ac:dyDescent="0.2">
      <c r="A1231" t="s">
        <v>8219</v>
      </c>
      <c r="B1231">
        <v>67</v>
      </c>
      <c r="F1231" t="s">
        <v>8221</v>
      </c>
      <c r="G1231">
        <v>3</v>
      </c>
    </row>
    <row r="1232" spans="1:7" x14ac:dyDescent="0.2">
      <c r="A1232" t="s">
        <v>8219</v>
      </c>
      <c r="B1232">
        <v>130</v>
      </c>
      <c r="F1232" t="s">
        <v>8221</v>
      </c>
      <c r="G1232">
        <v>0</v>
      </c>
    </row>
    <row r="1233" spans="1:7" x14ac:dyDescent="0.2">
      <c r="A1233" t="s">
        <v>8219</v>
      </c>
      <c r="B1233">
        <v>16</v>
      </c>
      <c r="F1233" t="s">
        <v>8221</v>
      </c>
      <c r="G1233">
        <v>2</v>
      </c>
    </row>
    <row r="1234" spans="1:7" x14ac:dyDescent="0.2">
      <c r="A1234" t="s">
        <v>8219</v>
      </c>
      <c r="B1234">
        <v>67</v>
      </c>
      <c r="F1234" t="s">
        <v>8221</v>
      </c>
      <c r="G1234">
        <v>0</v>
      </c>
    </row>
    <row r="1235" spans="1:7" x14ac:dyDescent="0.2">
      <c r="A1235" t="s">
        <v>8219</v>
      </c>
      <c r="B1235">
        <v>124</v>
      </c>
      <c r="F1235" t="s">
        <v>8221</v>
      </c>
      <c r="G1235">
        <v>12</v>
      </c>
    </row>
    <row r="1236" spans="1:7" x14ac:dyDescent="0.2">
      <c r="A1236" t="s">
        <v>8219</v>
      </c>
      <c r="B1236">
        <v>80</v>
      </c>
      <c r="F1236" t="s">
        <v>8221</v>
      </c>
      <c r="G1236">
        <v>1</v>
      </c>
    </row>
    <row r="1237" spans="1:7" x14ac:dyDescent="0.2">
      <c r="A1237" t="s">
        <v>8219</v>
      </c>
      <c r="B1237">
        <v>282</v>
      </c>
      <c r="F1237" t="s">
        <v>8221</v>
      </c>
      <c r="G1237">
        <v>8</v>
      </c>
    </row>
    <row r="1238" spans="1:7" x14ac:dyDescent="0.2">
      <c r="A1238" t="s">
        <v>8219</v>
      </c>
      <c r="B1238">
        <v>68</v>
      </c>
      <c r="F1238" t="s">
        <v>8221</v>
      </c>
      <c r="G1238">
        <v>2</v>
      </c>
    </row>
    <row r="1239" spans="1:7" x14ac:dyDescent="0.2">
      <c r="A1239" t="s">
        <v>8219</v>
      </c>
      <c r="B1239">
        <v>86</v>
      </c>
      <c r="F1239" t="s">
        <v>8221</v>
      </c>
      <c r="G1239">
        <v>31</v>
      </c>
    </row>
    <row r="1240" spans="1:7" x14ac:dyDescent="0.2">
      <c r="A1240" t="s">
        <v>8219</v>
      </c>
      <c r="B1240">
        <v>115</v>
      </c>
      <c r="F1240" t="s">
        <v>8221</v>
      </c>
      <c r="G1240">
        <v>5</v>
      </c>
    </row>
    <row r="1241" spans="1:7" x14ac:dyDescent="0.2">
      <c r="A1241" t="s">
        <v>8219</v>
      </c>
      <c r="B1241">
        <v>75</v>
      </c>
      <c r="F1241" t="s">
        <v>8221</v>
      </c>
      <c r="G1241">
        <v>1</v>
      </c>
    </row>
    <row r="1242" spans="1:7" x14ac:dyDescent="0.2">
      <c r="A1242" t="s">
        <v>8219</v>
      </c>
      <c r="B1242">
        <v>43</v>
      </c>
      <c r="F1242" t="s">
        <v>8221</v>
      </c>
      <c r="G1242">
        <v>12</v>
      </c>
    </row>
    <row r="1243" spans="1:7" x14ac:dyDescent="0.2">
      <c r="A1243" t="s">
        <v>8219</v>
      </c>
      <c r="B1243">
        <v>48</v>
      </c>
      <c r="F1243" t="s">
        <v>8221</v>
      </c>
      <c r="G1243">
        <v>4</v>
      </c>
    </row>
    <row r="1244" spans="1:7" x14ac:dyDescent="0.2">
      <c r="A1244" t="s">
        <v>8219</v>
      </c>
      <c r="B1244">
        <v>52</v>
      </c>
      <c r="F1244" t="s">
        <v>8221</v>
      </c>
      <c r="G1244">
        <v>0</v>
      </c>
    </row>
    <row r="1245" spans="1:7" x14ac:dyDescent="0.2">
      <c r="A1245" t="s">
        <v>8219</v>
      </c>
      <c r="B1245">
        <v>43</v>
      </c>
      <c r="F1245" t="s">
        <v>8221</v>
      </c>
      <c r="G1245">
        <v>7</v>
      </c>
    </row>
    <row r="1246" spans="1:7" x14ac:dyDescent="0.2">
      <c r="A1246" t="s">
        <v>8219</v>
      </c>
      <c r="B1246">
        <v>58</v>
      </c>
      <c r="F1246" t="s">
        <v>8221</v>
      </c>
      <c r="G1246">
        <v>2</v>
      </c>
    </row>
    <row r="1247" spans="1:7" x14ac:dyDescent="0.2">
      <c r="A1247" t="s">
        <v>8219</v>
      </c>
      <c r="B1247">
        <v>47</v>
      </c>
      <c r="F1247" t="s">
        <v>8221</v>
      </c>
      <c r="G1247">
        <v>1</v>
      </c>
    </row>
    <row r="1248" spans="1:7" x14ac:dyDescent="0.2">
      <c r="A1248" t="s">
        <v>8219</v>
      </c>
      <c r="B1248">
        <v>36</v>
      </c>
      <c r="F1248" t="s">
        <v>8221</v>
      </c>
      <c r="G1248">
        <v>4</v>
      </c>
    </row>
    <row r="1249" spans="1:7" x14ac:dyDescent="0.2">
      <c r="A1249" t="s">
        <v>8219</v>
      </c>
      <c r="B1249">
        <v>17</v>
      </c>
      <c r="F1249" t="s">
        <v>8221</v>
      </c>
      <c r="G1249">
        <v>6</v>
      </c>
    </row>
    <row r="1250" spans="1:7" x14ac:dyDescent="0.2">
      <c r="A1250" t="s">
        <v>8219</v>
      </c>
      <c r="B1250">
        <v>104</v>
      </c>
      <c r="F1250" t="s">
        <v>8221</v>
      </c>
      <c r="G1250">
        <v>8</v>
      </c>
    </row>
    <row r="1251" spans="1:7" x14ac:dyDescent="0.2">
      <c r="A1251" t="s">
        <v>8219</v>
      </c>
      <c r="B1251">
        <v>47</v>
      </c>
      <c r="F1251" t="s">
        <v>8221</v>
      </c>
      <c r="G1251">
        <v>14</v>
      </c>
    </row>
    <row r="1252" spans="1:7" x14ac:dyDescent="0.2">
      <c r="A1252" t="s">
        <v>8219</v>
      </c>
      <c r="B1252">
        <v>38</v>
      </c>
      <c r="F1252" t="s">
        <v>8221</v>
      </c>
      <c r="G1252">
        <v>0</v>
      </c>
    </row>
    <row r="1253" spans="1:7" x14ac:dyDescent="0.2">
      <c r="A1253" t="s">
        <v>8219</v>
      </c>
      <c r="B1253">
        <v>81</v>
      </c>
      <c r="F1253" t="s">
        <v>8221</v>
      </c>
      <c r="G1253">
        <v>4</v>
      </c>
    </row>
    <row r="1254" spans="1:7" x14ac:dyDescent="0.2">
      <c r="A1254" t="s">
        <v>8219</v>
      </c>
      <c r="B1254">
        <v>55</v>
      </c>
      <c r="F1254" t="s">
        <v>8221</v>
      </c>
      <c r="G1254">
        <v>0</v>
      </c>
    </row>
    <row r="1255" spans="1:7" x14ac:dyDescent="0.2">
      <c r="A1255" t="s">
        <v>8219</v>
      </c>
      <c r="B1255">
        <v>41</v>
      </c>
      <c r="F1255" t="s">
        <v>8221</v>
      </c>
      <c r="G1255">
        <v>0</v>
      </c>
    </row>
    <row r="1256" spans="1:7" x14ac:dyDescent="0.2">
      <c r="A1256" t="s">
        <v>8219</v>
      </c>
      <c r="B1256">
        <v>79</v>
      </c>
      <c r="F1256" t="s">
        <v>8221</v>
      </c>
      <c r="G1256">
        <v>1</v>
      </c>
    </row>
    <row r="1257" spans="1:7" x14ac:dyDescent="0.2">
      <c r="A1257" t="s">
        <v>8219</v>
      </c>
      <c r="B1257">
        <v>16</v>
      </c>
      <c r="F1257" t="s">
        <v>8221</v>
      </c>
      <c r="G1257">
        <v>1</v>
      </c>
    </row>
    <row r="1258" spans="1:7" x14ac:dyDescent="0.2">
      <c r="A1258" t="s">
        <v>8219</v>
      </c>
      <c r="B1258">
        <v>8</v>
      </c>
      <c r="F1258" t="s">
        <v>8221</v>
      </c>
      <c r="G1258">
        <v>1</v>
      </c>
    </row>
    <row r="1259" spans="1:7" x14ac:dyDescent="0.2">
      <c r="A1259" t="s">
        <v>8219</v>
      </c>
      <c r="B1259">
        <v>95</v>
      </c>
      <c r="F1259" t="s">
        <v>8221</v>
      </c>
      <c r="G1259">
        <v>1</v>
      </c>
    </row>
    <row r="1260" spans="1:7" x14ac:dyDescent="0.2">
      <c r="A1260" t="s">
        <v>8219</v>
      </c>
      <c r="B1260">
        <v>25</v>
      </c>
      <c r="F1260" t="s">
        <v>8221</v>
      </c>
      <c r="G1260">
        <v>4</v>
      </c>
    </row>
    <row r="1261" spans="1:7" x14ac:dyDescent="0.2">
      <c r="A1261" t="s">
        <v>8219</v>
      </c>
      <c r="B1261">
        <v>19</v>
      </c>
      <c r="F1261" t="s">
        <v>8221</v>
      </c>
      <c r="G1261">
        <v>0</v>
      </c>
    </row>
    <row r="1262" spans="1:7" x14ac:dyDescent="0.2">
      <c r="A1262" t="s">
        <v>8219</v>
      </c>
      <c r="B1262">
        <v>90</v>
      </c>
      <c r="F1262" t="s">
        <v>8221</v>
      </c>
      <c r="G1262">
        <v>0</v>
      </c>
    </row>
    <row r="1263" spans="1:7" x14ac:dyDescent="0.2">
      <c r="A1263" t="s">
        <v>8219</v>
      </c>
      <c r="B1263">
        <v>41</v>
      </c>
      <c r="F1263" t="s">
        <v>8221</v>
      </c>
      <c r="G1263">
        <v>2</v>
      </c>
    </row>
    <row r="1264" spans="1:7" x14ac:dyDescent="0.2">
      <c r="A1264" t="s">
        <v>8219</v>
      </c>
      <c r="B1264">
        <v>30</v>
      </c>
      <c r="F1264" t="s">
        <v>8221</v>
      </c>
      <c r="G1264">
        <v>24</v>
      </c>
    </row>
    <row r="1265" spans="1:7" x14ac:dyDescent="0.2">
      <c r="A1265" t="s">
        <v>8219</v>
      </c>
      <c r="B1265">
        <v>38</v>
      </c>
      <c r="F1265" t="s">
        <v>8221</v>
      </c>
      <c r="G1265">
        <v>1</v>
      </c>
    </row>
    <row r="1266" spans="1:7" x14ac:dyDescent="0.2">
      <c r="A1266" t="s">
        <v>8219</v>
      </c>
      <c r="B1266">
        <v>65</v>
      </c>
      <c r="F1266" t="s">
        <v>8221</v>
      </c>
      <c r="G1266">
        <v>2</v>
      </c>
    </row>
    <row r="1267" spans="1:7" x14ac:dyDescent="0.2">
      <c r="A1267" t="s">
        <v>8219</v>
      </c>
      <c r="B1267">
        <v>75</v>
      </c>
      <c r="F1267" t="s">
        <v>8221</v>
      </c>
      <c r="G1267">
        <v>1</v>
      </c>
    </row>
    <row r="1268" spans="1:7" x14ac:dyDescent="0.2">
      <c r="A1268" t="s">
        <v>8219</v>
      </c>
      <c r="B1268">
        <v>16</v>
      </c>
      <c r="F1268" t="s">
        <v>8221</v>
      </c>
      <c r="G1268">
        <v>37</v>
      </c>
    </row>
    <row r="1269" spans="1:7" x14ac:dyDescent="0.2">
      <c r="A1269" t="s">
        <v>8219</v>
      </c>
      <c r="B1269">
        <v>10</v>
      </c>
      <c r="F1269" t="s">
        <v>8221</v>
      </c>
      <c r="G1269">
        <v>5</v>
      </c>
    </row>
    <row r="1270" spans="1:7" x14ac:dyDescent="0.2">
      <c r="A1270" t="s">
        <v>8219</v>
      </c>
      <c r="B1270">
        <v>27</v>
      </c>
      <c r="F1270" t="s">
        <v>8221</v>
      </c>
      <c r="G1270">
        <v>4</v>
      </c>
    </row>
    <row r="1271" spans="1:7" x14ac:dyDescent="0.2">
      <c r="A1271" t="s">
        <v>8219</v>
      </c>
      <c r="B1271">
        <v>259</v>
      </c>
      <c r="F1271" t="s">
        <v>8221</v>
      </c>
      <c r="G1271">
        <v>16</v>
      </c>
    </row>
    <row r="1272" spans="1:7" x14ac:dyDescent="0.2">
      <c r="A1272" t="s">
        <v>8219</v>
      </c>
      <c r="B1272">
        <v>39</v>
      </c>
      <c r="F1272" t="s">
        <v>8221</v>
      </c>
      <c r="G1272">
        <v>9</v>
      </c>
    </row>
    <row r="1273" spans="1:7" x14ac:dyDescent="0.2">
      <c r="A1273" t="s">
        <v>8219</v>
      </c>
      <c r="B1273">
        <v>42</v>
      </c>
      <c r="F1273" t="s">
        <v>8221</v>
      </c>
      <c r="G1273">
        <v>0</v>
      </c>
    </row>
    <row r="1274" spans="1:7" x14ac:dyDescent="0.2">
      <c r="A1274" t="s">
        <v>8219</v>
      </c>
      <c r="B1274">
        <v>10</v>
      </c>
      <c r="F1274" t="s">
        <v>8221</v>
      </c>
      <c r="G1274">
        <v>40</v>
      </c>
    </row>
    <row r="1275" spans="1:7" x14ac:dyDescent="0.2">
      <c r="A1275" t="s">
        <v>8219</v>
      </c>
      <c r="B1275">
        <v>56</v>
      </c>
      <c r="F1275" t="s">
        <v>8221</v>
      </c>
      <c r="G1275">
        <v>0</v>
      </c>
    </row>
    <row r="1276" spans="1:7" x14ac:dyDescent="0.2">
      <c r="A1276" t="s">
        <v>8219</v>
      </c>
      <c r="B1276">
        <v>20</v>
      </c>
      <c r="F1276" t="s">
        <v>8221</v>
      </c>
      <c r="G1276">
        <v>2</v>
      </c>
    </row>
    <row r="1277" spans="1:7" x14ac:dyDescent="0.2">
      <c r="A1277" t="s">
        <v>8219</v>
      </c>
      <c r="B1277">
        <v>170</v>
      </c>
      <c r="F1277" t="s">
        <v>8221</v>
      </c>
      <c r="G1277">
        <v>1</v>
      </c>
    </row>
    <row r="1278" spans="1:7" x14ac:dyDescent="0.2">
      <c r="A1278" t="s">
        <v>8219</v>
      </c>
      <c r="B1278">
        <v>29</v>
      </c>
      <c r="F1278" t="s">
        <v>8221</v>
      </c>
      <c r="G1278">
        <v>9</v>
      </c>
    </row>
    <row r="1279" spans="1:7" x14ac:dyDescent="0.2">
      <c r="A1279" t="s">
        <v>8219</v>
      </c>
      <c r="B1279">
        <v>132</v>
      </c>
      <c r="F1279" t="s">
        <v>8221</v>
      </c>
      <c r="G1279">
        <v>34</v>
      </c>
    </row>
    <row r="1280" spans="1:7" x14ac:dyDescent="0.2">
      <c r="A1280" t="s">
        <v>8219</v>
      </c>
      <c r="B1280">
        <v>27</v>
      </c>
      <c r="F1280" t="s">
        <v>8221</v>
      </c>
      <c r="G1280">
        <v>23</v>
      </c>
    </row>
    <row r="1281" spans="1:7" x14ac:dyDescent="0.2">
      <c r="A1281" t="s">
        <v>8219</v>
      </c>
      <c r="B1281">
        <v>26</v>
      </c>
      <c r="F1281" t="s">
        <v>8221</v>
      </c>
      <c r="G1281">
        <v>19</v>
      </c>
    </row>
    <row r="1282" spans="1:7" x14ac:dyDescent="0.2">
      <c r="A1282" t="s">
        <v>8219</v>
      </c>
      <c r="B1282">
        <v>43</v>
      </c>
      <c r="F1282" t="s">
        <v>8221</v>
      </c>
      <c r="G1282">
        <v>50</v>
      </c>
    </row>
    <row r="1283" spans="1:7" x14ac:dyDescent="0.2">
      <c r="A1283" t="s">
        <v>8219</v>
      </c>
      <c r="B1283">
        <v>80</v>
      </c>
      <c r="F1283" t="s">
        <v>8221</v>
      </c>
      <c r="G1283">
        <v>12</v>
      </c>
    </row>
    <row r="1284" spans="1:7" x14ac:dyDescent="0.2">
      <c r="A1284" t="s">
        <v>8219</v>
      </c>
      <c r="B1284">
        <v>33</v>
      </c>
      <c r="F1284" t="s">
        <v>8221</v>
      </c>
      <c r="G1284">
        <v>8</v>
      </c>
    </row>
    <row r="1285" spans="1:7" x14ac:dyDescent="0.2">
      <c r="A1285" t="s">
        <v>8219</v>
      </c>
      <c r="B1285">
        <v>71</v>
      </c>
      <c r="F1285" t="s">
        <v>8221</v>
      </c>
      <c r="G1285">
        <v>9</v>
      </c>
    </row>
    <row r="1286" spans="1:7" x14ac:dyDescent="0.2">
      <c r="A1286" t="s">
        <v>8219</v>
      </c>
      <c r="B1286">
        <v>81</v>
      </c>
      <c r="F1286" t="s">
        <v>8221</v>
      </c>
      <c r="G1286">
        <v>43</v>
      </c>
    </row>
    <row r="1287" spans="1:7" x14ac:dyDescent="0.2">
      <c r="A1287" t="s">
        <v>8219</v>
      </c>
      <c r="B1287">
        <v>76</v>
      </c>
      <c r="F1287" t="s">
        <v>8221</v>
      </c>
      <c r="G1287">
        <v>28</v>
      </c>
    </row>
    <row r="1288" spans="1:7" x14ac:dyDescent="0.2">
      <c r="A1288" t="s">
        <v>8219</v>
      </c>
      <c r="B1288">
        <v>48</v>
      </c>
      <c r="F1288" t="s">
        <v>8221</v>
      </c>
      <c r="G1288">
        <v>4</v>
      </c>
    </row>
    <row r="1289" spans="1:7" x14ac:dyDescent="0.2">
      <c r="A1289" t="s">
        <v>8219</v>
      </c>
      <c r="B1289">
        <v>61</v>
      </c>
      <c r="F1289" t="s">
        <v>8221</v>
      </c>
      <c r="G1289">
        <v>24</v>
      </c>
    </row>
    <row r="1290" spans="1:7" x14ac:dyDescent="0.2">
      <c r="A1290" t="s">
        <v>8219</v>
      </c>
      <c r="B1290">
        <v>60</v>
      </c>
      <c r="F1290" t="s">
        <v>8221</v>
      </c>
      <c r="G1290">
        <v>2</v>
      </c>
    </row>
    <row r="1291" spans="1:7" x14ac:dyDescent="0.2">
      <c r="A1291" t="s">
        <v>8219</v>
      </c>
      <c r="B1291">
        <v>136</v>
      </c>
      <c r="F1291" t="s">
        <v>8221</v>
      </c>
      <c r="G1291">
        <v>2</v>
      </c>
    </row>
    <row r="1292" spans="1:7" x14ac:dyDescent="0.2">
      <c r="A1292" t="s">
        <v>8219</v>
      </c>
      <c r="B1292">
        <v>14</v>
      </c>
      <c r="F1292" t="s">
        <v>8221</v>
      </c>
      <c r="G1292">
        <v>20</v>
      </c>
    </row>
    <row r="1293" spans="1:7" x14ac:dyDescent="0.2">
      <c r="A1293" t="s">
        <v>8219</v>
      </c>
      <c r="B1293">
        <v>78</v>
      </c>
      <c r="F1293" t="s">
        <v>8221</v>
      </c>
      <c r="G1293">
        <v>1</v>
      </c>
    </row>
    <row r="1294" spans="1:7" x14ac:dyDescent="0.2">
      <c r="A1294" t="s">
        <v>8219</v>
      </c>
      <c r="B1294">
        <v>4</v>
      </c>
      <c r="F1294" t="s">
        <v>8221</v>
      </c>
      <c r="G1294">
        <v>1</v>
      </c>
    </row>
    <row r="1295" spans="1:7" x14ac:dyDescent="0.2">
      <c r="A1295" t="s">
        <v>8219</v>
      </c>
      <c r="B1295">
        <v>11</v>
      </c>
      <c r="F1295" t="s">
        <v>8221</v>
      </c>
      <c r="G1295">
        <v>4</v>
      </c>
    </row>
    <row r="1296" spans="1:7" x14ac:dyDescent="0.2">
      <c r="A1296" t="s">
        <v>8219</v>
      </c>
      <c r="B1296">
        <v>185</v>
      </c>
      <c r="F1296" t="s">
        <v>8221</v>
      </c>
      <c r="G1296">
        <v>1</v>
      </c>
    </row>
    <row r="1297" spans="1:7" x14ac:dyDescent="0.2">
      <c r="A1297" t="s">
        <v>8219</v>
      </c>
      <c r="B1297">
        <v>59</v>
      </c>
      <c r="F1297" t="s">
        <v>8221</v>
      </c>
      <c r="G1297">
        <v>1</v>
      </c>
    </row>
    <row r="1298" spans="1:7" x14ac:dyDescent="0.2">
      <c r="A1298" t="s">
        <v>8219</v>
      </c>
      <c r="B1298">
        <v>27</v>
      </c>
      <c r="F1298" t="s">
        <v>8221</v>
      </c>
      <c r="G1298">
        <v>13</v>
      </c>
    </row>
    <row r="1299" spans="1:7" x14ac:dyDescent="0.2">
      <c r="A1299" t="s">
        <v>8219</v>
      </c>
      <c r="B1299">
        <v>63</v>
      </c>
      <c r="F1299" t="s">
        <v>8221</v>
      </c>
      <c r="G1299">
        <v>1</v>
      </c>
    </row>
    <row r="1300" spans="1:7" x14ac:dyDescent="0.2">
      <c r="A1300" t="s">
        <v>8219</v>
      </c>
      <c r="B1300">
        <v>13</v>
      </c>
      <c r="F1300" t="s">
        <v>8221</v>
      </c>
      <c r="G1300">
        <v>1</v>
      </c>
    </row>
    <row r="1301" spans="1:7" x14ac:dyDescent="0.2">
      <c r="A1301" t="s">
        <v>8219</v>
      </c>
      <c r="B1301">
        <v>13</v>
      </c>
      <c r="F1301" t="s">
        <v>8221</v>
      </c>
      <c r="G1301">
        <v>0</v>
      </c>
    </row>
    <row r="1302" spans="1:7" x14ac:dyDescent="0.2">
      <c r="A1302" t="s">
        <v>8219</v>
      </c>
      <c r="B1302">
        <v>57</v>
      </c>
      <c r="F1302" t="s">
        <v>8221</v>
      </c>
      <c r="G1302">
        <v>3</v>
      </c>
    </row>
    <row r="1303" spans="1:7" x14ac:dyDescent="0.2">
      <c r="A1303" t="s">
        <v>8219</v>
      </c>
      <c r="B1303">
        <v>61</v>
      </c>
      <c r="F1303" t="s">
        <v>8221</v>
      </c>
      <c r="G1303">
        <v>14</v>
      </c>
    </row>
    <row r="1304" spans="1:7" x14ac:dyDescent="0.2">
      <c r="A1304" t="s">
        <v>8219</v>
      </c>
      <c r="B1304">
        <v>65</v>
      </c>
      <c r="F1304" t="s">
        <v>8221</v>
      </c>
      <c r="G1304">
        <v>2</v>
      </c>
    </row>
    <row r="1305" spans="1:7" x14ac:dyDescent="0.2">
      <c r="A1305" t="s">
        <v>8219</v>
      </c>
      <c r="B1305">
        <v>134</v>
      </c>
      <c r="F1305" t="s">
        <v>8221</v>
      </c>
      <c r="G1305">
        <v>5</v>
      </c>
    </row>
    <row r="1306" spans="1:7" x14ac:dyDescent="0.2">
      <c r="A1306" t="s">
        <v>8219</v>
      </c>
      <c r="B1306">
        <v>37</v>
      </c>
      <c r="F1306" t="s">
        <v>8221</v>
      </c>
      <c r="G1306">
        <v>14</v>
      </c>
    </row>
    <row r="1307" spans="1:7" x14ac:dyDescent="0.2">
      <c r="A1307" t="s">
        <v>8219</v>
      </c>
      <c r="B1307">
        <v>37</v>
      </c>
      <c r="F1307" t="s">
        <v>8221</v>
      </c>
      <c r="G1307">
        <v>9</v>
      </c>
    </row>
    <row r="1308" spans="1:7" x14ac:dyDescent="0.2">
      <c r="A1308" t="s">
        <v>8219</v>
      </c>
      <c r="B1308">
        <v>150</v>
      </c>
      <c r="F1308" t="s">
        <v>8221</v>
      </c>
      <c r="G1308">
        <v>8</v>
      </c>
    </row>
    <row r="1309" spans="1:7" x14ac:dyDescent="0.2">
      <c r="A1309" t="s">
        <v>8219</v>
      </c>
      <c r="B1309">
        <v>56</v>
      </c>
      <c r="F1309" t="s">
        <v>8221</v>
      </c>
      <c r="G1309">
        <v>7</v>
      </c>
    </row>
    <row r="1310" spans="1:7" x14ac:dyDescent="0.2">
      <c r="A1310" t="s">
        <v>8219</v>
      </c>
      <c r="B1310">
        <v>18</v>
      </c>
      <c r="F1310" t="s">
        <v>8221</v>
      </c>
      <c r="G1310">
        <v>0</v>
      </c>
    </row>
    <row r="1311" spans="1:7" x14ac:dyDescent="0.2">
      <c r="A1311" t="s">
        <v>8219</v>
      </c>
      <c r="B1311">
        <v>60</v>
      </c>
      <c r="F1311" t="s">
        <v>8221</v>
      </c>
      <c r="G1311">
        <v>84</v>
      </c>
    </row>
    <row r="1312" spans="1:7" x14ac:dyDescent="0.2">
      <c r="A1312" t="s">
        <v>8219</v>
      </c>
      <c r="B1312">
        <v>67</v>
      </c>
      <c r="F1312" t="s">
        <v>8221</v>
      </c>
      <c r="G1312">
        <v>11</v>
      </c>
    </row>
    <row r="1313" spans="1:7" x14ac:dyDescent="0.2">
      <c r="A1313" t="s">
        <v>8219</v>
      </c>
      <c r="B1313">
        <v>35</v>
      </c>
      <c r="F1313" t="s">
        <v>8221</v>
      </c>
      <c r="G1313">
        <v>1</v>
      </c>
    </row>
    <row r="1314" spans="1:7" x14ac:dyDescent="0.2">
      <c r="A1314" t="s">
        <v>8219</v>
      </c>
      <c r="B1314">
        <v>34</v>
      </c>
      <c r="F1314" t="s">
        <v>8221</v>
      </c>
      <c r="G1314">
        <v>4</v>
      </c>
    </row>
    <row r="1315" spans="1:7" x14ac:dyDescent="0.2">
      <c r="A1315" t="s">
        <v>8219</v>
      </c>
      <c r="B1315">
        <v>36</v>
      </c>
      <c r="F1315" t="s">
        <v>8221</v>
      </c>
      <c r="G1315">
        <v>10</v>
      </c>
    </row>
    <row r="1316" spans="1:7" x14ac:dyDescent="0.2">
      <c r="A1316" t="s">
        <v>8219</v>
      </c>
      <c r="B1316">
        <v>18</v>
      </c>
      <c r="F1316" t="s">
        <v>8221</v>
      </c>
      <c r="G1316">
        <v>16</v>
      </c>
    </row>
    <row r="1317" spans="1:7" x14ac:dyDescent="0.2">
      <c r="A1317" t="s">
        <v>8219</v>
      </c>
      <c r="B1317">
        <v>25</v>
      </c>
      <c r="F1317" t="s">
        <v>8221</v>
      </c>
      <c r="G1317">
        <v>2</v>
      </c>
    </row>
    <row r="1318" spans="1:7" x14ac:dyDescent="0.2">
      <c r="A1318" t="s">
        <v>8219</v>
      </c>
      <c r="B1318">
        <v>21</v>
      </c>
      <c r="F1318" t="s">
        <v>8221</v>
      </c>
      <c r="G1318">
        <v>5</v>
      </c>
    </row>
    <row r="1319" spans="1:7" x14ac:dyDescent="0.2">
      <c r="A1319" t="s">
        <v>8219</v>
      </c>
      <c r="B1319">
        <v>151</v>
      </c>
      <c r="F1319" t="s">
        <v>8221</v>
      </c>
      <c r="G1319">
        <v>1</v>
      </c>
    </row>
    <row r="1320" spans="1:7" x14ac:dyDescent="0.2">
      <c r="A1320" t="s">
        <v>8219</v>
      </c>
      <c r="B1320">
        <v>489</v>
      </c>
      <c r="F1320" t="s">
        <v>8221</v>
      </c>
      <c r="G1320">
        <v>31</v>
      </c>
    </row>
    <row r="1321" spans="1:7" x14ac:dyDescent="0.2">
      <c r="A1321" t="s">
        <v>8219</v>
      </c>
      <c r="B1321">
        <v>50</v>
      </c>
      <c r="F1321" t="s">
        <v>8221</v>
      </c>
      <c r="G1321">
        <v>0</v>
      </c>
    </row>
    <row r="1322" spans="1:7" x14ac:dyDescent="0.2">
      <c r="A1322" t="s">
        <v>8219</v>
      </c>
      <c r="B1322">
        <v>321</v>
      </c>
      <c r="F1322" t="s">
        <v>8221</v>
      </c>
      <c r="G1322">
        <v>2</v>
      </c>
    </row>
    <row r="1323" spans="1:7" x14ac:dyDescent="0.2">
      <c r="A1323" t="s">
        <v>8219</v>
      </c>
      <c r="B1323">
        <v>1762</v>
      </c>
      <c r="F1323" t="s">
        <v>8221</v>
      </c>
      <c r="G1323">
        <v>7</v>
      </c>
    </row>
    <row r="1324" spans="1:7" x14ac:dyDescent="0.2">
      <c r="A1324" t="s">
        <v>8219</v>
      </c>
      <c r="B1324">
        <v>385</v>
      </c>
      <c r="F1324" t="s">
        <v>8221</v>
      </c>
      <c r="G1324">
        <v>16</v>
      </c>
    </row>
    <row r="1325" spans="1:7" x14ac:dyDescent="0.2">
      <c r="A1325" t="s">
        <v>8219</v>
      </c>
      <c r="B1325">
        <v>398</v>
      </c>
      <c r="F1325" t="s">
        <v>8221</v>
      </c>
      <c r="G1325">
        <v>4</v>
      </c>
    </row>
    <row r="1326" spans="1:7" x14ac:dyDescent="0.2">
      <c r="A1326" t="s">
        <v>8219</v>
      </c>
      <c r="B1326">
        <v>304</v>
      </c>
      <c r="F1326" t="s">
        <v>8221</v>
      </c>
      <c r="G1326">
        <v>4</v>
      </c>
    </row>
    <row r="1327" spans="1:7" x14ac:dyDescent="0.2">
      <c r="A1327" t="s">
        <v>8219</v>
      </c>
      <c r="B1327">
        <v>676</v>
      </c>
      <c r="F1327" t="s">
        <v>8221</v>
      </c>
      <c r="G1327">
        <v>4</v>
      </c>
    </row>
    <row r="1328" spans="1:7" x14ac:dyDescent="0.2">
      <c r="A1328" t="s">
        <v>8219</v>
      </c>
      <c r="B1328">
        <v>577</v>
      </c>
      <c r="F1328" t="s">
        <v>8221</v>
      </c>
      <c r="G1328">
        <v>3</v>
      </c>
    </row>
    <row r="1329" spans="1:7" x14ac:dyDescent="0.2">
      <c r="A1329" t="s">
        <v>8219</v>
      </c>
      <c r="B1329">
        <v>3663</v>
      </c>
      <c r="F1329" t="s">
        <v>8221</v>
      </c>
      <c r="G1329">
        <v>36</v>
      </c>
    </row>
    <row r="1330" spans="1:7" x14ac:dyDescent="0.2">
      <c r="A1330" t="s">
        <v>8219</v>
      </c>
      <c r="B1330">
        <v>294</v>
      </c>
      <c r="F1330" t="s">
        <v>8221</v>
      </c>
      <c r="G1330">
        <v>1</v>
      </c>
    </row>
    <row r="1331" spans="1:7" x14ac:dyDescent="0.2">
      <c r="A1331" t="s">
        <v>8219</v>
      </c>
      <c r="B1331">
        <v>28</v>
      </c>
      <c r="F1331" t="s">
        <v>8221</v>
      </c>
      <c r="G1331">
        <v>7</v>
      </c>
    </row>
    <row r="1332" spans="1:7" x14ac:dyDescent="0.2">
      <c r="A1332" t="s">
        <v>8219</v>
      </c>
      <c r="B1332">
        <v>100</v>
      </c>
      <c r="F1332" t="s">
        <v>8221</v>
      </c>
      <c r="G1332">
        <v>27</v>
      </c>
    </row>
    <row r="1333" spans="1:7" x14ac:dyDescent="0.2">
      <c r="A1333" t="s">
        <v>8219</v>
      </c>
      <c r="B1333">
        <v>72</v>
      </c>
      <c r="F1333" t="s">
        <v>8221</v>
      </c>
      <c r="G1333">
        <v>1</v>
      </c>
    </row>
    <row r="1334" spans="1:7" x14ac:dyDescent="0.2">
      <c r="A1334" t="s">
        <v>8219</v>
      </c>
      <c r="B1334">
        <v>238</v>
      </c>
      <c r="F1334" t="s">
        <v>8221</v>
      </c>
      <c r="G1334">
        <v>0</v>
      </c>
    </row>
    <row r="1335" spans="1:7" x14ac:dyDescent="0.2">
      <c r="A1335" t="s">
        <v>8219</v>
      </c>
      <c r="B1335">
        <v>159</v>
      </c>
      <c r="F1335" t="s">
        <v>8221</v>
      </c>
      <c r="G1335">
        <v>1</v>
      </c>
    </row>
    <row r="1336" spans="1:7" x14ac:dyDescent="0.2">
      <c r="A1336" t="s">
        <v>8219</v>
      </c>
      <c r="B1336">
        <v>77</v>
      </c>
      <c r="F1336" t="s">
        <v>8221</v>
      </c>
      <c r="G1336">
        <v>3</v>
      </c>
    </row>
    <row r="1337" spans="1:7" x14ac:dyDescent="0.2">
      <c r="A1337" t="s">
        <v>8219</v>
      </c>
      <c r="B1337">
        <v>53</v>
      </c>
      <c r="F1337" t="s">
        <v>8221</v>
      </c>
      <c r="G1337">
        <v>3</v>
      </c>
    </row>
    <row r="1338" spans="1:7" x14ac:dyDescent="0.2">
      <c r="A1338" t="s">
        <v>8219</v>
      </c>
      <c r="B1338">
        <v>1251</v>
      </c>
      <c r="F1338" t="s">
        <v>8221</v>
      </c>
      <c r="G1338">
        <v>3</v>
      </c>
    </row>
    <row r="1339" spans="1:7" x14ac:dyDescent="0.2">
      <c r="A1339" t="s">
        <v>8219</v>
      </c>
      <c r="B1339">
        <v>465</v>
      </c>
      <c r="F1339" t="s">
        <v>8221</v>
      </c>
      <c r="G1339">
        <v>0</v>
      </c>
    </row>
    <row r="1340" spans="1:7" x14ac:dyDescent="0.2">
      <c r="A1340" t="s">
        <v>8219</v>
      </c>
      <c r="B1340">
        <v>74</v>
      </c>
      <c r="F1340" t="s">
        <v>8221</v>
      </c>
      <c r="G1340">
        <v>6</v>
      </c>
    </row>
    <row r="1341" spans="1:7" x14ac:dyDescent="0.2">
      <c r="A1341" t="s">
        <v>8219</v>
      </c>
      <c r="B1341">
        <v>62</v>
      </c>
      <c r="F1341" t="s">
        <v>8221</v>
      </c>
      <c r="G1341">
        <v>17</v>
      </c>
    </row>
    <row r="1342" spans="1:7" x14ac:dyDescent="0.2">
      <c r="A1342" t="s">
        <v>8219</v>
      </c>
      <c r="B1342">
        <v>3468</v>
      </c>
      <c r="F1342" t="s">
        <v>8221</v>
      </c>
      <c r="G1342">
        <v>40</v>
      </c>
    </row>
    <row r="1343" spans="1:7" x14ac:dyDescent="0.2">
      <c r="A1343" t="s">
        <v>8219</v>
      </c>
      <c r="B1343">
        <v>52</v>
      </c>
      <c r="F1343" t="s">
        <v>8221</v>
      </c>
      <c r="G1343">
        <v>3</v>
      </c>
    </row>
    <row r="1344" spans="1:7" x14ac:dyDescent="0.2">
      <c r="A1344" t="s">
        <v>8219</v>
      </c>
      <c r="B1344">
        <v>50</v>
      </c>
      <c r="F1344" t="s">
        <v>8221</v>
      </c>
      <c r="G1344">
        <v>1</v>
      </c>
    </row>
    <row r="1345" spans="1:7" x14ac:dyDescent="0.2">
      <c r="A1345" t="s">
        <v>8219</v>
      </c>
      <c r="B1345">
        <v>45</v>
      </c>
      <c r="F1345" t="s">
        <v>8221</v>
      </c>
      <c r="G1345">
        <v>2</v>
      </c>
    </row>
    <row r="1346" spans="1:7" x14ac:dyDescent="0.2">
      <c r="A1346" t="s">
        <v>8219</v>
      </c>
      <c r="B1346">
        <v>21</v>
      </c>
      <c r="F1346" t="s">
        <v>8221</v>
      </c>
      <c r="G1346">
        <v>7</v>
      </c>
    </row>
    <row r="1347" spans="1:7" x14ac:dyDescent="0.2">
      <c r="A1347" t="s">
        <v>8219</v>
      </c>
      <c r="B1347">
        <v>100</v>
      </c>
      <c r="F1347" t="s">
        <v>8221</v>
      </c>
      <c r="G1347">
        <v>14</v>
      </c>
    </row>
    <row r="1348" spans="1:7" x14ac:dyDescent="0.2">
      <c r="A1348" t="s">
        <v>8219</v>
      </c>
      <c r="B1348">
        <v>81</v>
      </c>
      <c r="F1348" t="s">
        <v>8221</v>
      </c>
      <c r="G1348">
        <v>0</v>
      </c>
    </row>
    <row r="1349" spans="1:7" x14ac:dyDescent="0.2">
      <c r="A1349" t="s">
        <v>8219</v>
      </c>
      <c r="B1349">
        <v>286</v>
      </c>
      <c r="F1349" t="s">
        <v>8221</v>
      </c>
      <c r="G1349">
        <v>0</v>
      </c>
    </row>
    <row r="1350" spans="1:7" x14ac:dyDescent="0.2">
      <c r="A1350" t="s">
        <v>8219</v>
      </c>
      <c r="B1350">
        <v>42</v>
      </c>
      <c r="F1350" t="s">
        <v>8221</v>
      </c>
      <c r="G1350">
        <v>1</v>
      </c>
    </row>
    <row r="1351" spans="1:7" x14ac:dyDescent="0.2">
      <c r="A1351" t="s">
        <v>8219</v>
      </c>
      <c r="B1351">
        <v>199</v>
      </c>
      <c r="F1351" t="s">
        <v>8221</v>
      </c>
      <c r="G1351">
        <v>12</v>
      </c>
    </row>
    <row r="1352" spans="1:7" x14ac:dyDescent="0.2">
      <c r="A1352" t="s">
        <v>8219</v>
      </c>
      <c r="B1352">
        <v>25</v>
      </c>
      <c r="F1352" t="s">
        <v>8221</v>
      </c>
      <c r="G1352">
        <v>12</v>
      </c>
    </row>
    <row r="1353" spans="1:7" x14ac:dyDescent="0.2">
      <c r="A1353" t="s">
        <v>8219</v>
      </c>
      <c r="B1353">
        <v>84</v>
      </c>
      <c r="F1353" t="s">
        <v>8221</v>
      </c>
      <c r="G1353">
        <v>23</v>
      </c>
    </row>
    <row r="1354" spans="1:7" x14ac:dyDescent="0.2">
      <c r="A1354" t="s">
        <v>8219</v>
      </c>
      <c r="B1354">
        <v>50</v>
      </c>
      <c r="F1354" t="s">
        <v>8221</v>
      </c>
      <c r="G1354">
        <v>0</v>
      </c>
    </row>
    <row r="1355" spans="1:7" x14ac:dyDescent="0.2">
      <c r="A1355" t="s">
        <v>8219</v>
      </c>
      <c r="B1355">
        <v>26</v>
      </c>
      <c r="F1355" t="s">
        <v>8221</v>
      </c>
      <c r="G1355">
        <v>10</v>
      </c>
    </row>
    <row r="1356" spans="1:7" x14ac:dyDescent="0.2">
      <c r="A1356" t="s">
        <v>8219</v>
      </c>
      <c r="B1356">
        <v>14</v>
      </c>
      <c r="F1356" t="s">
        <v>8221</v>
      </c>
      <c r="G1356">
        <v>5</v>
      </c>
    </row>
    <row r="1357" spans="1:7" x14ac:dyDescent="0.2">
      <c r="A1357" t="s">
        <v>8219</v>
      </c>
      <c r="B1357">
        <v>49</v>
      </c>
      <c r="F1357" t="s">
        <v>8221</v>
      </c>
      <c r="G1357">
        <v>1</v>
      </c>
    </row>
    <row r="1358" spans="1:7" x14ac:dyDescent="0.2">
      <c r="A1358" t="s">
        <v>8219</v>
      </c>
      <c r="B1358">
        <v>69</v>
      </c>
      <c r="F1358" t="s">
        <v>8221</v>
      </c>
      <c r="G1358">
        <v>2</v>
      </c>
    </row>
    <row r="1359" spans="1:7" x14ac:dyDescent="0.2">
      <c r="A1359" t="s">
        <v>8219</v>
      </c>
      <c r="B1359">
        <v>60</v>
      </c>
      <c r="F1359" t="s">
        <v>8221</v>
      </c>
      <c r="G1359">
        <v>2</v>
      </c>
    </row>
    <row r="1360" spans="1:7" x14ac:dyDescent="0.2">
      <c r="A1360" t="s">
        <v>8219</v>
      </c>
      <c r="B1360">
        <v>80</v>
      </c>
      <c r="F1360" t="s">
        <v>8221</v>
      </c>
      <c r="G1360">
        <v>0</v>
      </c>
    </row>
    <row r="1361" spans="1:7" x14ac:dyDescent="0.2">
      <c r="A1361" t="s">
        <v>8219</v>
      </c>
      <c r="B1361">
        <v>56</v>
      </c>
      <c r="F1361" t="s">
        <v>8221</v>
      </c>
      <c r="G1361">
        <v>13</v>
      </c>
    </row>
    <row r="1362" spans="1:7" x14ac:dyDescent="0.2">
      <c r="A1362" t="s">
        <v>8219</v>
      </c>
      <c r="B1362">
        <v>104</v>
      </c>
      <c r="F1362" t="s">
        <v>8221</v>
      </c>
      <c r="G1362">
        <v>0</v>
      </c>
    </row>
    <row r="1363" spans="1:7" x14ac:dyDescent="0.2">
      <c r="A1363" t="s">
        <v>8219</v>
      </c>
      <c r="B1363">
        <v>46</v>
      </c>
      <c r="F1363" t="s">
        <v>8221</v>
      </c>
      <c r="G1363">
        <v>1</v>
      </c>
    </row>
    <row r="1364" spans="1:7" x14ac:dyDescent="0.2">
      <c r="A1364" t="s">
        <v>8219</v>
      </c>
      <c r="B1364">
        <v>206</v>
      </c>
      <c r="F1364" t="s">
        <v>8221</v>
      </c>
      <c r="G1364">
        <v>5</v>
      </c>
    </row>
    <row r="1365" spans="1:7" x14ac:dyDescent="0.2">
      <c r="A1365" t="s">
        <v>8219</v>
      </c>
      <c r="B1365">
        <v>18</v>
      </c>
      <c r="F1365" t="s">
        <v>8221</v>
      </c>
      <c r="G1365">
        <v>2</v>
      </c>
    </row>
    <row r="1366" spans="1:7" x14ac:dyDescent="0.2">
      <c r="A1366" t="s">
        <v>8219</v>
      </c>
      <c r="B1366">
        <v>28</v>
      </c>
      <c r="F1366" t="s">
        <v>8221</v>
      </c>
      <c r="G1366">
        <v>0</v>
      </c>
    </row>
    <row r="1367" spans="1:7" x14ac:dyDescent="0.2">
      <c r="A1367" t="s">
        <v>8219</v>
      </c>
      <c r="B1367">
        <v>11</v>
      </c>
      <c r="F1367" t="s">
        <v>8221</v>
      </c>
      <c r="G1367">
        <v>32</v>
      </c>
    </row>
    <row r="1368" spans="1:7" x14ac:dyDescent="0.2">
      <c r="A1368" t="s">
        <v>8219</v>
      </c>
      <c r="B1368">
        <v>263</v>
      </c>
      <c r="F1368" t="s">
        <v>8221</v>
      </c>
      <c r="G1368">
        <v>1</v>
      </c>
    </row>
    <row r="1369" spans="1:7" x14ac:dyDescent="0.2">
      <c r="A1369" t="s">
        <v>8219</v>
      </c>
      <c r="B1369">
        <v>394</v>
      </c>
      <c r="F1369" t="s">
        <v>8221</v>
      </c>
      <c r="G1369">
        <v>1</v>
      </c>
    </row>
    <row r="1370" spans="1:7" x14ac:dyDescent="0.2">
      <c r="A1370" t="s">
        <v>8219</v>
      </c>
      <c r="B1370">
        <v>1049</v>
      </c>
      <c r="F1370" t="s">
        <v>8221</v>
      </c>
      <c r="G1370">
        <v>1</v>
      </c>
    </row>
    <row r="1371" spans="1:7" x14ac:dyDescent="0.2">
      <c r="A1371" t="s">
        <v>8219</v>
      </c>
      <c r="B1371">
        <v>308</v>
      </c>
      <c r="F1371" t="s">
        <v>8221</v>
      </c>
      <c r="G1371">
        <v>0</v>
      </c>
    </row>
    <row r="1372" spans="1:7" x14ac:dyDescent="0.2">
      <c r="A1372" t="s">
        <v>8219</v>
      </c>
      <c r="B1372">
        <v>1088</v>
      </c>
      <c r="F1372" t="s">
        <v>8221</v>
      </c>
      <c r="G1372">
        <v>0</v>
      </c>
    </row>
    <row r="1373" spans="1:7" x14ac:dyDescent="0.2">
      <c r="A1373" t="s">
        <v>8219</v>
      </c>
      <c r="B1373">
        <v>73</v>
      </c>
      <c r="F1373" t="s">
        <v>8221</v>
      </c>
      <c r="G1373">
        <v>8</v>
      </c>
    </row>
    <row r="1374" spans="1:7" x14ac:dyDescent="0.2">
      <c r="A1374" t="s">
        <v>8219</v>
      </c>
      <c r="B1374">
        <v>143</v>
      </c>
      <c r="F1374" t="s">
        <v>8221</v>
      </c>
      <c r="G1374">
        <v>0</v>
      </c>
    </row>
    <row r="1375" spans="1:7" x14ac:dyDescent="0.2">
      <c r="A1375" t="s">
        <v>8219</v>
      </c>
      <c r="B1375">
        <v>1420</v>
      </c>
      <c r="F1375" t="s">
        <v>8221</v>
      </c>
      <c r="G1375">
        <v>1</v>
      </c>
    </row>
    <row r="1376" spans="1:7" x14ac:dyDescent="0.2">
      <c r="A1376" t="s">
        <v>8219</v>
      </c>
      <c r="B1376">
        <v>305</v>
      </c>
      <c r="F1376" t="s">
        <v>8221</v>
      </c>
      <c r="G1376">
        <v>16</v>
      </c>
    </row>
    <row r="1377" spans="1:7" x14ac:dyDescent="0.2">
      <c r="A1377" t="s">
        <v>8219</v>
      </c>
      <c r="B1377">
        <v>551</v>
      </c>
      <c r="F1377" t="s">
        <v>8221</v>
      </c>
      <c r="G1377">
        <v>12</v>
      </c>
    </row>
    <row r="1378" spans="1:7" x14ac:dyDescent="0.2">
      <c r="A1378" t="s">
        <v>8219</v>
      </c>
      <c r="B1378">
        <v>187</v>
      </c>
      <c r="F1378" t="s">
        <v>8221</v>
      </c>
      <c r="G1378">
        <v>4</v>
      </c>
    </row>
    <row r="1379" spans="1:7" x14ac:dyDescent="0.2">
      <c r="A1379" t="s">
        <v>8219</v>
      </c>
      <c r="B1379">
        <v>325</v>
      </c>
      <c r="F1379" t="s">
        <v>8221</v>
      </c>
      <c r="G1379">
        <v>2</v>
      </c>
    </row>
    <row r="1380" spans="1:7" x14ac:dyDescent="0.2">
      <c r="A1380" t="s">
        <v>8219</v>
      </c>
      <c r="B1380">
        <v>148</v>
      </c>
      <c r="F1380" t="s">
        <v>8221</v>
      </c>
      <c r="G1380">
        <v>3</v>
      </c>
    </row>
    <row r="1381" spans="1:7" x14ac:dyDescent="0.2">
      <c r="A1381" t="s">
        <v>8219</v>
      </c>
      <c r="B1381">
        <v>69</v>
      </c>
      <c r="F1381" t="s">
        <v>8221</v>
      </c>
      <c r="G1381">
        <v>0</v>
      </c>
    </row>
    <row r="1382" spans="1:7" x14ac:dyDescent="0.2">
      <c r="A1382" t="s">
        <v>8219</v>
      </c>
      <c r="B1382">
        <v>173</v>
      </c>
      <c r="F1382" t="s">
        <v>8221</v>
      </c>
      <c r="G1382">
        <v>3</v>
      </c>
    </row>
    <row r="1383" spans="1:7" x14ac:dyDescent="0.2">
      <c r="A1383" t="s">
        <v>8219</v>
      </c>
      <c r="B1383">
        <v>269</v>
      </c>
      <c r="F1383" t="s">
        <v>8221</v>
      </c>
      <c r="G1383">
        <v>4</v>
      </c>
    </row>
    <row r="1384" spans="1:7" x14ac:dyDescent="0.2">
      <c r="A1384" t="s">
        <v>8219</v>
      </c>
      <c r="B1384">
        <v>185</v>
      </c>
      <c r="F1384" t="s">
        <v>8221</v>
      </c>
      <c r="G1384">
        <v>2</v>
      </c>
    </row>
    <row r="1385" spans="1:7" x14ac:dyDescent="0.2">
      <c r="A1385" t="s">
        <v>8219</v>
      </c>
      <c r="B1385">
        <v>176</v>
      </c>
      <c r="F1385" t="s">
        <v>8221</v>
      </c>
      <c r="G1385">
        <v>10</v>
      </c>
    </row>
    <row r="1386" spans="1:7" x14ac:dyDescent="0.2">
      <c r="A1386" t="s">
        <v>8219</v>
      </c>
      <c r="B1386">
        <v>1019</v>
      </c>
      <c r="F1386" t="s">
        <v>8221</v>
      </c>
      <c r="G1386">
        <v>11</v>
      </c>
    </row>
    <row r="1387" spans="1:7" x14ac:dyDescent="0.2">
      <c r="A1387" t="s">
        <v>8219</v>
      </c>
      <c r="B1387">
        <v>113</v>
      </c>
      <c r="F1387" t="s">
        <v>8221</v>
      </c>
      <c r="G1387">
        <v>6</v>
      </c>
    </row>
    <row r="1388" spans="1:7" x14ac:dyDescent="0.2">
      <c r="A1388" t="s">
        <v>8219</v>
      </c>
      <c r="B1388">
        <v>404</v>
      </c>
      <c r="F1388" t="s">
        <v>8221</v>
      </c>
      <c r="G1388">
        <v>2</v>
      </c>
    </row>
    <row r="1389" spans="1:7" x14ac:dyDescent="0.2">
      <c r="A1389" t="s">
        <v>8219</v>
      </c>
      <c r="B1389">
        <v>707</v>
      </c>
      <c r="F1389" t="s">
        <v>8221</v>
      </c>
      <c r="G1389">
        <v>6</v>
      </c>
    </row>
    <row r="1390" spans="1:7" x14ac:dyDescent="0.2">
      <c r="A1390" t="s">
        <v>8219</v>
      </c>
      <c r="B1390">
        <v>392</v>
      </c>
      <c r="F1390" t="s">
        <v>8221</v>
      </c>
      <c r="G1390">
        <v>8</v>
      </c>
    </row>
    <row r="1391" spans="1:7" x14ac:dyDescent="0.2">
      <c r="A1391" t="s">
        <v>8219</v>
      </c>
      <c r="B1391">
        <v>23</v>
      </c>
      <c r="F1391" t="s">
        <v>8221</v>
      </c>
      <c r="G1391">
        <v>37</v>
      </c>
    </row>
    <row r="1392" spans="1:7" x14ac:dyDescent="0.2">
      <c r="A1392" t="s">
        <v>8219</v>
      </c>
      <c r="B1392">
        <v>682</v>
      </c>
      <c r="F1392" t="s">
        <v>8221</v>
      </c>
      <c r="G1392">
        <v>11</v>
      </c>
    </row>
    <row r="1393" spans="1:7" x14ac:dyDescent="0.2">
      <c r="A1393" t="s">
        <v>8219</v>
      </c>
      <c r="B1393">
        <v>37</v>
      </c>
      <c r="F1393" t="s">
        <v>8221</v>
      </c>
      <c r="G1393">
        <v>0</v>
      </c>
    </row>
    <row r="1394" spans="1:7" x14ac:dyDescent="0.2">
      <c r="A1394" t="s">
        <v>8219</v>
      </c>
      <c r="B1394">
        <v>146</v>
      </c>
      <c r="F1394" t="s">
        <v>8221</v>
      </c>
      <c r="G1394">
        <v>10</v>
      </c>
    </row>
    <row r="1395" spans="1:7" x14ac:dyDescent="0.2">
      <c r="A1395" t="s">
        <v>8219</v>
      </c>
      <c r="B1395">
        <v>119</v>
      </c>
      <c r="F1395" t="s">
        <v>8221</v>
      </c>
      <c r="G1395">
        <v>6</v>
      </c>
    </row>
    <row r="1396" spans="1:7" x14ac:dyDescent="0.2">
      <c r="A1396" t="s">
        <v>8219</v>
      </c>
      <c r="B1396">
        <v>163</v>
      </c>
      <c r="F1396" t="s">
        <v>8221</v>
      </c>
      <c r="G1396">
        <v>8</v>
      </c>
    </row>
    <row r="1397" spans="1:7" x14ac:dyDescent="0.2">
      <c r="A1397" t="s">
        <v>8219</v>
      </c>
      <c r="B1397">
        <v>339</v>
      </c>
      <c r="F1397" t="s">
        <v>8221</v>
      </c>
      <c r="G1397">
        <v>6</v>
      </c>
    </row>
    <row r="1398" spans="1:7" x14ac:dyDescent="0.2">
      <c r="A1398" t="s">
        <v>8219</v>
      </c>
      <c r="B1398">
        <v>58</v>
      </c>
      <c r="F1398" t="s">
        <v>8221</v>
      </c>
      <c r="G1398">
        <v>7</v>
      </c>
    </row>
    <row r="1399" spans="1:7" x14ac:dyDescent="0.2">
      <c r="A1399" t="s">
        <v>8219</v>
      </c>
      <c r="B1399">
        <v>456</v>
      </c>
      <c r="F1399" t="s">
        <v>8221</v>
      </c>
      <c r="G1399">
        <v>7</v>
      </c>
    </row>
    <row r="1400" spans="1:7" x14ac:dyDescent="0.2">
      <c r="A1400" t="s">
        <v>8219</v>
      </c>
      <c r="B1400">
        <v>15</v>
      </c>
      <c r="F1400" t="s">
        <v>8221</v>
      </c>
      <c r="G1400">
        <v>5</v>
      </c>
    </row>
    <row r="1401" spans="1:7" x14ac:dyDescent="0.2">
      <c r="A1401" t="s">
        <v>8219</v>
      </c>
      <c r="B1401">
        <v>191</v>
      </c>
      <c r="F1401" t="s">
        <v>8221</v>
      </c>
      <c r="G1401">
        <v>46</v>
      </c>
    </row>
    <row r="1402" spans="1:7" x14ac:dyDescent="0.2">
      <c r="A1402" t="s">
        <v>8219</v>
      </c>
      <c r="B1402">
        <v>17</v>
      </c>
      <c r="F1402" t="s">
        <v>8221</v>
      </c>
      <c r="G1402">
        <v>10</v>
      </c>
    </row>
    <row r="1403" spans="1:7" x14ac:dyDescent="0.2">
      <c r="A1403" t="s">
        <v>8219</v>
      </c>
      <c r="B1403">
        <v>28</v>
      </c>
      <c r="F1403" t="s">
        <v>8221</v>
      </c>
      <c r="G1403">
        <v>19</v>
      </c>
    </row>
    <row r="1404" spans="1:7" x14ac:dyDescent="0.2">
      <c r="A1404" t="s">
        <v>8219</v>
      </c>
      <c r="B1404">
        <v>18</v>
      </c>
      <c r="F1404" t="s">
        <v>8221</v>
      </c>
      <c r="G1404">
        <v>13</v>
      </c>
    </row>
    <row r="1405" spans="1:7" x14ac:dyDescent="0.2">
      <c r="A1405" t="s">
        <v>8219</v>
      </c>
      <c r="B1405">
        <v>61</v>
      </c>
      <c r="F1405" t="s">
        <v>8221</v>
      </c>
      <c r="G1405">
        <v>13</v>
      </c>
    </row>
    <row r="1406" spans="1:7" x14ac:dyDescent="0.2">
      <c r="A1406" t="s">
        <v>8219</v>
      </c>
      <c r="B1406">
        <v>108</v>
      </c>
      <c r="F1406" t="s">
        <v>8221</v>
      </c>
      <c r="G1406">
        <v>4</v>
      </c>
    </row>
    <row r="1407" spans="1:7" x14ac:dyDescent="0.2">
      <c r="A1407" t="s">
        <v>8219</v>
      </c>
      <c r="B1407">
        <v>142</v>
      </c>
      <c r="F1407" t="s">
        <v>8221</v>
      </c>
      <c r="G1407">
        <v>0</v>
      </c>
    </row>
    <row r="1408" spans="1:7" x14ac:dyDescent="0.2">
      <c r="A1408" t="s">
        <v>8219</v>
      </c>
      <c r="B1408">
        <v>74</v>
      </c>
      <c r="F1408" t="s">
        <v>8221</v>
      </c>
      <c r="G1408">
        <v>3</v>
      </c>
    </row>
    <row r="1409" spans="1:7" x14ac:dyDescent="0.2">
      <c r="A1409" t="s">
        <v>8219</v>
      </c>
      <c r="B1409">
        <v>38</v>
      </c>
      <c r="F1409" t="s">
        <v>8221</v>
      </c>
      <c r="G1409">
        <v>1</v>
      </c>
    </row>
    <row r="1410" spans="1:7" x14ac:dyDescent="0.2">
      <c r="A1410" t="s">
        <v>8219</v>
      </c>
      <c r="B1410">
        <v>20</v>
      </c>
      <c r="F1410" t="s">
        <v>8221</v>
      </c>
      <c r="G1410">
        <v>9</v>
      </c>
    </row>
    <row r="1411" spans="1:7" x14ac:dyDescent="0.2">
      <c r="A1411" t="s">
        <v>8219</v>
      </c>
      <c r="B1411">
        <v>24</v>
      </c>
      <c r="F1411" t="s">
        <v>8221</v>
      </c>
      <c r="G1411">
        <v>1</v>
      </c>
    </row>
    <row r="1412" spans="1:7" x14ac:dyDescent="0.2">
      <c r="A1412" t="s">
        <v>8219</v>
      </c>
      <c r="B1412">
        <v>66</v>
      </c>
      <c r="F1412" t="s">
        <v>8221</v>
      </c>
      <c r="G1412">
        <v>1</v>
      </c>
    </row>
    <row r="1413" spans="1:7" x14ac:dyDescent="0.2">
      <c r="A1413" t="s">
        <v>8219</v>
      </c>
      <c r="B1413">
        <v>28</v>
      </c>
      <c r="F1413" t="s">
        <v>8221</v>
      </c>
      <c r="G1413">
        <v>4</v>
      </c>
    </row>
    <row r="1414" spans="1:7" x14ac:dyDescent="0.2">
      <c r="A1414" t="s">
        <v>8219</v>
      </c>
      <c r="B1414">
        <v>24</v>
      </c>
      <c r="F1414" t="s">
        <v>8221</v>
      </c>
      <c r="G1414">
        <v>17</v>
      </c>
    </row>
    <row r="1415" spans="1:7" x14ac:dyDescent="0.2">
      <c r="A1415" t="s">
        <v>8219</v>
      </c>
      <c r="B1415">
        <v>73</v>
      </c>
      <c r="F1415" t="s">
        <v>8221</v>
      </c>
      <c r="G1415">
        <v>0</v>
      </c>
    </row>
    <row r="1416" spans="1:7" x14ac:dyDescent="0.2">
      <c r="A1416" t="s">
        <v>8219</v>
      </c>
      <c r="B1416">
        <v>3</v>
      </c>
      <c r="F1416" t="s">
        <v>8221</v>
      </c>
      <c r="G1416">
        <v>12</v>
      </c>
    </row>
    <row r="1417" spans="1:7" x14ac:dyDescent="0.2">
      <c r="A1417" t="s">
        <v>8219</v>
      </c>
      <c r="B1417">
        <v>20</v>
      </c>
      <c r="F1417" t="s">
        <v>8221</v>
      </c>
      <c r="G1417">
        <v>14</v>
      </c>
    </row>
    <row r="1418" spans="1:7" x14ac:dyDescent="0.2">
      <c r="A1418" t="s">
        <v>8219</v>
      </c>
      <c r="B1418">
        <v>21</v>
      </c>
      <c r="F1418" t="s">
        <v>8221</v>
      </c>
      <c r="G1418">
        <v>1</v>
      </c>
    </row>
    <row r="1419" spans="1:7" x14ac:dyDescent="0.2">
      <c r="A1419" t="s">
        <v>8219</v>
      </c>
      <c r="B1419">
        <v>94</v>
      </c>
      <c r="F1419" t="s">
        <v>8221</v>
      </c>
      <c r="G1419">
        <v>14</v>
      </c>
    </row>
    <row r="1420" spans="1:7" x14ac:dyDescent="0.2">
      <c r="A1420" t="s">
        <v>8219</v>
      </c>
      <c r="B1420">
        <v>139</v>
      </c>
      <c r="F1420" t="s">
        <v>8221</v>
      </c>
      <c r="G1420">
        <v>4</v>
      </c>
    </row>
    <row r="1421" spans="1:7" x14ac:dyDescent="0.2">
      <c r="A1421" t="s">
        <v>8219</v>
      </c>
      <c r="B1421">
        <v>130</v>
      </c>
      <c r="F1421" t="s">
        <v>8221</v>
      </c>
      <c r="G1421">
        <v>2</v>
      </c>
    </row>
    <row r="1422" spans="1:7" x14ac:dyDescent="0.2">
      <c r="A1422" t="s">
        <v>8219</v>
      </c>
      <c r="B1422">
        <v>31</v>
      </c>
      <c r="F1422" t="s">
        <v>8221</v>
      </c>
      <c r="G1422">
        <v>1</v>
      </c>
    </row>
    <row r="1423" spans="1:7" x14ac:dyDescent="0.2">
      <c r="A1423" t="s">
        <v>8219</v>
      </c>
      <c r="B1423">
        <v>13</v>
      </c>
      <c r="F1423" t="s">
        <v>8221</v>
      </c>
      <c r="G1423">
        <v>2</v>
      </c>
    </row>
    <row r="1424" spans="1:7" x14ac:dyDescent="0.2">
      <c r="A1424" t="s">
        <v>8219</v>
      </c>
      <c r="B1424">
        <v>90</v>
      </c>
      <c r="F1424" t="s">
        <v>8221</v>
      </c>
      <c r="G1424">
        <v>1</v>
      </c>
    </row>
    <row r="1425" spans="1:7" x14ac:dyDescent="0.2">
      <c r="A1425" t="s">
        <v>8219</v>
      </c>
      <c r="B1425">
        <v>141</v>
      </c>
      <c r="F1425" t="s">
        <v>8221</v>
      </c>
      <c r="G1425">
        <v>1</v>
      </c>
    </row>
    <row r="1426" spans="1:7" x14ac:dyDescent="0.2">
      <c r="A1426" t="s">
        <v>8219</v>
      </c>
      <c r="B1426">
        <v>23</v>
      </c>
      <c r="F1426" t="s">
        <v>8221</v>
      </c>
      <c r="G1426">
        <v>4</v>
      </c>
    </row>
    <row r="1427" spans="1:7" x14ac:dyDescent="0.2">
      <c r="A1427" t="s">
        <v>8219</v>
      </c>
      <c r="B1427">
        <v>18</v>
      </c>
      <c r="F1427" t="s">
        <v>8221</v>
      </c>
      <c r="G1427">
        <v>3</v>
      </c>
    </row>
    <row r="1428" spans="1:7" x14ac:dyDescent="0.2">
      <c r="A1428" t="s">
        <v>8219</v>
      </c>
      <c r="B1428">
        <v>76</v>
      </c>
      <c r="F1428" t="s">
        <v>8221</v>
      </c>
      <c r="G1428">
        <v>38</v>
      </c>
    </row>
    <row r="1429" spans="1:7" x14ac:dyDescent="0.2">
      <c r="A1429" t="s">
        <v>8219</v>
      </c>
      <c r="B1429">
        <v>93</v>
      </c>
      <c r="F1429" t="s">
        <v>8221</v>
      </c>
      <c r="G1429">
        <v>4</v>
      </c>
    </row>
    <row r="1430" spans="1:7" x14ac:dyDescent="0.2">
      <c r="A1430" t="s">
        <v>8219</v>
      </c>
      <c r="B1430">
        <v>69</v>
      </c>
      <c r="F1430" t="s">
        <v>8221</v>
      </c>
      <c r="G1430">
        <v>0</v>
      </c>
    </row>
    <row r="1431" spans="1:7" x14ac:dyDescent="0.2">
      <c r="A1431" t="s">
        <v>8219</v>
      </c>
      <c r="B1431">
        <v>21</v>
      </c>
      <c r="F1431" t="s">
        <v>8221</v>
      </c>
      <c r="G1431">
        <v>2</v>
      </c>
    </row>
    <row r="1432" spans="1:7" x14ac:dyDescent="0.2">
      <c r="A1432" t="s">
        <v>8219</v>
      </c>
      <c r="B1432">
        <v>57</v>
      </c>
      <c r="F1432" t="s">
        <v>8221</v>
      </c>
      <c r="G1432">
        <v>0</v>
      </c>
    </row>
    <row r="1433" spans="1:7" x14ac:dyDescent="0.2">
      <c r="A1433" t="s">
        <v>8219</v>
      </c>
      <c r="B1433">
        <v>108</v>
      </c>
      <c r="F1433" t="s">
        <v>8221</v>
      </c>
      <c r="G1433">
        <v>1</v>
      </c>
    </row>
    <row r="1434" spans="1:7" x14ac:dyDescent="0.2">
      <c r="A1434" t="s">
        <v>8219</v>
      </c>
      <c r="B1434">
        <v>83</v>
      </c>
      <c r="F1434" t="s">
        <v>8221</v>
      </c>
      <c r="G1434">
        <v>7</v>
      </c>
    </row>
    <row r="1435" spans="1:7" x14ac:dyDescent="0.2">
      <c r="A1435" t="s">
        <v>8219</v>
      </c>
      <c r="B1435">
        <v>96</v>
      </c>
      <c r="F1435" t="s">
        <v>8221</v>
      </c>
      <c r="G1435">
        <v>2</v>
      </c>
    </row>
    <row r="1436" spans="1:7" x14ac:dyDescent="0.2">
      <c r="A1436" t="s">
        <v>8219</v>
      </c>
      <c r="B1436">
        <v>64</v>
      </c>
      <c r="F1436" t="s">
        <v>8221</v>
      </c>
      <c r="G1436">
        <v>4</v>
      </c>
    </row>
    <row r="1437" spans="1:7" x14ac:dyDescent="0.2">
      <c r="A1437" t="s">
        <v>8219</v>
      </c>
      <c r="B1437">
        <v>14</v>
      </c>
      <c r="F1437" t="s">
        <v>8221</v>
      </c>
      <c r="G1437">
        <v>4</v>
      </c>
    </row>
    <row r="1438" spans="1:7" x14ac:dyDescent="0.2">
      <c r="A1438" t="s">
        <v>8219</v>
      </c>
      <c r="B1438">
        <v>169</v>
      </c>
      <c r="F1438" t="s">
        <v>8221</v>
      </c>
      <c r="G1438">
        <v>3</v>
      </c>
    </row>
    <row r="1439" spans="1:7" x14ac:dyDescent="0.2">
      <c r="A1439" t="s">
        <v>8219</v>
      </c>
      <c r="B1439">
        <v>33</v>
      </c>
      <c r="F1439" t="s">
        <v>8221</v>
      </c>
      <c r="G1439">
        <v>2</v>
      </c>
    </row>
    <row r="1440" spans="1:7" x14ac:dyDescent="0.2">
      <c r="A1440" t="s">
        <v>8219</v>
      </c>
      <c r="B1440">
        <v>102</v>
      </c>
      <c r="F1440" t="s">
        <v>8221</v>
      </c>
      <c r="G1440">
        <v>197</v>
      </c>
    </row>
    <row r="1441" spans="1:7" x14ac:dyDescent="0.2">
      <c r="A1441" t="s">
        <v>8219</v>
      </c>
      <c r="B1441">
        <v>104</v>
      </c>
      <c r="F1441" t="s">
        <v>8221</v>
      </c>
      <c r="G1441">
        <v>0</v>
      </c>
    </row>
    <row r="1442" spans="1:7" x14ac:dyDescent="0.2">
      <c r="A1442" t="s">
        <v>8219</v>
      </c>
      <c r="B1442">
        <v>20</v>
      </c>
      <c r="F1442" t="s">
        <v>8221</v>
      </c>
      <c r="G1442">
        <v>1</v>
      </c>
    </row>
    <row r="1443" spans="1:7" x14ac:dyDescent="0.2">
      <c r="A1443" t="s">
        <v>8219</v>
      </c>
      <c r="B1443">
        <v>35</v>
      </c>
      <c r="F1443" t="s">
        <v>8221</v>
      </c>
      <c r="G1443">
        <v>4</v>
      </c>
    </row>
    <row r="1444" spans="1:7" x14ac:dyDescent="0.2">
      <c r="A1444" t="s">
        <v>8219</v>
      </c>
      <c r="B1444">
        <v>94</v>
      </c>
      <c r="F1444" t="s">
        <v>8221</v>
      </c>
      <c r="G1444">
        <v>0</v>
      </c>
    </row>
    <row r="1445" spans="1:7" x14ac:dyDescent="0.2">
      <c r="A1445" t="s">
        <v>8219</v>
      </c>
      <c r="B1445">
        <v>14</v>
      </c>
      <c r="F1445" t="s">
        <v>8221</v>
      </c>
      <c r="G1445">
        <v>7</v>
      </c>
    </row>
    <row r="1446" spans="1:7" x14ac:dyDescent="0.2">
      <c r="A1446" t="s">
        <v>8219</v>
      </c>
      <c r="B1446">
        <v>15</v>
      </c>
      <c r="F1446" t="s">
        <v>8221</v>
      </c>
      <c r="G1446">
        <v>11</v>
      </c>
    </row>
    <row r="1447" spans="1:7" x14ac:dyDescent="0.2">
      <c r="A1447" t="s">
        <v>8219</v>
      </c>
      <c r="B1447">
        <v>51</v>
      </c>
      <c r="F1447" t="s">
        <v>8221</v>
      </c>
      <c r="G1447">
        <v>0</v>
      </c>
    </row>
    <row r="1448" spans="1:7" x14ac:dyDescent="0.2">
      <c r="A1448" t="s">
        <v>8219</v>
      </c>
      <c r="B1448">
        <v>19</v>
      </c>
      <c r="F1448" t="s">
        <v>8221</v>
      </c>
      <c r="G1448">
        <v>6</v>
      </c>
    </row>
    <row r="1449" spans="1:7" x14ac:dyDescent="0.2">
      <c r="A1449" t="s">
        <v>8219</v>
      </c>
      <c r="B1449">
        <v>23</v>
      </c>
      <c r="F1449" t="s">
        <v>8221</v>
      </c>
      <c r="G1449">
        <v>0</v>
      </c>
    </row>
    <row r="1450" spans="1:7" x14ac:dyDescent="0.2">
      <c r="A1450" t="s">
        <v>8219</v>
      </c>
      <c r="B1450">
        <v>97</v>
      </c>
      <c r="F1450" t="s">
        <v>8221</v>
      </c>
      <c r="G1450">
        <v>7</v>
      </c>
    </row>
    <row r="1451" spans="1:7" x14ac:dyDescent="0.2">
      <c r="A1451" t="s">
        <v>8219</v>
      </c>
      <c r="B1451">
        <v>76</v>
      </c>
      <c r="F1451" t="s">
        <v>8221</v>
      </c>
      <c r="G1451">
        <v>94</v>
      </c>
    </row>
    <row r="1452" spans="1:7" x14ac:dyDescent="0.2">
      <c r="A1452" t="s">
        <v>8219</v>
      </c>
      <c r="B1452">
        <v>11</v>
      </c>
      <c r="F1452" t="s">
        <v>8221</v>
      </c>
      <c r="G1452">
        <v>2</v>
      </c>
    </row>
    <row r="1453" spans="1:7" x14ac:dyDescent="0.2">
      <c r="A1453" t="s">
        <v>8219</v>
      </c>
      <c r="B1453">
        <v>52</v>
      </c>
      <c r="F1453" t="s">
        <v>8221</v>
      </c>
      <c r="G1453">
        <v>25</v>
      </c>
    </row>
    <row r="1454" spans="1:7" x14ac:dyDescent="0.2">
      <c r="A1454" t="s">
        <v>8219</v>
      </c>
      <c r="B1454">
        <v>95</v>
      </c>
      <c r="F1454" t="s">
        <v>8221</v>
      </c>
      <c r="G1454">
        <v>17</v>
      </c>
    </row>
    <row r="1455" spans="1:7" x14ac:dyDescent="0.2">
      <c r="A1455" t="s">
        <v>8219</v>
      </c>
      <c r="B1455">
        <v>35</v>
      </c>
      <c r="F1455" t="s">
        <v>8221</v>
      </c>
      <c r="G1455">
        <v>2</v>
      </c>
    </row>
    <row r="1456" spans="1:7" x14ac:dyDescent="0.2">
      <c r="A1456" t="s">
        <v>8219</v>
      </c>
      <c r="B1456">
        <v>21</v>
      </c>
      <c r="F1456" t="s">
        <v>8221</v>
      </c>
      <c r="G1456">
        <v>4</v>
      </c>
    </row>
    <row r="1457" spans="1:7" x14ac:dyDescent="0.2">
      <c r="A1457" t="s">
        <v>8219</v>
      </c>
      <c r="B1457">
        <v>93</v>
      </c>
      <c r="F1457" t="s">
        <v>8221</v>
      </c>
      <c r="G1457">
        <v>5</v>
      </c>
    </row>
    <row r="1458" spans="1:7" x14ac:dyDescent="0.2">
      <c r="A1458" t="s">
        <v>8219</v>
      </c>
      <c r="B1458">
        <v>11</v>
      </c>
      <c r="F1458" t="s">
        <v>8221</v>
      </c>
      <c r="G1458">
        <v>2</v>
      </c>
    </row>
    <row r="1459" spans="1:7" x14ac:dyDescent="0.2">
      <c r="A1459" t="s">
        <v>8219</v>
      </c>
      <c r="B1459">
        <v>21</v>
      </c>
      <c r="F1459" t="s">
        <v>8221</v>
      </c>
      <c r="G1459">
        <v>2</v>
      </c>
    </row>
    <row r="1460" spans="1:7" x14ac:dyDescent="0.2">
      <c r="A1460" t="s">
        <v>8219</v>
      </c>
      <c r="B1460">
        <v>54</v>
      </c>
      <c r="F1460" t="s">
        <v>8221</v>
      </c>
      <c r="G1460">
        <v>3</v>
      </c>
    </row>
    <row r="1461" spans="1:7" x14ac:dyDescent="0.2">
      <c r="A1461" t="s">
        <v>8219</v>
      </c>
      <c r="B1461">
        <v>31</v>
      </c>
      <c r="F1461" t="s">
        <v>8221</v>
      </c>
      <c r="G1461">
        <v>0</v>
      </c>
    </row>
    <row r="1462" spans="1:7" x14ac:dyDescent="0.2">
      <c r="A1462" t="s">
        <v>8219</v>
      </c>
      <c r="B1462">
        <v>132</v>
      </c>
      <c r="F1462" t="s">
        <v>8221</v>
      </c>
      <c r="G1462">
        <v>4</v>
      </c>
    </row>
    <row r="1463" spans="1:7" x14ac:dyDescent="0.2">
      <c r="A1463" t="s">
        <v>8219</v>
      </c>
      <c r="B1463">
        <v>3</v>
      </c>
      <c r="F1463" t="s">
        <v>8221</v>
      </c>
      <c r="G1463">
        <v>1</v>
      </c>
    </row>
    <row r="1464" spans="1:7" x14ac:dyDescent="0.2">
      <c r="A1464" t="s">
        <v>8219</v>
      </c>
      <c r="B1464">
        <v>6</v>
      </c>
      <c r="F1464" t="s">
        <v>8221</v>
      </c>
      <c r="G1464">
        <v>12</v>
      </c>
    </row>
    <row r="1465" spans="1:7" x14ac:dyDescent="0.2">
      <c r="A1465" t="s">
        <v>8219</v>
      </c>
      <c r="B1465">
        <v>10</v>
      </c>
      <c r="F1465" t="s">
        <v>8221</v>
      </c>
      <c r="G1465">
        <v>4</v>
      </c>
    </row>
    <row r="1466" spans="1:7" x14ac:dyDescent="0.2">
      <c r="A1466" t="s">
        <v>8219</v>
      </c>
      <c r="B1466">
        <v>147</v>
      </c>
      <c r="F1466" t="s">
        <v>8221</v>
      </c>
      <c r="G1466">
        <v>91</v>
      </c>
    </row>
    <row r="1467" spans="1:7" x14ac:dyDescent="0.2">
      <c r="A1467" t="s">
        <v>8219</v>
      </c>
      <c r="B1467">
        <v>199</v>
      </c>
      <c r="F1467" t="s">
        <v>8221</v>
      </c>
      <c r="G1467">
        <v>1</v>
      </c>
    </row>
    <row r="1468" spans="1:7" x14ac:dyDescent="0.2">
      <c r="A1468" t="s">
        <v>8219</v>
      </c>
      <c r="B1468">
        <v>50</v>
      </c>
      <c r="F1468" t="s">
        <v>8221</v>
      </c>
      <c r="G1468">
        <v>1</v>
      </c>
    </row>
    <row r="1469" spans="1:7" x14ac:dyDescent="0.2">
      <c r="A1469" t="s">
        <v>8219</v>
      </c>
      <c r="B1469">
        <v>21</v>
      </c>
      <c r="F1469" t="s">
        <v>8221</v>
      </c>
      <c r="G1469">
        <v>0</v>
      </c>
    </row>
    <row r="1470" spans="1:7" x14ac:dyDescent="0.2">
      <c r="A1470" t="s">
        <v>8219</v>
      </c>
      <c r="B1470">
        <v>24</v>
      </c>
      <c r="F1470" t="s">
        <v>8221</v>
      </c>
      <c r="G1470">
        <v>13</v>
      </c>
    </row>
    <row r="1471" spans="1:7" x14ac:dyDescent="0.2">
      <c r="A1471" t="s">
        <v>8219</v>
      </c>
      <c r="B1471">
        <v>32</v>
      </c>
      <c r="F1471" t="s">
        <v>8221</v>
      </c>
      <c r="G1471">
        <v>2</v>
      </c>
    </row>
    <row r="1472" spans="1:7" x14ac:dyDescent="0.2">
      <c r="A1472" t="s">
        <v>8219</v>
      </c>
      <c r="B1472">
        <v>62</v>
      </c>
      <c r="F1472" t="s">
        <v>8221</v>
      </c>
      <c r="G1472">
        <v>0</v>
      </c>
    </row>
    <row r="1473" spans="1:7" x14ac:dyDescent="0.2">
      <c r="A1473" t="s">
        <v>8219</v>
      </c>
      <c r="B1473">
        <v>9</v>
      </c>
      <c r="F1473" t="s">
        <v>8221</v>
      </c>
      <c r="G1473">
        <v>21</v>
      </c>
    </row>
    <row r="1474" spans="1:7" x14ac:dyDescent="0.2">
      <c r="A1474" t="s">
        <v>8219</v>
      </c>
      <c r="B1474">
        <v>38</v>
      </c>
      <c r="F1474" t="s">
        <v>8221</v>
      </c>
      <c r="G1474">
        <v>9</v>
      </c>
    </row>
    <row r="1475" spans="1:7" x14ac:dyDescent="0.2">
      <c r="A1475" t="s">
        <v>8219</v>
      </c>
      <c r="B1475">
        <v>54</v>
      </c>
      <c r="F1475" t="s">
        <v>8221</v>
      </c>
      <c r="G1475">
        <v>6</v>
      </c>
    </row>
    <row r="1476" spans="1:7" x14ac:dyDescent="0.2">
      <c r="A1476" t="s">
        <v>8219</v>
      </c>
      <c r="B1476">
        <v>37</v>
      </c>
      <c r="F1476" t="s">
        <v>8221</v>
      </c>
      <c r="G1476">
        <v>4</v>
      </c>
    </row>
    <row r="1477" spans="1:7" x14ac:dyDescent="0.2">
      <c r="A1477" t="s">
        <v>8219</v>
      </c>
      <c r="B1477">
        <v>39</v>
      </c>
      <c r="F1477" t="s">
        <v>8221</v>
      </c>
      <c r="G1477">
        <v>7</v>
      </c>
    </row>
    <row r="1478" spans="1:7" x14ac:dyDescent="0.2">
      <c r="A1478" t="s">
        <v>8219</v>
      </c>
      <c r="B1478">
        <v>34</v>
      </c>
      <c r="F1478" t="s">
        <v>8221</v>
      </c>
      <c r="G1478">
        <v>5</v>
      </c>
    </row>
    <row r="1479" spans="1:7" x14ac:dyDescent="0.2">
      <c r="A1479" t="s">
        <v>8219</v>
      </c>
      <c r="B1479">
        <v>55</v>
      </c>
      <c r="F1479" t="s">
        <v>8221</v>
      </c>
      <c r="G1479">
        <v>0</v>
      </c>
    </row>
    <row r="1480" spans="1:7" x14ac:dyDescent="0.2">
      <c r="A1480" t="s">
        <v>8219</v>
      </c>
      <c r="B1480">
        <v>32</v>
      </c>
      <c r="F1480" t="s">
        <v>8221</v>
      </c>
      <c r="G1480">
        <v>3</v>
      </c>
    </row>
    <row r="1481" spans="1:7" x14ac:dyDescent="0.2">
      <c r="A1481" t="s">
        <v>8219</v>
      </c>
      <c r="B1481">
        <v>25</v>
      </c>
      <c r="F1481" t="s">
        <v>8221</v>
      </c>
      <c r="G1481">
        <v>9</v>
      </c>
    </row>
    <row r="1482" spans="1:7" x14ac:dyDescent="0.2">
      <c r="A1482" t="s">
        <v>8219</v>
      </c>
      <c r="B1482">
        <v>33</v>
      </c>
      <c r="F1482" t="s">
        <v>8221</v>
      </c>
      <c r="G1482">
        <v>6</v>
      </c>
    </row>
    <row r="1483" spans="1:7" x14ac:dyDescent="0.2">
      <c r="A1483" t="s">
        <v>8219</v>
      </c>
      <c r="B1483">
        <v>108</v>
      </c>
      <c r="F1483" t="s">
        <v>8221</v>
      </c>
      <c r="G1483">
        <v>4</v>
      </c>
    </row>
    <row r="1484" spans="1:7" x14ac:dyDescent="0.2">
      <c r="A1484" t="s">
        <v>8219</v>
      </c>
      <c r="B1484">
        <v>20</v>
      </c>
      <c r="F1484" t="s">
        <v>8221</v>
      </c>
      <c r="G1484">
        <v>1</v>
      </c>
    </row>
    <row r="1485" spans="1:7" x14ac:dyDescent="0.2">
      <c r="A1485" t="s">
        <v>8219</v>
      </c>
      <c r="B1485">
        <v>98</v>
      </c>
      <c r="F1485" t="s">
        <v>8221</v>
      </c>
      <c r="G1485">
        <v>17</v>
      </c>
    </row>
    <row r="1486" spans="1:7" x14ac:dyDescent="0.2">
      <c r="A1486" t="s">
        <v>8219</v>
      </c>
      <c r="B1486">
        <v>196</v>
      </c>
      <c r="F1486" t="s">
        <v>8221</v>
      </c>
      <c r="G1486">
        <v>1</v>
      </c>
    </row>
    <row r="1487" spans="1:7" x14ac:dyDescent="0.2">
      <c r="A1487" t="s">
        <v>8219</v>
      </c>
      <c r="B1487">
        <v>39</v>
      </c>
      <c r="F1487" t="s">
        <v>8221</v>
      </c>
      <c r="G1487">
        <v>13</v>
      </c>
    </row>
    <row r="1488" spans="1:7" x14ac:dyDescent="0.2">
      <c r="A1488" t="s">
        <v>8219</v>
      </c>
      <c r="B1488">
        <v>128</v>
      </c>
      <c r="F1488" t="s">
        <v>8221</v>
      </c>
      <c r="G1488">
        <v>6</v>
      </c>
    </row>
    <row r="1489" spans="1:7" x14ac:dyDescent="0.2">
      <c r="A1489" t="s">
        <v>8219</v>
      </c>
      <c r="B1489">
        <v>71</v>
      </c>
      <c r="F1489" t="s">
        <v>8221</v>
      </c>
      <c r="G1489">
        <v>0</v>
      </c>
    </row>
    <row r="1490" spans="1:7" x14ac:dyDescent="0.2">
      <c r="A1490" t="s">
        <v>8219</v>
      </c>
      <c r="B1490">
        <v>47</v>
      </c>
      <c r="F1490" t="s">
        <v>8221</v>
      </c>
      <c r="G1490">
        <v>2</v>
      </c>
    </row>
    <row r="1491" spans="1:7" x14ac:dyDescent="0.2">
      <c r="A1491" t="s">
        <v>8219</v>
      </c>
      <c r="B1491">
        <v>17</v>
      </c>
      <c r="F1491" t="s">
        <v>8221</v>
      </c>
      <c r="G1491">
        <v>2</v>
      </c>
    </row>
    <row r="1492" spans="1:7" x14ac:dyDescent="0.2">
      <c r="A1492" t="s">
        <v>8219</v>
      </c>
      <c r="B1492">
        <v>91</v>
      </c>
      <c r="F1492" t="s">
        <v>8221</v>
      </c>
      <c r="G1492">
        <v>21</v>
      </c>
    </row>
    <row r="1493" spans="1:7" x14ac:dyDescent="0.2">
      <c r="A1493" t="s">
        <v>8219</v>
      </c>
      <c r="B1493">
        <v>43</v>
      </c>
      <c r="F1493" t="s">
        <v>8221</v>
      </c>
      <c r="G1493">
        <v>13</v>
      </c>
    </row>
    <row r="1494" spans="1:7" x14ac:dyDescent="0.2">
      <c r="A1494" t="s">
        <v>8219</v>
      </c>
      <c r="B1494">
        <v>17</v>
      </c>
      <c r="F1494" t="s">
        <v>8221</v>
      </c>
      <c r="G1494">
        <v>0</v>
      </c>
    </row>
    <row r="1495" spans="1:7" x14ac:dyDescent="0.2">
      <c r="A1495" t="s">
        <v>8219</v>
      </c>
      <c r="B1495">
        <v>33</v>
      </c>
      <c r="F1495" t="s">
        <v>8221</v>
      </c>
      <c r="G1495">
        <v>6</v>
      </c>
    </row>
    <row r="1496" spans="1:7" x14ac:dyDescent="0.2">
      <c r="A1496" t="s">
        <v>8219</v>
      </c>
      <c r="B1496">
        <v>87</v>
      </c>
      <c r="F1496" t="s">
        <v>8221</v>
      </c>
      <c r="G1496">
        <v>0</v>
      </c>
    </row>
    <row r="1497" spans="1:7" x14ac:dyDescent="0.2">
      <c r="A1497" t="s">
        <v>8219</v>
      </c>
      <c r="B1497">
        <v>113</v>
      </c>
      <c r="F1497" t="s">
        <v>8221</v>
      </c>
      <c r="G1497">
        <v>1</v>
      </c>
    </row>
    <row r="1498" spans="1:7" x14ac:dyDescent="0.2">
      <c r="A1498" t="s">
        <v>8219</v>
      </c>
      <c r="B1498">
        <v>14</v>
      </c>
      <c r="F1498" t="s">
        <v>8221</v>
      </c>
      <c r="G1498">
        <v>0</v>
      </c>
    </row>
    <row r="1499" spans="1:7" x14ac:dyDescent="0.2">
      <c r="A1499" t="s">
        <v>8219</v>
      </c>
      <c r="B1499">
        <v>30</v>
      </c>
      <c r="F1499" t="s">
        <v>8221</v>
      </c>
      <c r="G1499">
        <v>12</v>
      </c>
    </row>
    <row r="1500" spans="1:7" x14ac:dyDescent="0.2">
      <c r="A1500" t="s">
        <v>8219</v>
      </c>
      <c r="B1500">
        <v>16</v>
      </c>
      <c r="F1500" t="s">
        <v>8221</v>
      </c>
      <c r="G1500">
        <v>2</v>
      </c>
    </row>
    <row r="1501" spans="1:7" x14ac:dyDescent="0.2">
      <c r="A1501" t="s">
        <v>8219</v>
      </c>
      <c r="B1501">
        <v>46</v>
      </c>
      <c r="F1501" t="s">
        <v>8221</v>
      </c>
      <c r="G1501">
        <v>6</v>
      </c>
    </row>
    <row r="1502" spans="1:7" x14ac:dyDescent="0.2">
      <c r="A1502" t="s">
        <v>8219</v>
      </c>
      <c r="B1502">
        <v>24</v>
      </c>
      <c r="F1502" t="s">
        <v>8221</v>
      </c>
      <c r="G1502">
        <v>1</v>
      </c>
    </row>
    <row r="1503" spans="1:7" x14ac:dyDescent="0.2">
      <c r="A1503" t="s">
        <v>8219</v>
      </c>
      <c r="B1503">
        <v>97</v>
      </c>
      <c r="F1503" t="s">
        <v>8221</v>
      </c>
      <c r="G1503">
        <v>1</v>
      </c>
    </row>
    <row r="1504" spans="1:7" x14ac:dyDescent="0.2">
      <c r="A1504" t="s">
        <v>8219</v>
      </c>
      <c r="B1504">
        <v>59</v>
      </c>
      <c r="F1504" t="s">
        <v>8221</v>
      </c>
      <c r="G1504">
        <v>5</v>
      </c>
    </row>
    <row r="1505" spans="1:7" x14ac:dyDescent="0.2">
      <c r="A1505" t="s">
        <v>8219</v>
      </c>
      <c r="B1505">
        <v>1095</v>
      </c>
      <c r="F1505" t="s">
        <v>8221</v>
      </c>
      <c r="G1505">
        <v>0</v>
      </c>
    </row>
    <row r="1506" spans="1:7" x14ac:dyDescent="0.2">
      <c r="A1506" t="s">
        <v>8219</v>
      </c>
      <c r="B1506">
        <v>218</v>
      </c>
      <c r="F1506" t="s">
        <v>8221</v>
      </c>
      <c r="G1506">
        <v>3</v>
      </c>
    </row>
    <row r="1507" spans="1:7" x14ac:dyDescent="0.2">
      <c r="A1507" t="s">
        <v>8219</v>
      </c>
      <c r="B1507">
        <v>111</v>
      </c>
      <c r="F1507" t="s">
        <v>8221</v>
      </c>
      <c r="G1507">
        <v>8</v>
      </c>
    </row>
    <row r="1508" spans="1:7" x14ac:dyDescent="0.2">
      <c r="A1508" t="s">
        <v>8219</v>
      </c>
      <c r="B1508">
        <v>56</v>
      </c>
      <c r="F1508" t="s">
        <v>8221</v>
      </c>
      <c r="G1508">
        <v>3</v>
      </c>
    </row>
    <row r="1509" spans="1:7" x14ac:dyDescent="0.2">
      <c r="A1509" t="s">
        <v>8219</v>
      </c>
      <c r="B1509">
        <v>265</v>
      </c>
      <c r="F1509" t="s">
        <v>8221</v>
      </c>
      <c r="G1509">
        <v>8</v>
      </c>
    </row>
    <row r="1510" spans="1:7" x14ac:dyDescent="0.2">
      <c r="A1510" t="s">
        <v>8219</v>
      </c>
      <c r="B1510">
        <v>28</v>
      </c>
      <c r="F1510" t="s">
        <v>8221</v>
      </c>
      <c r="G1510">
        <v>1</v>
      </c>
    </row>
    <row r="1511" spans="1:7" x14ac:dyDescent="0.2">
      <c r="A1511" t="s">
        <v>8219</v>
      </c>
      <c r="B1511">
        <v>364</v>
      </c>
      <c r="F1511" t="s">
        <v>8221</v>
      </c>
      <c r="G1511">
        <v>4</v>
      </c>
    </row>
    <row r="1512" spans="1:7" x14ac:dyDescent="0.2">
      <c r="A1512" t="s">
        <v>8219</v>
      </c>
      <c r="B1512">
        <v>27</v>
      </c>
      <c r="F1512" t="s">
        <v>8221</v>
      </c>
      <c r="G1512">
        <v>8</v>
      </c>
    </row>
    <row r="1513" spans="1:7" x14ac:dyDescent="0.2">
      <c r="A1513" t="s">
        <v>8219</v>
      </c>
      <c r="B1513">
        <v>93</v>
      </c>
      <c r="F1513" t="s">
        <v>8221</v>
      </c>
      <c r="G1513">
        <v>1</v>
      </c>
    </row>
    <row r="1514" spans="1:7" x14ac:dyDescent="0.2">
      <c r="A1514" t="s">
        <v>8219</v>
      </c>
      <c r="B1514">
        <v>64</v>
      </c>
      <c r="F1514" t="s">
        <v>8221</v>
      </c>
      <c r="G1514">
        <v>5</v>
      </c>
    </row>
    <row r="1515" spans="1:7" x14ac:dyDescent="0.2">
      <c r="A1515" t="s">
        <v>8219</v>
      </c>
      <c r="B1515">
        <v>22</v>
      </c>
      <c r="F1515" t="s">
        <v>8221</v>
      </c>
      <c r="G1515">
        <v>0</v>
      </c>
    </row>
    <row r="1516" spans="1:7" x14ac:dyDescent="0.2">
      <c r="A1516" t="s">
        <v>8219</v>
      </c>
      <c r="B1516">
        <v>59</v>
      </c>
      <c r="F1516" t="s">
        <v>8221</v>
      </c>
      <c r="G1516">
        <v>0</v>
      </c>
    </row>
    <row r="1517" spans="1:7" x14ac:dyDescent="0.2">
      <c r="A1517" t="s">
        <v>8219</v>
      </c>
      <c r="B1517">
        <v>249</v>
      </c>
      <c r="F1517" t="s">
        <v>8221</v>
      </c>
      <c r="G1517">
        <v>1</v>
      </c>
    </row>
    <row r="1518" spans="1:7" x14ac:dyDescent="0.2">
      <c r="A1518" t="s">
        <v>8219</v>
      </c>
      <c r="B1518">
        <v>392</v>
      </c>
      <c r="F1518" t="s">
        <v>8221</v>
      </c>
      <c r="G1518">
        <v>0</v>
      </c>
    </row>
    <row r="1519" spans="1:7" x14ac:dyDescent="0.2">
      <c r="A1519" t="s">
        <v>8219</v>
      </c>
      <c r="B1519">
        <v>115</v>
      </c>
      <c r="F1519" t="s">
        <v>8221</v>
      </c>
      <c r="G1519">
        <v>0</v>
      </c>
    </row>
    <row r="1520" spans="1:7" x14ac:dyDescent="0.2">
      <c r="A1520" t="s">
        <v>8219</v>
      </c>
      <c r="B1520">
        <v>433</v>
      </c>
      <c r="F1520" t="s">
        <v>8221</v>
      </c>
      <c r="G1520">
        <v>6</v>
      </c>
    </row>
    <row r="1521" spans="1:7" x14ac:dyDescent="0.2">
      <c r="A1521" t="s">
        <v>8219</v>
      </c>
      <c r="B1521">
        <v>20</v>
      </c>
      <c r="F1521" t="s">
        <v>8221</v>
      </c>
      <c r="G1521">
        <v>6</v>
      </c>
    </row>
    <row r="1522" spans="1:7" x14ac:dyDescent="0.2">
      <c r="A1522" t="s">
        <v>8219</v>
      </c>
      <c r="B1522">
        <v>8</v>
      </c>
      <c r="F1522" t="s">
        <v>8221</v>
      </c>
      <c r="G1522">
        <v>14</v>
      </c>
    </row>
    <row r="1523" spans="1:7" x14ac:dyDescent="0.2">
      <c r="A1523" t="s">
        <v>8219</v>
      </c>
      <c r="B1523">
        <v>175</v>
      </c>
      <c r="F1523" t="s">
        <v>8221</v>
      </c>
      <c r="G1523">
        <v>6</v>
      </c>
    </row>
    <row r="1524" spans="1:7" x14ac:dyDescent="0.2">
      <c r="A1524" t="s">
        <v>8219</v>
      </c>
      <c r="B1524">
        <v>104</v>
      </c>
      <c r="F1524" t="s">
        <v>8221</v>
      </c>
      <c r="G1524">
        <v>33</v>
      </c>
    </row>
    <row r="1525" spans="1:7" x14ac:dyDescent="0.2">
      <c r="A1525" t="s">
        <v>8219</v>
      </c>
      <c r="B1525">
        <v>17</v>
      </c>
      <c r="F1525" t="s">
        <v>8221</v>
      </c>
      <c r="G1525">
        <v>4</v>
      </c>
    </row>
    <row r="1526" spans="1:7" x14ac:dyDescent="0.2">
      <c r="A1526" t="s">
        <v>8219</v>
      </c>
      <c r="B1526">
        <v>277</v>
      </c>
      <c r="F1526" t="s">
        <v>8221</v>
      </c>
      <c r="G1526">
        <v>1</v>
      </c>
    </row>
    <row r="1527" spans="1:7" x14ac:dyDescent="0.2">
      <c r="A1527" t="s">
        <v>8219</v>
      </c>
      <c r="B1527">
        <v>118</v>
      </c>
      <c r="F1527" t="s">
        <v>8221</v>
      </c>
      <c r="G1527">
        <v>0</v>
      </c>
    </row>
    <row r="1528" spans="1:7" x14ac:dyDescent="0.2">
      <c r="A1528" t="s">
        <v>8219</v>
      </c>
      <c r="B1528">
        <v>97</v>
      </c>
      <c r="F1528" t="s">
        <v>8221</v>
      </c>
      <c r="G1528">
        <v>6</v>
      </c>
    </row>
    <row r="1529" spans="1:7" x14ac:dyDescent="0.2">
      <c r="A1529" t="s">
        <v>8219</v>
      </c>
      <c r="B1529">
        <v>20</v>
      </c>
      <c r="F1529" t="s">
        <v>8221</v>
      </c>
      <c r="G1529">
        <v>6</v>
      </c>
    </row>
    <row r="1530" spans="1:7" x14ac:dyDescent="0.2">
      <c r="A1530" t="s">
        <v>8219</v>
      </c>
      <c r="B1530">
        <v>26</v>
      </c>
      <c r="F1530" t="s">
        <v>8221</v>
      </c>
      <c r="G1530">
        <v>1</v>
      </c>
    </row>
    <row r="1531" spans="1:7" x14ac:dyDescent="0.2">
      <c r="A1531" t="s">
        <v>8219</v>
      </c>
      <c r="B1531">
        <v>128</v>
      </c>
      <c r="F1531" t="s">
        <v>8221</v>
      </c>
      <c r="G1531">
        <v>3</v>
      </c>
    </row>
    <row r="1532" spans="1:7" x14ac:dyDescent="0.2">
      <c r="A1532" t="s">
        <v>8219</v>
      </c>
      <c r="B1532">
        <v>15</v>
      </c>
    </row>
    <row r="1533" spans="1:7" x14ac:dyDescent="0.2">
      <c r="A1533" t="s">
        <v>8219</v>
      </c>
      <c r="B1533">
        <v>25</v>
      </c>
    </row>
    <row r="1534" spans="1:7" x14ac:dyDescent="0.2">
      <c r="A1534" t="s">
        <v>8219</v>
      </c>
      <c r="B1534">
        <v>55</v>
      </c>
    </row>
    <row r="1535" spans="1:7" x14ac:dyDescent="0.2">
      <c r="A1535" t="s">
        <v>8219</v>
      </c>
      <c r="B1535">
        <v>107</v>
      </c>
    </row>
    <row r="1536" spans="1:7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647 F2:F1045992">
    <cfRule type="containsText" dxfId="9" priority="5" operator="containsText" text="live">
      <formula>NOT(ISERROR(SEARCH("live",A2)))</formula>
    </cfRule>
    <cfRule type="cellIs" dxfId="8" priority="6" operator="equal">
      <formula>"canceled"</formula>
    </cfRule>
    <cfRule type="containsText" dxfId="7" priority="7" operator="containsText" text="failed">
      <formula>NOT(ISERROR(SEARCH("failed",A2)))</formula>
    </cfRule>
    <cfRule type="containsText" dxfId="6" priority="8" operator="containsText" text="successful">
      <formula>NOT(ISERROR(SEARCH("successful",A2)))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92B39-C6D7-1C43-A743-54F29E0D98F8}">
  <sheetPr codeName="Sheet3"/>
  <dimension ref="A1:F18"/>
  <sheetViews>
    <sheetView workbookViewId="0">
      <selection activeCell="P8" sqref="P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8364</v>
      </c>
      <c r="B1" t="s">
        <v>8312</v>
      </c>
    </row>
    <row r="2" spans="1:6" x14ac:dyDescent="0.2">
      <c r="A2" s="10" t="s">
        <v>8380</v>
      </c>
      <c r="B2" t="s">
        <v>8312</v>
      </c>
    </row>
    <row r="4" spans="1:6" x14ac:dyDescent="0.2">
      <c r="A4" s="10" t="s">
        <v>8313</v>
      </c>
      <c r="B4" s="10" t="s">
        <v>8365</v>
      </c>
    </row>
    <row r="5" spans="1:6" x14ac:dyDescent="0.2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6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8310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F795D-AC0B-D546-B84E-A4A6796F8DA8}">
  <sheetPr codeName="Sheet1"/>
  <dimension ref="A2:F15"/>
  <sheetViews>
    <sheetView zoomScale="77" zoomScaleNormal="77" workbookViewId="0">
      <selection activeCell="A4" sqref="A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6.33203125" bestFit="1" customWidth="1"/>
    <col min="9" max="9" width="19.5" bestFit="1" customWidth="1"/>
    <col min="10" max="10" width="20.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2" spans="1:6" x14ac:dyDescent="0.2">
      <c r="A2" s="10" t="s">
        <v>8223</v>
      </c>
      <c r="B2" t="s">
        <v>8312</v>
      </c>
    </row>
    <row r="4" spans="1:6" x14ac:dyDescent="0.2">
      <c r="A4" s="10" t="s">
        <v>8382</v>
      </c>
      <c r="B4" s="10" t="s">
        <v>8365</v>
      </c>
    </row>
    <row r="5" spans="1:6" x14ac:dyDescent="0.2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1" t="s">
        <v>8314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">
      <c r="A7" s="11" t="s">
        <v>8340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">
      <c r="A8" s="11" t="s">
        <v>8337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">
      <c r="A9" s="11" t="s">
        <v>8335</v>
      </c>
      <c r="B9" s="12">
        <v>24</v>
      </c>
      <c r="C9" s="12"/>
      <c r="D9" s="12"/>
      <c r="E9" s="12"/>
      <c r="F9" s="12">
        <v>24</v>
      </c>
    </row>
    <row r="10" spans="1:6" x14ac:dyDescent="0.2">
      <c r="A10" s="11" t="s">
        <v>8329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">
      <c r="A11" s="11" t="s">
        <v>8342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">
      <c r="A12" s="11" t="s">
        <v>8326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">
      <c r="A13" s="11" t="s">
        <v>8323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">
      <c r="A14" s="11" t="s">
        <v>8321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">
      <c r="A15" s="11" t="s">
        <v>8310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ED014-C813-4245-AA23-7CBC305A889F}">
  <sheetPr codeName="Sheet2"/>
  <dimension ref="A1:F47"/>
  <sheetViews>
    <sheetView topLeftCell="A10" workbookViewId="0">
      <selection activeCell="I25" sqref="I2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8312</v>
      </c>
    </row>
    <row r="2" spans="1:6" x14ac:dyDescent="0.2">
      <c r="A2" s="10" t="s">
        <v>8364</v>
      </c>
      <c r="B2" t="s">
        <v>8312</v>
      </c>
    </row>
    <row r="4" spans="1:6" x14ac:dyDescent="0.2">
      <c r="A4" s="10" t="s">
        <v>8311</v>
      </c>
      <c r="B4" s="10" t="s">
        <v>8365</v>
      </c>
    </row>
    <row r="5" spans="1:6" x14ac:dyDescent="0.2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1" t="s">
        <v>8320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8348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8336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8362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8358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8318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8334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8351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8328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8341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8352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8353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8333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8332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8360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8331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8339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8363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8347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8327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8354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8343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8349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8322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8350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8346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8330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8317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8316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8356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8359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8361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8355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8315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8345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8338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9EEE9-57AC-B148-9B7B-009BF1E0F9FE}">
  <sheetPr codeName="Sheet5"/>
  <dimension ref="A1:M4115"/>
  <sheetViews>
    <sheetView zoomScale="61" zoomScaleNormal="61" workbookViewId="0">
      <selection activeCell="O12" sqref="O12"/>
    </sheetView>
  </sheetViews>
  <sheetFormatPr baseColWidth="10" defaultRowHeight="15" x14ac:dyDescent="0.2"/>
  <cols>
    <col min="1" max="1" width="36.5" customWidth="1"/>
    <col min="2" max="2" width="12" customWidth="1"/>
    <col min="3" max="3" width="12.1640625" customWidth="1"/>
    <col min="6" max="6" width="13.6640625" style="5" customWidth="1"/>
    <col min="7" max="7" width="14.1640625" customWidth="1"/>
    <col min="8" max="8" width="15.33203125" customWidth="1"/>
    <col min="9" max="13" width="0" hidden="1" customWidth="1"/>
  </cols>
  <sheetData>
    <row r="1" spans="1:13" s="18" customFormat="1" ht="40" x14ac:dyDescent="0.25">
      <c r="A1" s="18" t="s">
        <v>8384</v>
      </c>
      <c r="B1" s="18" t="s">
        <v>8385</v>
      </c>
      <c r="C1" s="18" t="s">
        <v>8391</v>
      </c>
      <c r="D1" s="18" t="s">
        <v>8386</v>
      </c>
      <c r="E1" s="18" t="s">
        <v>8387</v>
      </c>
      <c r="F1" s="24" t="s">
        <v>8388</v>
      </c>
      <c r="G1" s="18" t="s">
        <v>8389</v>
      </c>
      <c r="H1" s="18" t="s">
        <v>8390</v>
      </c>
      <c r="I1" s="18" t="s">
        <v>8384</v>
      </c>
      <c r="J1" s="18" t="s">
        <v>8218</v>
      </c>
      <c r="K1" s="18" t="s">
        <v>8384</v>
      </c>
    </row>
    <row r="2" spans="1:13" ht="18" x14ac:dyDescent="0.2">
      <c r="A2" s="17" t="s">
        <v>8418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  <c r="I2">
        <v>8500</v>
      </c>
      <c r="J2" s="20" t="s">
        <v>8219</v>
      </c>
      <c r="K2" t="s">
        <v>8400</v>
      </c>
      <c r="L2" t="s">
        <v>8401</v>
      </c>
      <c r="M2">
        <v>1000</v>
      </c>
    </row>
    <row r="3" spans="1:13" ht="18" x14ac:dyDescent="0.2">
      <c r="A3" s="17" t="s">
        <v>8392</v>
      </c>
      <c r="B3">
        <f>COUNTIFS(state,"successful",goal,"&gt;=1000",goal,"&lt;5000")</f>
        <v>932</v>
      </c>
      <c r="C3">
        <f>COUNTIFS(state,"failed",goal,"&gt;=1000",goal,"&lt;5000")</f>
        <v>420</v>
      </c>
      <c r="D3">
        <f>COUNTIFS(state,"canceled",goal,"&gt;=1000",goal,"&lt;5000")</f>
        <v>60</v>
      </c>
      <c r="E3">
        <f t="shared" ref="E3:E66" si="0">SUM(B3:D3)</f>
        <v>1412</v>
      </c>
      <c r="F3" s="5">
        <f t="shared" ref="F3:F66" si="1">(B3/E3)</f>
        <v>0.66005665722379603</v>
      </c>
      <c r="G3" s="5">
        <f t="shared" ref="G3:G66" si="2">C3/E3</f>
        <v>0.29745042492917845</v>
      </c>
      <c r="H3" s="5">
        <f t="shared" ref="H3:H66" si="3">D3/E3</f>
        <v>4.2492917847025496E-2</v>
      </c>
      <c r="I3">
        <v>10275</v>
      </c>
      <c r="J3" s="20" t="s">
        <v>8219</v>
      </c>
      <c r="K3">
        <v>1000</v>
      </c>
      <c r="L3" t="s">
        <v>8402</v>
      </c>
      <c r="M3">
        <v>4999</v>
      </c>
    </row>
    <row r="4" spans="1:13" ht="18" x14ac:dyDescent="0.2">
      <c r="A4" s="17" t="s">
        <v>8405</v>
      </c>
      <c r="B4">
        <f>COUNTIFS(state,"successful",goal,"&gt;=5000", goal,"&lt;10000")</f>
        <v>381</v>
      </c>
      <c r="C4">
        <f>COUNTIFS(state,"failed",goal,"&gt;=5000",goal,"&lt;10000")</f>
        <v>283</v>
      </c>
      <c r="D4">
        <f>COUNTIFS(state,"canceled",goal,"&gt;=5000", goal,"&lt;10000")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>
        <v>500</v>
      </c>
      <c r="J4" s="20" t="s">
        <v>8219</v>
      </c>
      <c r="K4" t="s">
        <v>8403</v>
      </c>
      <c r="L4" t="s">
        <v>8402</v>
      </c>
      <c r="M4">
        <v>9999</v>
      </c>
    </row>
    <row r="5" spans="1:13" ht="18" x14ac:dyDescent="0.2">
      <c r="A5" s="19" t="s">
        <v>8398</v>
      </c>
      <c r="B5">
        <f>COUNTIFS(state,"successful",goal,"&gt;=10000", goal,"&lt;15000")</f>
        <v>168</v>
      </c>
      <c r="C5">
        <f>COUNTIFS(state,"failed",goal,"&gt;=10000",goal,"&lt;15000")</f>
        <v>144</v>
      </c>
      <c r="D5">
        <f>COUNTIFS(state,"canceled",goal,"&gt;=10000", goal,"&lt;15000")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>
        <v>10000</v>
      </c>
      <c r="J5" s="20" t="s">
        <v>8219</v>
      </c>
      <c r="K5">
        <v>10000</v>
      </c>
      <c r="L5" t="s">
        <v>8402</v>
      </c>
      <c r="M5">
        <v>14999</v>
      </c>
    </row>
    <row r="6" spans="1:13" ht="18" x14ac:dyDescent="0.2">
      <c r="A6" s="17" t="s">
        <v>8393</v>
      </c>
      <c r="B6">
        <f>COUNTIFS(state,"successful",goal,"&gt;=15000", goal,"&lt;20000")</f>
        <v>94</v>
      </c>
      <c r="C6">
        <f>COUNTIFS(state,"failed",goal,"&gt;=15000",goal,"&lt;20000")</f>
        <v>90</v>
      </c>
      <c r="D6">
        <f>COUNTIFS(state,"canceled",goal,"&gt;=15000", goal,"&lt;20000")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>
        <v>44000</v>
      </c>
      <c r="J6" s="20" t="s">
        <v>8219</v>
      </c>
      <c r="K6">
        <v>15000</v>
      </c>
      <c r="L6" t="s">
        <v>8402</v>
      </c>
      <c r="M6">
        <v>19999</v>
      </c>
    </row>
    <row r="7" spans="1:13" ht="18" x14ac:dyDescent="0.2">
      <c r="A7" s="17" t="s">
        <v>8394</v>
      </c>
      <c r="B7">
        <f>COUNTIFS(state,"successful",goal,"&gt;=20000", goal,"&lt;25000")</f>
        <v>62</v>
      </c>
      <c r="C7">
        <f>COUNTIFS(state,"failed",goal,"&gt;=20000",goal,"&lt;25000")</f>
        <v>72</v>
      </c>
      <c r="D7">
        <f>COUNTIFS(state,"canceled",goal,"&gt;=20000", goal,"&lt;25000")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>
        <v>3999</v>
      </c>
      <c r="J7" s="20" t="s">
        <v>8219</v>
      </c>
      <c r="K7">
        <v>20000</v>
      </c>
      <c r="L7" t="s">
        <v>8402</v>
      </c>
      <c r="M7">
        <v>24999</v>
      </c>
    </row>
    <row r="8" spans="1:13" ht="18" x14ac:dyDescent="0.2">
      <c r="A8" s="17" t="s">
        <v>8395</v>
      </c>
      <c r="B8">
        <f>COUNTIFS(state,"successful",goal,"&gt;=25000", goal,"&lt;30000")</f>
        <v>55</v>
      </c>
      <c r="C8">
        <f>COUNTIFS(state,"failed",goal,"&gt;=25000",goal,"&lt;30000")</f>
        <v>64</v>
      </c>
      <c r="D8">
        <f>COUNTIFS(state,"canceled",goal,"&gt;=25000", goal,"&lt;30000")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>
        <v>8000</v>
      </c>
      <c r="J8" s="20" t="s">
        <v>8219</v>
      </c>
      <c r="K8">
        <v>25000</v>
      </c>
      <c r="L8" t="s">
        <v>8402</v>
      </c>
      <c r="M8">
        <v>29999</v>
      </c>
    </row>
    <row r="9" spans="1:13" ht="18" x14ac:dyDescent="0.2">
      <c r="A9" s="17" t="s">
        <v>8396</v>
      </c>
      <c r="B9">
        <f>COUNTIFS(state,"successful",goal,"&gt;=30000", goal,"&lt;35000")</f>
        <v>32</v>
      </c>
      <c r="C9">
        <f>COUNTIFS(state,"failed",goal,"&gt;=30000",goal,"&lt;35000")</f>
        <v>37</v>
      </c>
      <c r="D9">
        <f>COUNTIFS(state,"canceled",goal,"&gt;=30000", goal,"&lt;35000")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>
        <v>9000</v>
      </c>
      <c r="J9" s="20" t="s">
        <v>8219</v>
      </c>
      <c r="K9">
        <v>30000</v>
      </c>
      <c r="L9" t="s">
        <v>8402</v>
      </c>
      <c r="M9">
        <v>34999</v>
      </c>
    </row>
    <row r="10" spans="1:13" ht="18" x14ac:dyDescent="0.2">
      <c r="A10" s="17" t="s">
        <v>8417</v>
      </c>
      <c r="B10">
        <f>COUNTIFS(state,"successful",goal,"&gt;=35000", goal,"&lt;40000")</f>
        <v>26</v>
      </c>
      <c r="C10">
        <f>COUNTIFS(state,"failed",goal,"&gt;=35000",goal,"&lt;40000")</f>
        <v>22</v>
      </c>
      <c r="D10">
        <f>COUNTIFS(state,"canceled",goal,"&gt;=35000", goal,"&lt;40000")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>
        <v>3500</v>
      </c>
      <c r="J10" s="20" t="s">
        <v>8219</v>
      </c>
      <c r="K10">
        <v>35000</v>
      </c>
      <c r="L10" t="s">
        <v>8402</v>
      </c>
      <c r="M10">
        <v>39999</v>
      </c>
    </row>
    <row r="11" spans="1:13" ht="18" x14ac:dyDescent="0.2">
      <c r="A11" s="17" t="s">
        <v>8397</v>
      </c>
      <c r="B11">
        <f>COUNTIFS(state,"successful",goal,"&gt;=40000", goal,"&lt;45000")</f>
        <v>21</v>
      </c>
      <c r="C11">
        <f>COUNTIFS(state,"failed",goal,"&gt;=40000",goal,"&lt;45000")</f>
        <v>16</v>
      </c>
      <c r="D11">
        <f>COUNTIFS(state,"canceled",goal,"&gt;=40000", goal,"&lt;45000")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>
        <v>500</v>
      </c>
      <c r="J11" s="20" t="s">
        <v>8219</v>
      </c>
      <c r="K11">
        <v>40000</v>
      </c>
      <c r="L11" t="s">
        <v>8402</v>
      </c>
      <c r="M11">
        <v>44999</v>
      </c>
    </row>
    <row r="12" spans="1:13" ht="18" x14ac:dyDescent="0.2">
      <c r="A12" s="17" t="s">
        <v>8399</v>
      </c>
      <c r="B12">
        <f>COUNTIFS(state,"successful",goal,"&gt;=45000", goal,"&lt;50000")</f>
        <v>6</v>
      </c>
      <c r="C12">
        <f>COUNTIFS(state,"failed",goal,"&gt;=45000",goal,"&lt;50000")</f>
        <v>11</v>
      </c>
      <c r="D12">
        <f>COUNTIFS(state,"canceled",goal,"&gt;=45000", goal,"&lt;50000")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>
        <v>3000</v>
      </c>
      <c r="J12" s="20" t="s">
        <v>8219</v>
      </c>
      <c r="K12" t="s">
        <v>8404</v>
      </c>
      <c r="L12" t="s">
        <v>8402</v>
      </c>
      <c r="M12">
        <v>49999</v>
      </c>
    </row>
    <row r="13" spans="1:13" ht="18" x14ac:dyDescent="0.2">
      <c r="A13" s="17" t="s">
        <v>8419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>
        <v>5000</v>
      </c>
      <c r="J13" s="20" t="s">
        <v>8219</v>
      </c>
      <c r="L13" t="s">
        <v>8401</v>
      </c>
      <c r="M13">
        <v>5000</v>
      </c>
    </row>
    <row r="14" spans="1:13" x14ac:dyDescent="0.2">
      <c r="G14" s="5"/>
      <c r="H14" s="5"/>
      <c r="I14">
        <v>30000</v>
      </c>
      <c r="J14" s="20" t="s">
        <v>8219</v>
      </c>
    </row>
    <row r="15" spans="1:13" x14ac:dyDescent="0.2">
      <c r="G15" s="5"/>
      <c r="H15" s="5"/>
      <c r="I15">
        <v>3500</v>
      </c>
      <c r="J15" s="20" t="s">
        <v>8219</v>
      </c>
    </row>
    <row r="16" spans="1:13" x14ac:dyDescent="0.2">
      <c r="G16" s="5"/>
      <c r="H16" s="5"/>
      <c r="I16">
        <v>6000</v>
      </c>
      <c r="J16" s="20" t="s">
        <v>8219</v>
      </c>
    </row>
    <row r="17" spans="7:10" x14ac:dyDescent="0.2">
      <c r="G17" s="5"/>
      <c r="H17" s="5"/>
      <c r="I17">
        <v>2000</v>
      </c>
      <c r="J17" s="20" t="s">
        <v>8219</v>
      </c>
    </row>
    <row r="18" spans="7:10" x14ac:dyDescent="0.2">
      <c r="G18" s="5"/>
      <c r="H18" s="5"/>
      <c r="I18">
        <v>12000</v>
      </c>
      <c r="J18" s="20" t="s">
        <v>8219</v>
      </c>
    </row>
    <row r="19" spans="7:10" x14ac:dyDescent="0.2">
      <c r="G19" s="5"/>
      <c r="H19" s="5"/>
      <c r="I19">
        <v>1500</v>
      </c>
      <c r="J19" s="20" t="s">
        <v>8219</v>
      </c>
    </row>
    <row r="20" spans="7:10" x14ac:dyDescent="0.2">
      <c r="G20" s="5"/>
      <c r="H20" s="5"/>
      <c r="I20">
        <v>30000</v>
      </c>
      <c r="J20" s="20" t="s">
        <v>8219</v>
      </c>
    </row>
    <row r="21" spans="7:10" x14ac:dyDescent="0.2">
      <c r="G21" s="5"/>
      <c r="H21" s="5"/>
      <c r="I21">
        <v>850</v>
      </c>
      <c r="J21" s="20" t="s">
        <v>8219</v>
      </c>
    </row>
    <row r="22" spans="7:10" x14ac:dyDescent="0.2">
      <c r="G22" s="5"/>
      <c r="H22" s="5"/>
      <c r="I22">
        <v>2000</v>
      </c>
      <c r="J22" s="20" t="s">
        <v>8219</v>
      </c>
    </row>
    <row r="23" spans="7:10" x14ac:dyDescent="0.2">
      <c r="G23" s="5"/>
      <c r="H23" s="5"/>
      <c r="I23">
        <v>18500</v>
      </c>
      <c r="J23" s="20" t="s">
        <v>8219</v>
      </c>
    </row>
    <row r="24" spans="7:10" x14ac:dyDescent="0.2">
      <c r="G24" s="5"/>
      <c r="H24" s="5"/>
      <c r="I24">
        <v>350</v>
      </c>
      <c r="J24" s="20" t="s">
        <v>8219</v>
      </c>
    </row>
    <row r="25" spans="7:10" x14ac:dyDescent="0.2">
      <c r="G25" s="5"/>
      <c r="H25" s="5"/>
      <c r="I25">
        <v>2000</v>
      </c>
      <c r="J25" s="20" t="s">
        <v>8219</v>
      </c>
    </row>
    <row r="26" spans="7:10" x14ac:dyDescent="0.2">
      <c r="G26" s="5"/>
      <c r="H26" s="5"/>
      <c r="I26">
        <v>35000</v>
      </c>
      <c r="J26" s="20" t="s">
        <v>8219</v>
      </c>
    </row>
    <row r="27" spans="7:10" x14ac:dyDescent="0.2">
      <c r="G27" s="5"/>
      <c r="H27" s="5"/>
      <c r="I27">
        <v>600</v>
      </c>
      <c r="J27" s="20" t="s">
        <v>8219</v>
      </c>
    </row>
    <row r="28" spans="7:10" x14ac:dyDescent="0.2">
      <c r="G28" s="5"/>
      <c r="H28" s="5"/>
      <c r="I28">
        <v>1250</v>
      </c>
      <c r="J28" s="20" t="s">
        <v>8219</v>
      </c>
    </row>
    <row r="29" spans="7:10" x14ac:dyDescent="0.2">
      <c r="G29" s="5"/>
      <c r="H29" s="5"/>
      <c r="I29">
        <v>20000</v>
      </c>
      <c r="J29" s="20" t="s">
        <v>8219</v>
      </c>
    </row>
    <row r="30" spans="7:10" x14ac:dyDescent="0.2">
      <c r="G30" s="5"/>
      <c r="H30" s="5"/>
      <c r="I30">
        <v>12000</v>
      </c>
      <c r="J30" s="20" t="s">
        <v>8219</v>
      </c>
    </row>
    <row r="31" spans="7:10" x14ac:dyDescent="0.2">
      <c r="G31" s="5"/>
      <c r="H31" s="5"/>
      <c r="I31">
        <v>3000</v>
      </c>
      <c r="J31" s="20" t="s">
        <v>8219</v>
      </c>
    </row>
    <row r="32" spans="7:10" x14ac:dyDescent="0.2">
      <c r="G32" s="5"/>
      <c r="H32" s="5"/>
      <c r="I32">
        <v>4000</v>
      </c>
      <c r="J32" s="20" t="s">
        <v>8219</v>
      </c>
    </row>
    <row r="33" spans="7:10" x14ac:dyDescent="0.2">
      <c r="G33" s="5"/>
      <c r="H33" s="5"/>
      <c r="I33">
        <v>13</v>
      </c>
      <c r="J33" s="20" t="s">
        <v>8219</v>
      </c>
    </row>
    <row r="34" spans="7:10" x14ac:dyDescent="0.2">
      <c r="G34" s="5"/>
      <c r="H34" s="5"/>
      <c r="I34">
        <v>28450</v>
      </c>
      <c r="J34" s="20" t="s">
        <v>8219</v>
      </c>
    </row>
    <row r="35" spans="7:10" x14ac:dyDescent="0.2">
      <c r="G35" s="5"/>
      <c r="H35" s="5"/>
      <c r="I35">
        <v>5250</v>
      </c>
      <c r="J35" s="20" t="s">
        <v>8219</v>
      </c>
    </row>
    <row r="36" spans="7:10" x14ac:dyDescent="0.2">
      <c r="G36" s="5"/>
      <c r="H36" s="5"/>
      <c r="I36">
        <v>2600</v>
      </c>
      <c r="J36" s="20" t="s">
        <v>8219</v>
      </c>
    </row>
    <row r="37" spans="7:10" x14ac:dyDescent="0.2">
      <c r="G37" s="5"/>
      <c r="H37" s="5"/>
      <c r="I37">
        <v>1000</v>
      </c>
      <c r="J37" s="20" t="s">
        <v>8219</v>
      </c>
    </row>
    <row r="38" spans="7:10" x14ac:dyDescent="0.2">
      <c r="G38" s="5"/>
      <c r="H38" s="5"/>
      <c r="I38">
        <v>6000</v>
      </c>
      <c r="J38" s="20" t="s">
        <v>8219</v>
      </c>
    </row>
    <row r="39" spans="7:10" x14ac:dyDescent="0.2">
      <c r="G39" s="5"/>
      <c r="H39" s="5"/>
      <c r="I39">
        <v>22000</v>
      </c>
      <c r="J39" s="20" t="s">
        <v>8219</v>
      </c>
    </row>
    <row r="40" spans="7:10" x14ac:dyDescent="0.2">
      <c r="G40" s="5"/>
      <c r="H40" s="5"/>
      <c r="I40">
        <v>2500</v>
      </c>
      <c r="J40" s="20" t="s">
        <v>8219</v>
      </c>
    </row>
    <row r="41" spans="7:10" x14ac:dyDescent="0.2">
      <c r="G41" s="5"/>
      <c r="H41" s="5"/>
      <c r="I41">
        <v>25000</v>
      </c>
      <c r="J41" s="20" t="s">
        <v>8219</v>
      </c>
    </row>
    <row r="42" spans="7:10" x14ac:dyDescent="0.2">
      <c r="G42" s="5"/>
      <c r="H42" s="5"/>
      <c r="I42">
        <v>2000</v>
      </c>
      <c r="J42" s="20" t="s">
        <v>8219</v>
      </c>
    </row>
    <row r="43" spans="7:10" x14ac:dyDescent="0.2">
      <c r="G43" s="5"/>
      <c r="H43" s="5"/>
      <c r="I43">
        <v>2000</v>
      </c>
      <c r="J43" s="20" t="s">
        <v>8219</v>
      </c>
    </row>
    <row r="44" spans="7:10" x14ac:dyDescent="0.2">
      <c r="G44" s="5"/>
      <c r="H44" s="5"/>
      <c r="I44">
        <v>14000</v>
      </c>
      <c r="J44" s="20" t="s">
        <v>8219</v>
      </c>
    </row>
    <row r="45" spans="7:10" x14ac:dyDescent="0.2">
      <c r="G45" s="5"/>
      <c r="H45" s="5"/>
      <c r="I45">
        <v>10000</v>
      </c>
      <c r="J45" s="20" t="s">
        <v>8219</v>
      </c>
    </row>
    <row r="46" spans="7:10" x14ac:dyDescent="0.2">
      <c r="G46" s="5"/>
      <c r="H46" s="5"/>
      <c r="I46">
        <v>2000</v>
      </c>
      <c r="J46" s="20" t="s">
        <v>8219</v>
      </c>
    </row>
    <row r="47" spans="7:10" x14ac:dyDescent="0.2">
      <c r="G47" s="5"/>
      <c r="H47" s="5"/>
      <c r="I47">
        <v>5000</v>
      </c>
      <c r="J47" s="20" t="s">
        <v>8219</v>
      </c>
    </row>
    <row r="48" spans="7:10" x14ac:dyDescent="0.2">
      <c r="G48" s="5"/>
      <c r="H48" s="5"/>
      <c r="I48">
        <v>8400</v>
      </c>
      <c r="J48" s="20" t="s">
        <v>8219</v>
      </c>
    </row>
    <row r="49" spans="7:10" x14ac:dyDescent="0.2">
      <c r="G49" s="5"/>
      <c r="H49" s="5"/>
      <c r="I49">
        <v>5000</v>
      </c>
      <c r="J49" s="20" t="s">
        <v>8219</v>
      </c>
    </row>
    <row r="50" spans="7:10" x14ac:dyDescent="0.2">
      <c r="G50" s="5"/>
      <c r="H50" s="5"/>
      <c r="I50">
        <v>2000</v>
      </c>
      <c r="J50" s="20" t="s">
        <v>8219</v>
      </c>
    </row>
    <row r="51" spans="7:10" x14ac:dyDescent="0.2">
      <c r="G51" s="5"/>
      <c r="H51" s="5"/>
      <c r="I51">
        <v>12000</v>
      </c>
      <c r="J51" s="20" t="s">
        <v>8219</v>
      </c>
    </row>
    <row r="52" spans="7:10" x14ac:dyDescent="0.2">
      <c r="G52" s="5"/>
      <c r="H52" s="5"/>
      <c r="I52">
        <v>600</v>
      </c>
      <c r="J52" s="20" t="s">
        <v>8219</v>
      </c>
    </row>
    <row r="53" spans="7:10" x14ac:dyDescent="0.2">
      <c r="G53" s="5"/>
      <c r="H53" s="5"/>
      <c r="I53">
        <v>11000</v>
      </c>
      <c r="J53" s="20" t="s">
        <v>8219</v>
      </c>
    </row>
    <row r="54" spans="7:10" x14ac:dyDescent="0.2">
      <c r="G54" s="5"/>
      <c r="H54" s="5"/>
      <c r="I54">
        <v>10000</v>
      </c>
      <c r="J54" s="20" t="s">
        <v>8219</v>
      </c>
    </row>
    <row r="55" spans="7:10" x14ac:dyDescent="0.2">
      <c r="G55" s="5"/>
      <c r="H55" s="5"/>
      <c r="I55">
        <v>3000</v>
      </c>
      <c r="J55" s="20" t="s">
        <v>8219</v>
      </c>
    </row>
    <row r="56" spans="7:10" x14ac:dyDescent="0.2">
      <c r="G56" s="5"/>
      <c r="H56" s="5"/>
      <c r="I56">
        <v>10000</v>
      </c>
      <c r="J56" s="20" t="s">
        <v>8219</v>
      </c>
    </row>
    <row r="57" spans="7:10" x14ac:dyDescent="0.2">
      <c r="G57" s="5"/>
      <c r="H57" s="5"/>
      <c r="I57">
        <v>8600</v>
      </c>
      <c r="J57" s="20" t="s">
        <v>8219</v>
      </c>
    </row>
    <row r="58" spans="7:10" x14ac:dyDescent="0.2">
      <c r="G58" s="5"/>
      <c r="H58" s="5"/>
      <c r="I58">
        <v>8000</v>
      </c>
      <c r="J58" s="20" t="s">
        <v>8219</v>
      </c>
    </row>
    <row r="59" spans="7:10" x14ac:dyDescent="0.2">
      <c r="G59" s="5"/>
      <c r="H59" s="5"/>
      <c r="I59">
        <v>15000</v>
      </c>
      <c r="J59" s="20" t="s">
        <v>8219</v>
      </c>
    </row>
    <row r="60" spans="7:10" x14ac:dyDescent="0.2">
      <c r="G60" s="5"/>
      <c r="H60" s="5"/>
      <c r="I60">
        <v>10000</v>
      </c>
      <c r="J60" s="20" t="s">
        <v>8219</v>
      </c>
    </row>
    <row r="61" spans="7:10" x14ac:dyDescent="0.2">
      <c r="G61" s="5"/>
      <c r="H61" s="5"/>
      <c r="I61">
        <v>20000</v>
      </c>
      <c r="J61" s="20" t="s">
        <v>8219</v>
      </c>
    </row>
    <row r="62" spans="7:10" x14ac:dyDescent="0.2">
      <c r="G62" s="5"/>
      <c r="H62" s="5"/>
      <c r="I62">
        <v>4500</v>
      </c>
      <c r="J62" s="20" t="s">
        <v>8219</v>
      </c>
    </row>
    <row r="63" spans="7:10" x14ac:dyDescent="0.2">
      <c r="G63" s="5"/>
      <c r="H63" s="5"/>
      <c r="I63">
        <v>5000</v>
      </c>
      <c r="J63" s="20" t="s">
        <v>8219</v>
      </c>
    </row>
    <row r="64" spans="7:10" x14ac:dyDescent="0.2">
      <c r="G64" s="5"/>
      <c r="H64" s="5"/>
      <c r="I64">
        <v>3000</v>
      </c>
      <c r="J64" s="20" t="s">
        <v>8219</v>
      </c>
    </row>
    <row r="65" spans="7:10" x14ac:dyDescent="0.2">
      <c r="G65" s="5"/>
      <c r="H65" s="5"/>
      <c r="I65">
        <v>2000</v>
      </c>
      <c r="J65" s="20" t="s">
        <v>8219</v>
      </c>
    </row>
    <row r="66" spans="7:10" x14ac:dyDescent="0.2">
      <c r="G66" s="5"/>
      <c r="H66" s="5"/>
      <c r="I66">
        <v>1200</v>
      </c>
      <c r="J66" s="20" t="s">
        <v>8219</v>
      </c>
    </row>
    <row r="67" spans="7:10" x14ac:dyDescent="0.2">
      <c r="G67" s="5"/>
      <c r="H67" s="5"/>
      <c r="I67">
        <v>7000</v>
      </c>
      <c r="J67" s="20" t="s">
        <v>8219</v>
      </c>
    </row>
    <row r="68" spans="7:10" x14ac:dyDescent="0.2">
      <c r="G68" s="5"/>
      <c r="H68" s="5"/>
      <c r="I68">
        <v>2000</v>
      </c>
      <c r="J68" s="20" t="s">
        <v>8219</v>
      </c>
    </row>
    <row r="69" spans="7:10" x14ac:dyDescent="0.2">
      <c r="G69" s="5"/>
      <c r="H69" s="5"/>
      <c r="I69">
        <v>2000</v>
      </c>
      <c r="J69" s="20" t="s">
        <v>8219</v>
      </c>
    </row>
    <row r="70" spans="7:10" x14ac:dyDescent="0.2">
      <c r="G70" s="5"/>
      <c r="H70" s="5"/>
      <c r="I70">
        <v>600</v>
      </c>
      <c r="J70" s="20" t="s">
        <v>8219</v>
      </c>
    </row>
    <row r="71" spans="7:10" x14ac:dyDescent="0.2">
      <c r="G71" s="5"/>
      <c r="H71" s="5"/>
      <c r="I71">
        <v>10000</v>
      </c>
      <c r="J71" s="20" t="s">
        <v>8219</v>
      </c>
    </row>
    <row r="72" spans="7:10" x14ac:dyDescent="0.2">
      <c r="G72" s="5"/>
      <c r="H72" s="5"/>
      <c r="I72">
        <v>500</v>
      </c>
      <c r="J72" s="20" t="s">
        <v>8219</v>
      </c>
    </row>
    <row r="73" spans="7:10" x14ac:dyDescent="0.2">
      <c r="G73" s="5"/>
      <c r="H73" s="5"/>
      <c r="I73">
        <v>1800</v>
      </c>
      <c r="J73" s="20" t="s">
        <v>8219</v>
      </c>
    </row>
    <row r="74" spans="7:10" x14ac:dyDescent="0.2">
      <c r="G74" s="5"/>
      <c r="H74" s="5"/>
      <c r="I74">
        <v>2200</v>
      </c>
      <c r="J74" s="20" t="s">
        <v>8219</v>
      </c>
    </row>
    <row r="75" spans="7:10" x14ac:dyDescent="0.2">
      <c r="G75" s="5"/>
      <c r="H75" s="5"/>
      <c r="I75">
        <v>900</v>
      </c>
      <c r="J75" s="20" t="s">
        <v>8219</v>
      </c>
    </row>
    <row r="76" spans="7:10" x14ac:dyDescent="0.2">
      <c r="G76" s="5"/>
      <c r="H76" s="5"/>
      <c r="I76">
        <v>500</v>
      </c>
      <c r="J76" s="20" t="s">
        <v>8219</v>
      </c>
    </row>
    <row r="77" spans="7:10" x14ac:dyDescent="0.2">
      <c r="G77" s="5"/>
      <c r="H77" s="5"/>
      <c r="I77">
        <v>3500</v>
      </c>
      <c r="J77" s="20" t="s">
        <v>8219</v>
      </c>
    </row>
    <row r="78" spans="7:10" x14ac:dyDescent="0.2">
      <c r="G78" s="5"/>
      <c r="H78" s="5"/>
      <c r="I78">
        <v>300</v>
      </c>
      <c r="J78" s="20" t="s">
        <v>8219</v>
      </c>
    </row>
    <row r="79" spans="7:10" x14ac:dyDescent="0.2">
      <c r="G79" s="5"/>
      <c r="H79" s="5"/>
      <c r="I79">
        <v>400</v>
      </c>
      <c r="J79" s="20" t="s">
        <v>8219</v>
      </c>
    </row>
    <row r="80" spans="7:10" x14ac:dyDescent="0.2">
      <c r="G80" s="5"/>
      <c r="H80" s="5"/>
      <c r="I80">
        <v>50</v>
      </c>
      <c r="J80" s="20" t="s">
        <v>8219</v>
      </c>
    </row>
    <row r="81" spans="7:10" x14ac:dyDescent="0.2">
      <c r="G81" s="5"/>
      <c r="H81" s="5"/>
      <c r="I81">
        <v>1300</v>
      </c>
      <c r="J81" s="20" t="s">
        <v>8219</v>
      </c>
    </row>
    <row r="82" spans="7:10" x14ac:dyDescent="0.2">
      <c r="G82" s="5"/>
      <c r="H82" s="5"/>
      <c r="I82">
        <v>12000</v>
      </c>
      <c r="J82" s="20" t="s">
        <v>8219</v>
      </c>
    </row>
    <row r="83" spans="7:10" x14ac:dyDescent="0.2">
      <c r="G83" s="5"/>
      <c r="H83" s="5"/>
      <c r="I83">
        <v>750</v>
      </c>
      <c r="J83" s="20" t="s">
        <v>8219</v>
      </c>
    </row>
    <row r="84" spans="7:10" x14ac:dyDescent="0.2">
      <c r="G84" s="5"/>
      <c r="H84" s="5"/>
      <c r="I84">
        <v>4000</v>
      </c>
      <c r="J84" s="20" t="s">
        <v>8219</v>
      </c>
    </row>
    <row r="85" spans="7:10" x14ac:dyDescent="0.2">
      <c r="G85" s="5"/>
      <c r="H85" s="5"/>
      <c r="I85">
        <v>200</v>
      </c>
      <c r="J85" s="20" t="s">
        <v>8219</v>
      </c>
    </row>
    <row r="86" spans="7:10" x14ac:dyDescent="0.2">
      <c r="G86" s="5"/>
      <c r="H86" s="5"/>
      <c r="I86">
        <v>500</v>
      </c>
      <c r="J86" s="20" t="s">
        <v>8219</v>
      </c>
    </row>
    <row r="87" spans="7:10" x14ac:dyDescent="0.2">
      <c r="G87" s="5"/>
      <c r="H87" s="5"/>
      <c r="I87">
        <v>1200</v>
      </c>
      <c r="J87" s="20" t="s">
        <v>8219</v>
      </c>
    </row>
    <row r="88" spans="7:10" x14ac:dyDescent="0.2">
      <c r="G88" s="5"/>
      <c r="H88" s="5"/>
      <c r="I88">
        <v>6000</v>
      </c>
      <c r="J88" s="20" t="s">
        <v>8219</v>
      </c>
    </row>
    <row r="89" spans="7:10" x14ac:dyDescent="0.2">
      <c r="G89" s="5"/>
      <c r="H89" s="5"/>
      <c r="I89">
        <v>2500</v>
      </c>
      <c r="J89" s="20" t="s">
        <v>8219</v>
      </c>
    </row>
    <row r="90" spans="7:10" x14ac:dyDescent="0.2">
      <c r="G90" s="5"/>
      <c r="H90" s="5"/>
      <c r="I90">
        <v>3500</v>
      </c>
      <c r="J90" s="20" t="s">
        <v>8219</v>
      </c>
    </row>
    <row r="91" spans="7:10" x14ac:dyDescent="0.2">
      <c r="G91" s="5"/>
      <c r="H91" s="5"/>
      <c r="I91">
        <v>6000</v>
      </c>
      <c r="J91" s="20" t="s">
        <v>8219</v>
      </c>
    </row>
    <row r="92" spans="7:10" x14ac:dyDescent="0.2">
      <c r="G92" s="5"/>
      <c r="H92" s="5"/>
      <c r="I92">
        <v>500</v>
      </c>
      <c r="J92" s="20" t="s">
        <v>8219</v>
      </c>
    </row>
    <row r="93" spans="7:10" x14ac:dyDescent="0.2">
      <c r="G93" s="5"/>
      <c r="H93" s="5"/>
      <c r="I93">
        <v>3000</v>
      </c>
      <c r="J93" s="20" t="s">
        <v>8219</v>
      </c>
    </row>
    <row r="94" spans="7:10" x14ac:dyDescent="0.2">
      <c r="G94" s="5"/>
      <c r="H94" s="5"/>
      <c r="I94">
        <v>5000</v>
      </c>
      <c r="J94" s="20" t="s">
        <v>8219</v>
      </c>
    </row>
    <row r="95" spans="7:10" x14ac:dyDescent="0.2">
      <c r="G95" s="5"/>
      <c r="H95" s="5"/>
      <c r="I95">
        <v>1000</v>
      </c>
      <c r="J95" s="20" t="s">
        <v>8219</v>
      </c>
    </row>
    <row r="96" spans="7:10" x14ac:dyDescent="0.2">
      <c r="G96" s="5"/>
      <c r="H96" s="5"/>
      <c r="I96">
        <v>250</v>
      </c>
      <c r="J96" s="20" t="s">
        <v>8219</v>
      </c>
    </row>
    <row r="97" spans="7:10" x14ac:dyDescent="0.2">
      <c r="G97" s="5"/>
      <c r="H97" s="5"/>
      <c r="I97">
        <v>350</v>
      </c>
      <c r="J97" s="20" t="s">
        <v>8219</v>
      </c>
    </row>
    <row r="98" spans="7:10" x14ac:dyDescent="0.2">
      <c r="G98" s="5"/>
      <c r="H98" s="5"/>
      <c r="I98">
        <v>1500</v>
      </c>
      <c r="J98" s="20" t="s">
        <v>8219</v>
      </c>
    </row>
    <row r="99" spans="7:10" x14ac:dyDescent="0.2">
      <c r="G99" s="5"/>
      <c r="H99" s="5"/>
      <c r="I99">
        <v>400</v>
      </c>
      <c r="J99" s="20" t="s">
        <v>8219</v>
      </c>
    </row>
    <row r="100" spans="7:10" x14ac:dyDescent="0.2">
      <c r="G100" s="5"/>
      <c r="H100" s="5"/>
      <c r="I100">
        <v>3200</v>
      </c>
      <c r="J100" s="20" t="s">
        <v>8219</v>
      </c>
    </row>
    <row r="101" spans="7:10" x14ac:dyDescent="0.2">
      <c r="G101" s="5"/>
      <c r="H101" s="5"/>
      <c r="I101">
        <v>1500</v>
      </c>
      <c r="J101" s="20" t="s">
        <v>8219</v>
      </c>
    </row>
    <row r="102" spans="7:10" x14ac:dyDescent="0.2">
      <c r="G102" s="5"/>
      <c r="H102" s="5"/>
      <c r="I102">
        <v>5000</v>
      </c>
      <c r="J102" s="20" t="s">
        <v>8219</v>
      </c>
    </row>
    <row r="103" spans="7:10" x14ac:dyDescent="0.2">
      <c r="G103" s="5"/>
      <c r="H103" s="5"/>
      <c r="I103">
        <v>3500</v>
      </c>
      <c r="J103" s="20" t="s">
        <v>8219</v>
      </c>
    </row>
    <row r="104" spans="7:10" x14ac:dyDescent="0.2">
      <c r="G104" s="5"/>
      <c r="H104" s="5"/>
      <c r="I104">
        <v>6000</v>
      </c>
      <c r="J104" s="20" t="s">
        <v>8219</v>
      </c>
    </row>
    <row r="105" spans="7:10" x14ac:dyDescent="0.2">
      <c r="G105" s="5"/>
      <c r="H105" s="5"/>
      <c r="I105">
        <v>1300</v>
      </c>
      <c r="J105" s="20" t="s">
        <v>8219</v>
      </c>
    </row>
    <row r="106" spans="7:10" x14ac:dyDescent="0.2">
      <c r="G106" s="5"/>
      <c r="H106" s="5"/>
      <c r="I106">
        <v>500</v>
      </c>
      <c r="J106" s="20" t="s">
        <v>8219</v>
      </c>
    </row>
    <row r="107" spans="7:10" x14ac:dyDescent="0.2">
      <c r="G107" s="5"/>
      <c r="H107" s="5"/>
      <c r="I107">
        <v>2200</v>
      </c>
      <c r="J107" s="20" t="s">
        <v>8219</v>
      </c>
    </row>
    <row r="108" spans="7:10" x14ac:dyDescent="0.2">
      <c r="G108" s="5"/>
      <c r="H108" s="5"/>
      <c r="I108">
        <v>5000</v>
      </c>
      <c r="J108" s="20" t="s">
        <v>8219</v>
      </c>
    </row>
    <row r="109" spans="7:10" x14ac:dyDescent="0.2">
      <c r="G109" s="5"/>
      <c r="H109" s="5"/>
      <c r="I109">
        <v>7500</v>
      </c>
      <c r="J109" s="20" t="s">
        <v>8219</v>
      </c>
    </row>
    <row r="110" spans="7:10" x14ac:dyDescent="0.2">
      <c r="G110" s="5"/>
      <c r="H110" s="5"/>
      <c r="I110">
        <v>1500</v>
      </c>
      <c r="J110" s="20" t="s">
        <v>8219</v>
      </c>
    </row>
    <row r="111" spans="7:10" x14ac:dyDescent="0.2">
      <c r="G111" s="5"/>
      <c r="H111" s="5"/>
      <c r="I111">
        <v>1000</v>
      </c>
      <c r="J111" s="20" t="s">
        <v>8219</v>
      </c>
    </row>
    <row r="112" spans="7:10" x14ac:dyDescent="0.2">
      <c r="G112" s="5"/>
      <c r="H112" s="5"/>
      <c r="I112">
        <v>1300</v>
      </c>
      <c r="J112" s="20" t="s">
        <v>8219</v>
      </c>
    </row>
    <row r="113" spans="7:10" x14ac:dyDescent="0.2">
      <c r="G113" s="5"/>
      <c r="H113" s="5"/>
      <c r="I113">
        <v>3500</v>
      </c>
      <c r="J113" s="20" t="s">
        <v>8219</v>
      </c>
    </row>
    <row r="114" spans="7:10" x14ac:dyDescent="0.2">
      <c r="G114" s="5"/>
      <c r="H114" s="5"/>
      <c r="I114">
        <v>5000</v>
      </c>
      <c r="J114" s="20" t="s">
        <v>8219</v>
      </c>
    </row>
    <row r="115" spans="7:10" x14ac:dyDescent="0.2">
      <c r="G115" s="5"/>
      <c r="H115" s="5"/>
      <c r="I115">
        <v>5000</v>
      </c>
      <c r="J115" s="20" t="s">
        <v>8219</v>
      </c>
    </row>
    <row r="116" spans="7:10" x14ac:dyDescent="0.2">
      <c r="G116" s="5"/>
      <c r="H116" s="5"/>
      <c r="I116">
        <v>3000</v>
      </c>
      <c r="J116" s="20" t="s">
        <v>8219</v>
      </c>
    </row>
    <row r="117" spans="7:10" x14ac:dyDescent="0.2">
      <c r="G117" s="5"/>
      <c r="H117" s="5"/>
      <c r="I117">
        <v>450</v>
      </c>
      <c r="J117" s="20" t="s">
        <v>8219</v>
      </c>
    </row>
    <row r="118" spans="7:10" x14ac:dyDescent="0.2">
      <c r="G118" s="5"/>
      <c r="H118" s="5"/>
      <c r="I118">
        <v>3500</v>
      </c>
      <c r="J118" s="20" t="s">
        <v>8219</v>
      </c>
    </row>
    <row r="119" spans="7:10" x14ac:dyDescent="0.2">
      <c r="G119" s="5"/>
      <c r="H119" s="5"/>
      <c r="I119">
        <v>4500</v>
      </c>
      <c r="J119" s="20" t="s">
        <v>8219</v>
      </c>
    </row>
    <row r="120" spans="7:10" x14ac:dyDescent="0.2">
      <c r="G120" s="5"/>
      <c r="H120" s="5"/>
      <c r="I120">
        <v>5000</v>
      </c>
      <c r="J120" s="20" t="s">
        <v>8219</v>
      </c>
    </row>
    <row r="121" spans="7:10" x14ac:dyDescent="0.2">
      <c r="G121" s="5"/>
      <c r="H121" s="5"/>
      <c r="I121">
        <v>3250</v>
      </c>
      <c r="J121" s="20" t="s">
        <v>8219</v>
      </c>
    </row>
    <row r="122" spans="7:10" x14ac:dyDescent="0.2">
      <c r="G122" s="5"/>
      <c r="H122" s="5"/>
      <c r="I122">
        <v>70000</v>
      </c>
      <c r="J122" s="21" t="s">
        <v>8220</v>
      </c>
    </row>
    <row r="123" spans="7:10" x14ac:dyDescent="0.2">
      <c r="G123" s="5"/>
      <c r="H123" s="5"/>
      <c r="I123">
        <v>3000</v>
      </c>
      <c r="J123" s="21" t="s">
        <v>8220</v>
      </c>
    </row>
    <row r="124" spans="7:10" x14ac:dyDescent="0.2">
      <c r="G124" s="5"/>
      <c r="H124" s="5"/>
      <c r="I124">
        <v>100000000</v>
      </c>
      <c r="J124" s="21" t="s">
        <v>8220</v>
      </c>
    </row>
    <row r="125" spans="7:10" x14ac:dyDescent="0.2">
      <c r="G125" s="5"/>
      <c r="H125" s="5"/>
      <c r="I125">
        <v>55000</v>
      </c>
      <c r="J125" s="21" t="s">
        <v>8220</v>
      </c>
    </row>
    <row r="126" spans="7:10" x14ac:dyDescent="0.2">
      <c r="G126" s="5"/>
      <c r="H126" s="5"/>
      <c r="I126">
        <v>4000</v>
      </c>
      <c r="J126" s="21" t="s">
        <v>8220</v>
      </c>
    </row>
    <row r="127" spans="7:10" x14ac:dyDescent="0.2">
      <c r="G127" s="5"/>
      <c r="H127" s="5"/>
      <c r="I127">
        <v>500</v>
      </c>
      <c r="J127" s="21" t="s">
        <v>8220</v>
      </c>
    </row>
    <row r="128" spans="7:10" x14ac:dyDescent="0.2">
      <c r="G128" s="5"/>
      <c r="H128" s="5"/>
      <c r="I128">
        <v>25000</v>
      </c>
      <c r="J128" s="21" t="s">
        <v>8220</v>
      </c>
    </row>
    <row r="129" spans="7:10" x14ac:dyDescent="0.2">
      <c r="G129" s="5"/>
      <c r="H129" s="5"/>
      <c r="I129">
        <v>8000</v>
      </c>
      <c r="J129" s="21" t="s">
        <v>8220</v>
      </c>
    </row>
    <row r="130" spans="7:10" x14ac:dyDescent="0.2">
      <c r="G130" s="5"/>
      <c r="H130" s="5"/>
      <c r="I130">
        <v>100000</v>
      </c>
      <c r="J130" s="21" t="s">
        <v>8220</v>
      </c>
    </row>
    <row r="131" spans="7:10" x14ac:dyDescent="0.2">
      <c r="G131" s="5"/>
      <c r="H131" s="5"/>
      <c r="I131">
        <v>20000</v>
      </c>
      <c r="J131" s="21" t="s">
        <v>8220</v>
      </c>
    </row>
    <row r="132" spans="7:10" x14ac:dyDescent="0.2">
      <c r="G132" s="5"/>
      <c r="H132" s="5"/>
      <c r="I132">
        <v>600</v>
      </c>
      <c r="J132" s="21" t="s">
        <v>8220</v>
      </c>
    </row>
    <row r="133" spans="7:10" x14ac:dyDescent="0.2">
      <c r="G133" s="5"/>
      <c r="H133" s="5"/>
      <c r="I133">
        <v>1200</v>
      </c>
      <c r="J133" s="21" t="s">
        <v>8220</v>
      </c>
    </row>
    <row r="134" spans="7:10" x14ac:dyDescent="0.2">
      <c r="G134" s="5"/>
      <c r="H134" s="5"/>
      <c r="I134">
        <v>80000</v>
      </c>
      <c r="J134" s="21" t="s">
        <v>8220</v>
      </c>
    </row>
    <row r="135" spans="7:10" x14ac:dyDescent="0.2">
      <c r="G135" s="5"/>
      <c r="H135" s="5"/>
      <c r="I135">
        <v>71764</v>
      </c>
      <c r="J135" s="21" t="s">
        <v>8220</v>
      </c>
    </row>
    <row r="136" spans="7:10" x14ac:dyDescent="0.2">
      <c r="G136" s="5"/>
      <c r="H136" s="5"/>
      <c r="I136">
        <v>5000</v>
      </c>
      <c r="J136" s="21" t="s">
        <v>8220</v>
      </c>
    </row>
    <row r="137" spans="7:10" x14ac:dyDescent="0.2">
      <c r="G137" s="5"/>
      <c r="H137" s="5"/>
      <c r="I137">
        <v>3000</v>
      </c>
      <c r="J137" s="21" t="s">
        <v>8220</v>
      </c>
    </row>
    <row r="138" spans="7:10" x14ac:dyDescent="0.2">
      <c r="G138" s="5"/>
      <c r="H138" s="5"/>
      <c r="I138">
        <v>3000</v>
      </c>
      <c r="J138" s="21" t="s">
        <v>8220</v>
      </c>
    </row>
    <row r="139" spans="7:10" x14ac:dyDescent="0.2">
      <c r="G139" s="5"/>
      <c r="H139" s="5"/>
      <c r="I139">
        <v>55000</v>
      </c>
      <c r="J139" s="21" t="s">
        <v>8220</v>
      </c>
    </row>
    <row r="140" spans="7:10" x14ac:dyDescent="0.2">
      <c r="G140" s="5"/>
      <c r="H140" s="5"/>
      <c r="I140">
        <v>150000</v>
      </c>
      <c r="J140" s="21" t="s">
        <v>8220</v>
      </c>
    </row>
    <row r="141" spans="7:10" x14ac:dyDescent="0.2">
      <c r="G141" s="5"/>
      <c r="H141" s="5"/>
      <c r="I141">
        <v>500</v>
      </c>
      <c r="J141" s="21" t="s">
        <v>8220</v>
      </c>
    </row>
    <row r="142" spans="7:10" x14ac:dyDescent="0.2">
      <c r="G142" s="5"/>
      <c r="H142" s="5"/>
      <c r="I142">
        <v>200000</v>
      </c>
      <c r="J142" s="21" t="s">
        <v>8220</v>
      </c>
    </row>
    <row r="143" spans="7:10" x14ac:dyDescent="0.2">
      <c r="G143" s="5"/>
      <c r="H143" s="5"/>
      <c r="I143">
        <v>12000</v>
      </c>
      <c r="J143" s="21" t="s">
        <v>8220</v>
      </c>
    </row>
    <row r="144" spans="7:10" x14ac:dyDescent="0.2">
      <c r="G144" s="5"/>
      <c r="H144" s="5"/>
      <c r="I144">
        <v>3000</v>
      </c>
      <c r="J144" s="21" t="s">
        <v>8220</v>
      </c>
    </row>
    <row r="145" spans="7:10" x14ac:dyDescent="0.2">
      <c r="G145" s="5"/>
      <c r="H145" s="5"/>
      <c r="I145">
        <v>5500</v>
      </c>
      <c r="J145" s="21" t="s">
        <v>8220</v>
      </c>
    </row>
    <row r="146" spans="7:10" x14ac:dyDescent="0.2">
      <c r="G146" s="5"/>
      <c r="H146" s="5"/>
      <c r="I146">
        <v>7500</v>
      </c>
      <c r="J146" s="21" t="s">
        <v>8220</v>
      </c>
    </row>
    <row r="147" spans="7:10" x14ac:dyDescent="0.2">
      <c r="G147" s="5"/>
      <c r="H147" s="5"/>
      <c r="I147">
        <v>4500</v>
      </c>
      <c r="J147" s="21" t="s">
        <v>8220</v>
      </c>
    </row>
    <row r="148" spans="7:10" x14ac:dyDescent="0.2">
      <c r="G148" s="5"/>
      <c r="H148" s="5"/>
      <c r="I148">
        <v>20000</v>
      </c>
      <c r="J148" s="21" t="s">
        <v>8220</v>
      </c>
    </row>
    <row r="149" spans="7:10" x14ac:dyDescent="0.2">
      <c r="G149" s="5"/>
      <c r="H149" s="5"/>
      <c r="I149">
        <v>7000</v>
      </c>
      <c r="J149" s="21" t="s">
        <v>8220</v>
      </c>
    </row>
    <row r="150" spans="7:10" x14ac:dyDescent="0.2">
      <c r="G150" s="5"/>
      <c r="H150" s="5"/>
      <c r="I150">
        <v>50000</v>
      </c>
      <c r="J150" s="21" t="s">
        <v>8220</v>
      </c>
    </row>
    <row r="151" spans="7:10" x14ac:dyDescent="0.2">
      <c r="G151" s="5"/>
      <c r="H151" s="5"/>
      <c r="I151">
        <v>10000</v>
      </c>
      <c r="J151" s="21" t="s">
        <v>8220</v>
      </c>
    </row>
    <row r="152" spans="7:10" x14ac:dyDescent="0.2">
      <c r="G152" s="5"/>
      <c r="H152" s="5"/>
      <c r="I152">
        <v>130000</v>
      </c>
      <c r="J152" s="21" t="s">
        <v>8220</v>
      </c>
    </row>
    <row r="153" spans="7:10" x14ac:dyDescent="0.2">
      <c r="G153" s="5"/>
      <c r="H153" s="5"/>
      <c r="I153">
        <v>250000</v>
      </c>
      <c r="J153" s="21" t="s">
        <v>8220</v>
      </c>
    </row>
    <row r="154" spans="7:10" x14ac:dyDescent="0.2">
      <c r="G154" s="5"/>
      <c r="H154" s="5"/>
      <c r="I154">
        <v>380000</v>
      </c>
      <c r="J154" s="21" t="s">
        <v>8220</v>
      </c>
    </row>
    <row r="155" spans="7:10" x14ac:dyDescent="0.2">
      <c r="G155" s="5"/>
      <c r="H155" s="5"/>
      <c r="I155">
        <v>50000</v>
      </c>
      <c r="J155" s="21" t="s">
        <v>8220</v>
      </c>
    </row>
    <row r="156" spans="7:10" x14ac:dyDescent="0.2">
      <c r="G156" s="5"/>
      <c r="H156" s="5"/>
      <c r="I156">
        <v>1500</v>
      </c>
      <c r="J156" s="21" t="s">
        <v>8220</v>
      </c>
    </row>
    <row r="157" spans="7:10" x14ac:dyDescent="0.2">
      <c r="G157" s="5"/>
      <c r="H157" s="5"/>
      <c r="I157">
        <v>1350000</v>
      </c>
      <c r="J157" s="21" t="s">
        <v>8220</v>
      </c>
    </row>
    <row r="158" spans="7:10" x14ac:dyDescent="0.2">
      <c r="G158" s="5"/>
      <c r="H158" s="5"/>
      <c r="I158">
        <v>35000</v>
      </c>
      <c r="J158" s="21" t="s">
        <v>8220</v>
      </c>
    </row>
    <row r="159" spans="7:10" x14ac:dyDescent="0.2">
      <c r="G159" s="5"/>
      <c r="H159" s="5"/>
      <c r="I159">
        <v>2995</v>
      </c>
      <c r="J159" s="21" t="s">
        <v>8220</v>
      </c>
    </row>
    <row r="160" spans="7:10" x14ac:dyDescent="0.2">
      <c r="G160" s="5"/>
      <c r="H160" s="5"/>
      <c r="I160">
        <v>5000</v>
      </c>
      <c r="J160" s="21" t="s">
        <v>8220</v>
      </c>
    </row>
    <row r="161" spans="7:10" x14ac:dyDescent="0.2">
      <c r="G161" s="5"/>
      <c r="H161" s="5"/>
      <c r="I161">
        <v>500000</v>
      </c>
      <c r="J161" s="21" t="s">
        <v>8220</v>
      </c>
    </row>
    <row r="162" spans="7:10" x14ac:dyDescent="0.2">
      <c r="G162" s="5"/>
      <c r="H162" s="5"/>
      <c r="I162">
        <v>5000</v>
      </c>
      <c r="J162" s="22" t="s">
        <v>8221</v>
      </c>
    </row>
    <row r="163" spans="7:10" x14ac:dyDescent="0.2">
      <c r="G163" s="5"/>
      <c r="H163" s="5"/>
      <c r="I163">
        <v>50000</v>
      </c>
      <c r="J163" s="22" t="s">
        <v>8221</v>
      </c>
    </row>
    <row r="164" spans="7:10" x14ac:dyDescent="0.2">
      <c r="G164" s="5"/>
      <c r="H164" s="5"/>
      <c r="I164">
        <v>2800</v>
      </c>
      <c r="J164" s="22" t="s">
        <v>8221</v>
      </c>
    </row>
    <row r="165" spans="7:10" x14ac:dyDescent="0.2">
      <c r="G165" s="5"/>
      <c r="H165" s="5"/>
      <c r="I165">
        <v>2000000</v>
      </c>
      <c r="J165" s="22" t="s">
        <v>8221</v>
      </c>
    </row>
    <row r="166" spans="7:10" x14ac:dyDescent="0.2">
      <c r="G166" s="5"/>
      <c r="H166" s="5"/>
      <c r="I166">
        <v>120000</v>
      </c>
      <c r="J166" s="22" t="s">
        <v>8221</v>
      </c>
    </row>
    <row r="167" spans="7:10" x14ac:dyDescent="0.2">
      <c r="G167" s="5"/>
      <c r="H167" s="5"/>
      <c r="I167">
        <v>17000</v>
      </c>
      <c r="J167" s="22" t="s">
        <v>8221</v>
      </c>
    </row>
    <row r="168" spans="7:10" x14ac:dyDescent="0.2">
      <c r="G168" s="5"/>
      <c r="H168" s="5"/>
      <c r="I168">
        <v>5000</v>
      </c>
      <c r="J168" s="22" t="s">
        <v>8221</v>
      </c>
    </row>
    <row r="169" spans="7:10" x14ac:dyDescent="0.2">
      <c r="G169" s="5"/>
      <c r="H169" s="5"/>
      <c r="I169">
        <v>110000</v>
      </c>
      <c r="J169" s="22" t="s">
        <v>8221</v>
      </c>
    </row>
    <row r="170" spans="7:10" x14ac:dyDescent="0.2">
      <c r="G170" s="5"/>
      <c r="H170" s="5"/>
      <c r="I170">
        <v>8000</v>
      </c>
      <c r="J170" s="22" t="s">
        <v>8221</v>
      </c>
    </row>
    <row r="171" spans="7:10" x14ac:dyDescent="0.2">
      <c r="G171" s="5"/>
      <c r="H171" s="5"/>
      <c r="I171">
        <v>2500</v>
      </c>
      <c r="J171" s="22" t="s">
        <v>8221</v>
      </c>
    </row>
    <row r="172" spans="7:10" x14ac:dyDescent="0.2">
      <c r="G172" s="5"/>
      <c r="H172" s="5"/>
      <c r="I172">
        <v>10000</v>
      </c>
      <c r="J172" s="22" t="s">
        <v>8221</v>
      </c>
    </row>
    <row r="173" spans="7:10" x14ac:dyDescent="0.2">
      <c r="G173" s="5"/>
      <c r="H173" s="5"/>
      <c r="I173">
        <v>50000</v>
      </c>
      <c r="J173" s="22" t="s">
        <v>8221</v>
      </c>
    </row>
    <row r="174" spans="7:10" x14ac:dyDescent="0.2">
      <c r="G174" s="5"/>
      <c r="H174" s="5"/>
      <c r="I174">
        <v>95000</v>
      </c>
      <c r="J174" s="22" t="s">
        <v>8221</v>
      </c>
    </row>
    <row r="175" spans="7:10" x14ac:dyDescent="0.2">
      <c r="G175" s="5"/>
      <c r="H175" s="5"/>
      <c r="I175">
        <v>1110</v>
      </c>
      <c r="J175" s="22" t="s">
        <v>8221</v>
      </c>
    </row>
    <row r="176" spans="7:10" x14ac:dyDescent="0.2">
      <c r="G176" s="5"/>
      <c r="H176" s="5"/>
      <c r="I176">
        <v>6000</v>
      </c>
      <c r="J176" s="22" t="s">
        <v>8221</v>
      </c>
    </row>
    <row r="177" spans="7:10" x14ac:dyDescent="0.2">
      <c r="G177" s="5"/>
      <c r="H177" s="5"/>
      <c r="I177">
        <v>20000</v>
      </c>
      <c r="J177" s="22" t="s">
        <v>8221</v>
      </c>
    </row>
    <row r="178" spans="7:10" x14ac:dyDescent="0.2">
      <c r="G178" s="5"/>
      <c r="H178" s="5"/>
      <c r="I178">
        <v>1500</v>
      </c>
      <c r="J178" s="22" t="s">
        <v>8221</v>
      </c>
    </row>
    <row r="179" spans="7:10" x14ac:dyDescent="0.2">
      <c r="G179" s="5"/>
      <c r="H179" s="5"/>
      <c r="I179">
        <v>450</v>
      </c>
      <c r="J179" s="22" t="s">
        <v>8221</v>
      </c>
    </row>
    <row r="180" spans="7:10" x14ac:dyDescent="0.2">
      <c r="G180" s="5"/>
      <c r="H180" s="5"/>
      <c r="I180">
        <v>500000</v>
      </c>
      <c r="J180" s="22" t="s">
        <v>8221</v>
      </c>
    </row>
    <row r="181" spans="7:10" x14ac:dyDescent="0.2">
      <c r="G181" s="5"/>
      <c r="H181" s="5"/>
      <c r="I181">
        <v>1000</v>
      </c>
      <c r="J181" s="22" t="s">
        <v>8221</v>
      </c>
    </row>
    <row r="182" spans="7:10" x14ac:dyDescent="0.2">
      <c r="G182" s="5"/>
      <c r="H182" s="5"/>
      <c r="I182">
        <v>1200</v>
      </c>
      <c r="J182" s="22" t="s">
        <v>8221</v>
      </c>
    </row>
    <row r="183" spans="7:10" x14ac:dyDescent="0.2">
      <c r="G183" s="5"/>
      <c r="H183" s="5"/>
      <c r="I183">
        <v>3423</v>
      </c>
      <c r="J183" s="22" t="s">
        <v>8221</v>
      </c>
    </row>
    <row r="184" spans="7:10" x14ac:dyDescent="0.2">
      <c r="G184" s="5"/>
      <c r="H184" s="5"/>
      <c r="I184">
        <v>1000</v>
      </c>
      <c r="J184" s="22" t="s">
        <v>8221</v>
      </c>
    </row>
    <row r="185" spans="7:10" x14ac:dyDescent="0.2">
      <c r="G185" s="5"/>
      <c r="H185" s="5"/>
      <c r="I185">
        <v>12500</v>
      </c>
      <c r="J185" s="22" t="s">
        <v>8221</v>
      </c>
    </row>
    <row r="186" spans="7:10" x14ac:dyDescent="0.2">
      <c r="G186" s="5"/>
      <c r="H186" s="5"/>
      <c r="I186">
        <v>1500</v>
      </c>
      <c r="J186" s="22" t="s">
        <v>8221</v>
      </c>
    </row>
    <row r="187" spans="7:10" x14ac:dyDescent="0.2">
      <c r="G187" s="5"/>
      <c r="H187" s="5"/>
      <c r="I187">
        <v>40000</v>
      </c>
      <c r="J187" s="22" t="s">
        <v>8221</v>
      </c>
    </row>
    <row r="188" spans="7:10" x14ac:dyDescent="0.2">
      <c r="G188" s="5"/>
      <c r="H188" s="5"/>
      <c r="I188">
        <v>5000</v>
      </c>
      <c r="J188" s="22" t="s">
        <v>8221</v>
      </c>
    </row>
    <row r="189" spans="7:10" x14ac:dyDescent="0.2">
      <c r="G189" s="5"/>
      <c r="H189" s="5"/>
      <c r="I189">
        <v>5000</v>
      </c>
      <c r="J189" s="22" t="s">
        <v>8221</v>
      </c>
    </row>
    <row r="190" spans="7:10" x14ac:dyDescent="0.2">
      <c r="G190" s="5"/>
      <c r="H190" s="5"/>
      <c r="I190">
        <v>1500</v>
      </c>
      <c r="J190" s="22" t="s">
        <v>8221</v>
      </c>
    </row>
    <row r="191" spans="7:10" x14ac:dyDescent="0.2">
      <c r="G191" s="5"/>
      <c r="H191" s="5"/>
      <c r="I191">
        <v>500000</v>
      </c>
      <c r="J191" s="22" t="s">
        <v>8221</v>
      </c>
    </row>
    <row r="192" spans="7:10" x14ac:dyDescent="0.2">
      <c r="G192" s="5"/>
      <c r="H192" s="5"/>
      <c r="I192">
        <v>12000</v>
      </c>
      <c r="J192" s="22" t="s">
        <v>8221</v>
      </c>
    </row>
    <row r="193" spans="7:10" x14ac:dyDescent="0.2">
      <c r="G193" s="5"/>
      <c r="H193" s="5"/>
      <c r="I193">
        <v>5000</v>
      </c>
      <c r="J193" s="22" t="s">
        <v>8221</v>
      </c>
    </row>
    <row r="194" spans="7:10" x14ac:dyDescent="0.2">
      <c r="G194" s="5"/>
      <c r="H194" s="5"/>
      <c r="I194">
        <v>1000000</v>
      </c>
      <c r="J194" s="22" t="s">
        <v>8221</v>
      </c>
    </row>
    <row r="195" spans="7:10" x14ac:dyDescent="0.2">
      <c r="G195" s="5"/>
      <c r="H195" s="5"/>
      <c r="I195">
        <v>1000</v>
      </c>
      <c r="J195" s="22" t="s">
        <v>8221</v>
      </c>
    </row>
    <row r="196" spans="7:10" x14ac:dyDescent="0.2">
      <c r="G196" s="5"/>
      <c r="H196" s="5"/>
      <c r="I196">
        <v>2500</v>
      </c>
      <c r="J196" s="22" t="s">
        <v>8221</v>
      </c>
    </row>
    <row r="197" spans="7:10" x14ac:dyDescent="0.2">
      <c r="G197" s="5"/>
      <c r="H197" s="5"/>
      <c r="I197">
        <v>2000000</v>
      </c>
      <c r="J197" s="22" t="s">
        <v>8221</v>
      </c>
    </row>
    <row r="198" spans="7:10" x14ac:dyDescent="0.2">
      <c r="G198" s="5"/>
      <c r="H198" s="5"/>
      <c r="I198">
        <v>3500</v>
      </c>
      <c r="J198" s="22" t="s">
        <v>8221</v>
      </c>
    </row>
    <row r="199" spans="7:10" x14ac:dyDescent="0.2">
      <c r="G199" s="5"/>
      <c r="H199" s="5"/>
      <c r="I199">
        <v>2500</v>
      </c>
      <c r="J199" s="22" t="s">
        <v>8221</v>
      </c>
    </row>
    <row r="200" spans="7:10" x14ac:dyDescent="0.2">
      <c r="G200" s="5"/>
      <c r="H200" s="5"/>
      <c r="I200">
        <v>25000</v>
      </c>
      <c r="J200" s="22" t="s">
        <v>8221</v>
      </c>
    </row>
    <row r="201" spans="7:10" x14ac:dyDescent="0.2">
      <c r="G201" s="5"/>
      <c r="H201" s="5"/>
      <c r="I201">
        <v>10000</v>
      </c>
      <c r="J201" s="22" t="s">
        <v>8221</v>
      </c>
    </row>
    <row r="202" spans="7:10" x14ac:dyDescent="0.2">
      <c r="G202" s="5"/>
      <c r="H202" s="5"/>
      <c r="I202">
        <v>6000</v>
      </c>
      <c r="J202" s="22" t="s">
        <v>8221</v>
      </c>
    </row>
    <row r="203" spans="7:10" x14ac:dyDescent="0.2">
      <c r="G203" s="5"/>
      <c r="H203" s="5"/>
      <c r="I203">
        <v>650</v>
      </c>
      <c r="J203" s="22" t="s">
        <v>8221</v>
      </c>
    </row>
    <row r="204" spans="7:10" x14ac:dyDescent="0.2">
      <c r="G204" s="5"/>
      <c r="H204" s="5"/>
      <c r="I204">
        <v>6000</v>
      </c>
      <c r="J204" s="22" t="s">
        <v>8221</v>
      </c>
    </row>
    <row r="205" spans="7:10" x14ac:dyDescent="0.2">
      <c r="G205" s="5"/>
      <c r="H205" s="5"/>
      <c r="I205">
        <v>2500</v>
      </c>
      <c r="J205" s="22" t="s">
        <v>8221</v>
      </c>
    </row>
    <row r="206" spans="7:10" x14ac:dyDescent="0.2">
      <c r="G206" s="5"/>
      <c r="H206" s="5"/>
      <c r="I206">
        <v>300000</v>
      </c>
      <c r="J206" s="22" t="s">
        <v>8221</v>
      </c>
    </row>
    <row r="207" spans="7:10" x14ac:dyDescent="0.2">
      <c r="G207" s="5"/>
      <c r="H207" s="5"/>
      <c r="I207">
        <v>8000</v>
      </c>
      <c r="J207" s="22" t="s">
        <v>8221</v>
      </c>
    </row>
    <row r="208" spans="7:10" x14ac:dyDescent="0.2">
      <c r="G208" s="5"/>
      <c r="H208" s="5"/>
      <c r="I208">
        <v>12700</v>
      </c>
      <c r="J208" s="22" t="s">
        <v>8221</v>
      </c>
    </row>
    <row r="209" spans="7:10" x14ac:dyDescent="0.2">
      <c r="G209" s="5"/>
      <c r="H209" s="5"/>
      <c r="I209">
        <v>14000</v>
      </c>
      <c r="J209" s="22" t="s">
        <v>8221</v>
      </c>
    </row>
    <row r="210" spans="7:10" x14ac:dyDescent="0.2">
      <c r="G210" s="5"/>
      <c r="H210" s="5"/>
      <c r="I210">
        <v>50000</v>
      </c>
      <c r="J210" s="22" t="s">
        <v>8221</v>
      </c>
    </row>
    <row r="211" spans="7:10" x14ac:dyDescent="0.2">
      <c r="G211" s="5"/>
      <c r="H211" s="5"/>
      <c r="I211">
        <v>25000</v>
      </c>
      <c r="J211" s="22" t="s">
        <v>8221</v>
      </c>
    </row>
    <row r="212" spans="7:10" x14ac:dyDescent="0.2">
      <c r="G212" s="5"/>
      <c r="H212" s="5"/>
      <c r="I212">
        <v>12000</v>
      </c>
      <c r="J212" s="22" t="s">
        <v>8221</v>
      </c>
    </row>
    <row r="213" spans="7:10" x14ac:dyDescent="0.2">
      <c r="G213" s="5"/>
      <c r="H213" s="5"/>
      <c r="I213">
        <v>5000</v>
      </c>
      <c r="J213" s="22" t="s">
        <v>8221</v>
      </c>
    </row>
    <row r="214" spans="7:10" x14ac:dyDescent="0.2">
      <c r="G214" s="5"/>
      <c r="H214" s="5"/>
      <c r="I214">
        <v>6300</v>
      </c>
      <c r="J214" s="22" t="s">
        <v>8221</v>
      </c>
    </row>
    <row r="215" spans="7:10" x14ac:dyDescent="0.2">
      <c r="G215" s="5"/>
      <c r="H215" s="5"/>
      <c r="I215">
        <v>50000</v>
      </c>
      <c r="J215" s="22" t="s">
        <v>8221</v>
      </c>
    </row>
    <row r="216" spans="7:10" x14ac:dyDescent="0.2">
      <c r="G216" s="5"/>
      <c r="H216" s="5"/>
      <c r="I216">
        <v>12500</v>
      </c>
      <c r="J216" s="22" t="s">
        <v>8221</v>
      </c>
    </row>
    <row r="217" spans="7:10" x14ac:dyDescent="0.2">
      <c r="G217" s="5"/>
      <c r="H217" s="5"/>
      <c r="I217">
        <v>4400</v>
      </c>
      <c r="J217" s="22" t="s">
        <v>8221</v>
      </c>
    </row>
    <row r="218" spans="7:10" x14ac:dyDescent="0.2">
      <c r="G218" s="5"/>
      <c r="H218" s="5"/>
      <c r="I218">
        <v>50000</v>
      </c>
      <c r="J218" s="22" t="s">
        <v>8221</v>
      </c>
    </row>
    <row r="219" spans="7:10" x14ac:dyDescent="0.2">
      <c r="G219" s="5"/>
      <c r="H219" s="5"/>
      <c r="I219">
        <v>100000</v>
      </c>
      <c r="J219" s="22" t="s">
        <v>8221</v>
      </c>
    </row>
    <row r="220" spans="7:10" x14ac:dyDescent="0.2">
      <c r="G220" s="5"/>
      <c r="H220" s="5"/>
      <c r="I220">
        <v>5000</v>
      </c>
      <c r="J220" s="22" t="s">
        <v>8221</v>
      </c>
    </row>
    <row r="221" spans="7:10" x14ac:dyDescent="0.2">
      <c r="G221" s="5"/>
      <c r="H221" s="5"/>
      <c r="I221">
        <v>50000</v>
      </c>
      <c r="J221" s="22" t="s">
        <v>8221</v>
      </c>
    </row>
    <row r="222" spans="7:10" x14ac:dyDescent="0.2">
      <c r="G222" s="5"/>
      <c r="H222" s="5"/>
      <c r="I222">
        <v>50000</v>
      </c>
      <c r="J222" s="22" t="s">
        <v>8221</v>
      </c>
    </row>
    <row r="223" spans="7:10" x14ac:dyDescent="0.2">
      <c r="G223" s="5"/>
      <c r="H223" s="5"/>
      <c r="I223">
        <v>50000</v>
      </c>
      <c r="J223" s="22" t="s">
        <v>8221</v>
      </c>
    </row>
    <row r="224" spans="7:10" x14ac:dyDescent="0.2">
      <c r="G224" s="5"/>
      <c r="H224" s="5"/>
      <c r="I224">
        <v>1000</v>
      </c>
      <c r="J224" s="22" t="s">
        <v>8221</v>
      </c>
    </row>
    <row r="225" spans="7:10" x14ac:dyDescent="0.2">
      <c r="G225" s="5"/>
      <c r="H225" s="5"/>
      <c r="I225">
        <v>1500000</v>
      </c>
      <c r="J225" s="22" t="s">
        <v>8221</v>
      </c>
    </row>
    <row r="226" spans="7:10" x14ac:dyDescent="0.2">
      <c r="G226" s="5"/>
      <c r="H226" s="5"/>
      <c r="I226">
        <v>6000000</v>
      </c>
      <c r="J226" s="22" t="s">
        <v>8221</v>
      </c>
    </row>
    <row r="227" spans="7:10" x14ac:dyDescent="0.2">
      <c r="G227" s="5"/>
      <c r="H227" s="5"/>
      <c r="I227">
        <v>200</v>
      </c>
      <c r="J227" s="22" t="s">
        <v>8221</v>
      </c>
    </row>
    <row r="228" spans="7:10" x14ac:dyDescent="0.2">
      <c r="G228" s="5"/>
      <c r="H228" s="5"/>
      <c r="I228">
        <v>29000</v>
      </c>
      <c r="J228" s="22" t="s">
        <v>8221</v>
      </c>
    </row>
    <row r="229" spans="7:10" x14ac:dyDescent="0.2">
      <c r="G229" s="5"/>
      <c r="H229" s="5"/>
      <c r="I229">
        <v>28000</v>
      </c>
      <c r="J229" s="22" t="s">
        <v>8221</v>
      </c>
    </row>
    <row r="230" spans="7:10" x14ac:dyDescent="0.2">
      <c r="G230" s="5"/>
      <c r="H230" s="5"/>
      <c r="I230">
        <v>8000</v>
      </c>
      <c r="J230" s="22" t="s">
        <v>8221</v>
      </c>
    </row>
    <row r="231" spans="7:10" x14ac:dyDescent="0.2">
      <c r="G231" s="5"/>
      <c r="H231" s="5"/>
      <c r="I231">
        <v>3000</v>
      </c>
      <c r="J231" s="22" t="s">
        <v>8221</v>
      </c>
    </row>
    <row r="232" spans="7:10" x14ac:dyDescent="0.2">
      <c r="G232" s="5"/>
      <c r="H232" s="5"/>
      <c r="I232">
        <v>15000</v>
      </c>
      <c r="J232" s="22" t="s">
        <v>8221</v>
      </c>
    </row>
    <row r="233" spans="7:10" x14ac:dyDescent="0.2">
      <c r="G233" s="5"/>
      <c r="H233" s="5"/>
      <c r="I233">
        <v>1500000</v>
      </c>
      <c r="J233" s="22" t="s">
        <v>8221</v>
      </c>
    </row>
    <row r="234" spans="7:10" x14ac:dyDescent="0.2">
      <c r="G234" s="5"/>
      <c r="H234" s="5"/>
      <c r="I234">
        <v>4000</v>
      </c>
      <c r="J234" s="22" t="s">
        <v>8221</v>
      </c>
    </row>
    <row r="235" spans="7:10" x14ac:dyDescent="0.2">
      <c r="G235" s="5"/>
      <c r="H235" s="5"/>
      <c r="I235">
        <v>350000</v>
      </c>
      <c r="J235" s="22" t="s">
        <v>8221</v>
      </c>
    </row>
    <row r="236" spans="7:10" x14ac:dyDescent="0.2">
      <c r="G236" s="5"/>
      <c r="H236" s="5"/>
      <c r="I236">
        <v>1000</v>
      </c>
      <c r="J236" s="22" t="s">
        <v>8221</v>
      </c>
    </row>
    <row r="237" spans="7:10" x14ac:dyDescent="0.2">
      <c r="G237" s="5"/>
      <c r="H237" s="5"/>
      <c r="I237">
        <v>10000</v>
      </c>
      <c r="J237" s="22" t="s">
        <v>8221</v>
      </c>
    </row>
    <row r="238" spans="7:10" x14ac:dyDescent="0.2">
      <c r="G238" s="5"/>
      <c r="H238" s="5"/>
      <c r="I238">
        <v>150000</v>
      </c>
      <c r="J238" s="22" t="s">
        <v>8221</v>
      </c>
    </row>
    <row r="239" spans="7:10" x14ac:dyDescent="0.2">
      <c r="G239" s="5"/>
      <c r="H239" s="5"/>
      <c r="I239">
        <v>15000</v>
      </c>
      <c r="J239" s="22" t="s">
        <v>8221</v>
      </c>
    </row>
    <row r="240" spans="7:10" x14ac:dyDescent="0.2">
      <c r="G240" s="5"/>
      <c r="H240" s="5"/>
      <c r="I240">
        <v>26000</v>
      </c>
      <c r="J240" s="22" t="s">
        <v>8221</v>
      </c>
    </row>
    <row r="241" spans="7:10" x14ac:dyDescent="0.2">
      <c r="G241" s="5"/>
      <c r="H241" s="5"/>
      <c r="I241">
        <v>1000</v>
      </c>
      <c r="J241" s="22" t="s">
        <v>8221</v>
      </c>
    </row>
    <row r="242" spans="7:10" x14ac:dyDescent="0.2">
      <c r="G242" s="5"/>
      <c r="H242" s="5"/>
      <c r="I242">
        <v>15000</v>
      </c>
      <c r="J242" s="20" t="s">
        <v>8219</v>
      </c>
    </row>
    <row r="243" spans="7:10" x14ac:dyDescent="0.2">
      <c r="G243" s="5"/>
      <c r="H243" s="5"/>
      <c r="I243">
        <v>36400</v>
      </c>
      <c r="J243" s="20" t="s">
        <v>8219</v>
      </c>
    </row>
    <row r="244" spans="7:10" x14ac:dyDescent="0.2">
      <c r="G244" s="5"/>
      <c r="H244" s="5"/>
      <c r="I244">
        <v>13000</v>
      </c>
      <c r="J244" s="20" t="s">
        <v>8219</v>
      </c>
    </row>
    <row r="245" spans="7:10" x14ac:dyDescent="0.2">
      <c r="G245" s="5"/>
      <c r="H245" s="5"/>
      <c r="I245">
        <v>25000</v>
      </c>
      <c r="J245" s="20" t="s">
        <v>8219</v>
      </c>
    </row>
    <row r="246" spans="7:10" x14ac:dyDescent="0.2">
      <c r="G246" s="5"/>
      <c r="H246" s="5"/>
      <c r="I246">
        <v>3500</v>
      </c>
      <c r="J246" s="20" t="s">
        <v>8219</v>
      </c>
    </row>
    <row r="247" spans="7:10" x14ac:dyDescent="0.2">
      <c r="G247" s="5"/>
      <c r="H247" s="5"/>
      <c r="I247">
        <v>5000</v>
      </c>
      <c r="J247" s="20" t="s">
        <v>8219</v>
      </c>
    </row>
    <row r="248" spans="7:10" x14ac:dyDescent="0.2">
      <c r="G248" s="5"/>
      <c r="H248" s="5"/>
      <c r="I248">
        <v>5000</v>
      </c>
      <c r="J248" s="20" t="s">
        <v>8219</v>
      </c>
    </row>
    <row r="249" spans="7:10" x14ac:dyDescent="0.2">
      <c r="G249" s="5"/>
      <c r="H249" s="5"/>
      <c r="I249">
        <v>5000</v>
      </c>
      <c r="J249" s="20" t="s">
        <v>8219</v>
      </c>
    </row>
    <row r="250" spans="7:10" x14ac:dyDescent="0.2">
      <c r="G250" s="5"/>
      <c r="H250" s="5"/>
      <c r="I250">
        <v>85000</v>
      </c>
      <c r="J250" s="20" t="s">
        <v>8219</v>
      </c>
    </row>
    <row r="251" spans="7:10" x14ac:dyDescent="0.2">
      <c r="G251" s="5"/>
      <c r="H251" s="5"/>
      <c r="I251">
        <v>10000</v>
      </c>
      <c r="J251" s="20" t="s">
        <v>8219</v>
      </c>
    </row>
    <row r="252" spans="7:10" x14ac:dyDescent="0.2">
      <c r="G252" s="5"/>
      <c r="H252" s="5"/>
      <c r="I252">
        <v>30000</v>
      </c>
      <c r="J252" s="20" t="s">
        <v>8219</v>
      </c>
    </row>
    <row r="253" spans="7:10" x14ac:dyDescent="0.2">
      <c r="G253" s="5"/>
      <c r="H253" s="5"/>
      <c r="I253">
        <v>3500</v>
      </c>
      <c r="J253" s="20" t="s">
        <v>8219</v>
      </c>
    </row>
    <row r="254" spans="7:10" x14ac:dyDescent="0.2">
      <c r="G254" s="5"/>
      <c r="H254" s="5"/>
      <c r="I254">
        <v>5000</v>
      </c>
      <c r="J254" s="20" t="s">
        <v>8219</v>
      </c>
    </row>
    <row r="255" spans="7:10" x14ac:dyDescent="0.2">
      <c r="G255" s="5"/>
      <c r="H255" s="5"/>
      <c r="I255">
        <v>1500</v>
      </c>
      <c r="J255" s="20" t="s">
        <v>8219</v>
      </c>
    </row>
    <row r="256" spans="7:10" x14ac:dyDescent="0.2">
      <c r="G256" s="5"/>
      <c r="H256" s="5"/>
      <c r="I256">
        <v>24000</v>
      </c>
      <c r="J256" s="20" t="s">
        <v>8219</v>
      </c>
    </row>
    <row r="257" spans="7:10" x14ac:dyDescent="0.2">
      <c r="G257" s="5"/>
      <c r="H257" s="5"/>
      <c r="I257">
        <v>8000</v>
      </c>
      <c r="J257" s="20" t="s">
        <v>8219</v>
      </c>
    </row>
    <row r="258" spans="7:10" x14ac:dyDescent="0.2">
      <c r="G258" s="5"/>
      <c r="H258" s="5"/>
      <c r="I258">
        <v>13000</v>
      </c>
      <c r="J258" s="20" t="s">
        <v>8219</v>
      </c>
    </row>
    <row r="259" spans="7:10" x14ac:dyDescent="0.2">
      <c r="G259" s="5"/>
      <c r="H259" s="5"/>
      <c r="I259">
        <v>35000</v>
      </c>
      <c r="J259" s="20" t="s">
        <v>8219</v>
      </c>
    </row>
    <row r="260" spans="7:10" x14ac:dyDescent="0.2">
      <c r="G260" s="5"/>
      <c r="H260" s="5"/>
      <c r="I260">
        <v>30000</v>
      </c>
      <c r="J260" s="20" t="s">
        <v>8219</v>
      </c>
    </row>
    <row r="261" spans="7:10" x14ac:dyDescent="0.2">
      <c r="G261" s="5"/>
      <c r="H261" s="5"/>
      <c r="I261">
        <v>75000</v>
      </c>
      <c r="J261" s="20" t="s">
        <v>8219</v>
      </c>
    </row>
    <row r="262" spans="7:10" x14ac:dyDescent="0.2">
      <c r="G262" s="5"/>
      <c r="H262" s="5"/>
      <c r="I262">
        <v>10000</v>
      </c>
      <c r="J262" s="20" t="s">
        <v>8219</v>
      </c>
    </row>
    <row r="263" spans="7:10" x14ac:dyDescent="0.2">
      <c r="G263" s="5"/>
      <c r="H263" s="5"/>
      <c r="I263">
        <v>20000</v>
      </c>
      <c r="J263" s="20" t="s">
        <v>8219</v>
      </c>
    </row>
    <row r="264" spans="7:10" x14ac:dyDescent="0.2">
      <c r="G264" s="5"/>
      <c r="H264" s="5"/>
      <c r="I264">
        <v>2500</v>
      </c>
      <c r="J264" s="20" t="s">
        <v>8219</v>
      </c>
    </row>
    <row r="265" spans="7:10" x14ac:dyDescent="0.2">
      <c r="G265" s="5"/>
      <c r="H265" s="5"/>
      <c r="I265">
        <v>25000</v>
      </c>
      <c r="J265" s="20" t="s">
        <v>8219</v>
      </c>
    </row>
    <row r="266" spans="7:10" x14ac:dyDescent="0.2">
      <c r="G266" s="5"/>
      <c r="H266" s="5"/>
      <c r="I266">
        <v>5000</v>
      </c>
      <c r="J266" s="20" t="s">
        <v>8219</v>
      </c>
    </row>
    <row r="267" spans="7:10" x14ac:dyDescent="0.2">
      <c r="G267" s="5"/>
      <c r="H267" s="5"/>
      <c r="I267">
        <v>5000</v>
      </c>
      <c r="J267" s="20" t="s">
        <v>8219</v>
      </c>
    </row>
    <row r="268" spans="7:10" x14ac:dyDescent="0.2">
      <c r="G268" s="5"/>
      <c r="H268" s="5"/>
      <c r="I268">
        <v>1000</v>
      </c>
      <c r="J268" s="20" t="s">
        <v>8219</v>
      </c>
    </row>
    <row r="269" spans="7:10" x14ac:dyDescent="0.2">
      <c r="G269" s="5"/>
      <c r="H269" s="5"/>
      <c r="I269">
        <v>9850</v>
      </c>
      <c r="J269" s="20" t="s">
        <v>8219</v>
      </c>
    </row>
    <row r="270" spans="7:10" x14ac:dyDescent="0.2">
      <c r="G270" s="5"/>
      <c r="H270" s="5"/>
      <c r="I270">
        <v>5000</v>
      </c>
      <c r="J270" s="20" t="s">
        <v>8219</v>
      </c>
    </row>
    <row r="271" spans="7:10" x14ac:dyDescent="0.2">
      <c r="G271" s="5"/>
      <c r="H271" s="5"/>
      <c r="I271">
        <v>100000</v>
      </c>
      <c r="J271" s="20" t="s">
        <v>8219</v>
      </c>
    </row>
    <row r="272" spans="7:10" x14ac:dyDescent="0.2">
      <c r="G272" s="5"/>
      <c r="H272" s="5"/>
      <c r="I272">
        <v>2300</v>
      </c>
      <c r="J272" s="20" t="s">
        <v>8219</v>
      </c>
    </row>
    <row r="273" spans="7:10" x14ac:dyDescent="0.2">
      <c r="G273" s="5"/>
      <c r="H273" s="5"/>
      <c r="I273">
        <v>30000</v>
      </c>
      <c r="J273" s="20" t="s">
        <v>8219</v>
      </c>
    </row>
    <row r="274" spans="7:10" x14ac:dyDescent="0.2">
      <c r="G274" s="5"/>
      <c r="H274" s="5"/>
      <c r="I274">
        <v>3000</v>
      </c>
      <c r="J274" s="20" t="s">
        <v>8219</v>
      </c>
    </row>
    <row r="275" spans="7:10" x14ac:dyDescent="0.2">
      <c r="G275" s="5"/>
      <c r="H275" s="5"/>
      <c r="I275">
        <v>5000</v>
      </c>
      <c r="J275" s="20" t="s">
        <v>8219</v>
      </c>
    </row>
    <row r="276" spans="7:10" x14ac:dyDescent="0.2">
      <c r="G276" s="5"/>
      <c r="H276" s="5"/>
      <c r="I276">
        <v>4000</v>
      </c>
      <c r="J276" s="20" t="s">
        <v>8219</v>
      </c>
    </row>
    <row r="277" spans="7:10" x14ac:dyDescent="0.2">
      <c r="G277" s="5"/>
      <c r="H277" s="5"/>
      <c r="I277">
        <v>20000</v>
      </c>
      <c r="J277" s="20" t="s">
        <v>8219</v>
      </c>
    </row>
    <row r="278" spans="7:10" x14ac:dyDescent="0.2">
      <c r="G278" s="5"/>
      <c r="H278" s="5"/>
      <c r="I278">
        <v>4000</v>
      </c>
      <c r="J278" s="20" t="s">
        <v>8219</v>
      </c>
    </row>
    <row r="279" spans="7:10" x14ac:dyDescent="0.2">
      <c r="G279" s="5"/>
      <c r="H279" s="5"/>
      <c r="I279">
        <v>65000</v>
      </c>
      <c r="J279" s="20" t="s">
        <v>8219</v>
      </c>
    </row>
    <row r="280" spans="7:10" x14ac:dyDescent="0.2">
      <c r="G280" s="5"/>
      <c r="H280" s="5"/>
      <c r="I280">
        <v>27000</v>
      </c>
      <c r="J280" s="20" t="s">
        <v>8219</v>
      </c>
    </row>
    <row r="281" spans="7:10" x14ac:dyDescent="0.2">
      <c r="G281" s="5"/>
      <c r="H281" s="5"/>
      <c r="I281">
        <v>17000</v>
      </c>
      <c r="J281" s="20" t="s">
        <v>8219</v>
      </c>
    </row>
    <row r="282" spans="7:10" x14ac:dyDescent="0.2">
      <c r="G282" s="5"/>
      <c r="H282" s="5"/>
      <c r="I282">
        <v>75000</v>
      </c>
      <c r="J282" s="20" t="s">
        <v>8219</v>
      </c>
    </row>
    <row r="283" spans="7:10" x14ac:dyDescent="0.2">
      <c r="G283" s="5"/>
      <c r="H283" s="5"/>
      <c r="I283">
        <v>5500</v>
      </c>
      <c r="J283" s="20" t="s">
        <v>8219</v>
      </c>
    </row>
    <row r="284" spans="7:10" x14ac:dyDescent="0.2">
      <c r="G284" s="5"/>
      <c r="H284" s="5"/>
      <c r="I284">
        <v>45000</v>
      </c>
      <c r="J284" s="20" t="s">
        <v>8219</v>
      </c>
    </row>
    <row r="285" spans="7:10" x14ac:dyDescent="0.2">
      <c r="G285" s="5"/>
      <c r="H285" s="5"/>
      <c r="I285">
        <v>18000</v>
      </c>
      <c r="J285" s="20" t="s">
        <v>8219</v>
      </c>
    </row>
    <row r="286" spans="7:10" x14ac:dyDescent="0.2">
      <c r="G286" s="5"/>
      <c r="H286" s="5"/>
      <c r="I286">
        <v>40000</v>
      </c>
      <c r="J286" s="20" t="s">
        <v>8219</v>
      </c>
    </row>
    <row r="287" spans="7:10" x14ac:dyDescent="0.2">
      <c r="G287" s="5"/>
      <c r="H287" s="5"/>
      <c r="I287">
        <v>14000</v>
      </c>
      <c r="J287" s="20" t="s">
        <v>8219</v>
      </c>
    </row>
    <row r="288" spans="7:10" x14ac:dyDescent="0.2">
      <c r="G288" s="5"/>
      <c r="H288" s="5"/>
      <c r="I288">
        <v>15000</v>
      </c>
      <c r="J288" s="20" t="s">
        <v>8219</v>
      </c>
    </row>
    <row r="289" spans="7:10" x14ac:dyDescent="0.2">
      <c r="G289" s="5"/>
      <c r="H289" s="5"/>
      <c r="I289">
        <v>15000</v>
      </c>
      <c r="J289" s="20" t="s">
        <v>8219</v>
      </c>
    </row>
    <row r="290" spans="7:10" x14ac:dyDescent="0.2">
      <c r="G290" s="5"/>
      <c r="H290" s="5"/>
      <c r="I290">
        <v>50000</v>
      </c>
      <c r="J290" s="20" t="s">
        <v>8219</v>
      </c>
    </row>
    <row r="291" spans="7:10" x14ac:dyDescent="0.2">
      <c r="G291" s="5"/>
      <c r="H291" s="5"/>
      <c r="I291">
        <v>15000</v>
      </c>
      <c r="J291" s="20" t="s">
        <v>8219</v>
      </c>
    </row>
    <row r="292" spans="7:10" x14ac:dyDescent="0.2">
      <c r="G292" s="5"/>
      <c r="H292" s="5"/>
      <c r="I292">
        <v>4500</v>
      </c>
      <c r="J292" s="20" t="s">
        <v>8219</v>
      </c>
    </row>
    <row r="293" spans="7:10" x14ac:dyDescent="0.2">
      <c r="G293" s="5"/>
      <c r="H293" s="5"/>
      <c r="I293">
        <v>5000</v>
      </c>
      <c r="J293" s="20" t="s">
        <v>8219</v>
      </c>
    </row>
    <row r="294" spans="7:10" x14ac:dyDescent="0.2">
      <c r="G294" s="5"/>
      <c r="H294" s="5"/>
      <c r="I294">
        <v>75000</v>
      </c>
      <c r="J294" s="20" t="s">
        <v>8219</v>
      </c>
    </row>
    <row r="295" spans="7:10" x14ac:dyDescent="0.2">
      <c r="G295" s="5"/>
      <c r="H295" s="5"/>
      <c r="I295">
        <v>26000</v>
      </c>
      <c r="J295" s="20" t="s">
        <v>8219</v>
      </c>
    </row>
    <row r="296" spans="7:10" x14ac:dyDescent="0.2">
      <c r="G296" s="5"/>
      <c r="H296" s="5"/>
      <c r="I296">
        <v>5000</v>
      </c>
      <c r="J296" s="20" t="s">
        <v>8219</v>
      </c>
    </row>
    <row r="297" spans="7:10" x14ac:dyDescent="0.2">
      <c r="G297" s="5"/>
      <c r="H297" s="5"/>
      <c r="I297">
        <v>50000</v>
      </c>
      <c r="J297" s="20" t="s">
        <v>8219</v>
      </c>
    </row>
    <row r="298" spans="7:10" x14ac:dyDescent="0.2">
      <c r="G298" s="5"/>
      <c r="H298" s="5"/>
      <c r="I298">
        <v>25000</v>
      </c>
      <c r="J298" s="20" t="s">
        <v>8219</v>
      </c>
    </row>
    <row r="299" spans="7:10" x14ac:dyDescent="0.2">
      <c r="G299" s="5"/>
      <c r="H299" s="5"/>
      <c r="I299">
        <v>20000</v>
      </c>
      <c r="J299" s="20" t="s">
        <v>8219</v>
      </c>
    </row>
    <row r="300" spans="7:10" x14ac:dyDescent="0.2">
      <c r="G300" s="5"/>
      <c r="H300" s="5"/>
      <c r="I300">
        <v>126000</v>
      </c>
      <c r="J300" s="20" t="s">
        <v>8219</v>
      </c>
    </row>
    <row r="301" spans="7:10" x14ac:dyDescent="0.2">
      <c r="G301" s="5"/>
      <c r="H301" s="5"/>
      <c r="I301">
        <v>10000</v>
      </c>
      <c r="J301" s="20" t="s">
        <v>8219</v>
      </c>
    </row>
    <row r="302" spans="7:10" x14ac:dyDescent="0.2">
      <c r="G302" s="5"/>
      <c r="H302" s="5"/>
      <c r="I302">
        <v>25000</v>
      </c>
      <c r="J302" s="20" t="s">
        <v>8219</v>
      </c>
    </row>
    <row r="303" spans="7:10" x14ac:dyDescent="0.2">
      <c r="G303" s="5"/>
      <c r="H303" s="5"/>
      <c r="I303">
        <v>13000</v>
      </c>
      <c r="J303" s="20" t="s">
        <v>8219</v>
      </c>
    </row>
    <row r="304" spans="7:10" x14ac:dyDescent="0.2">
      <c r="G304" s="5"/>
      <c r="H304" s="5"/>
      <c r="I304">
        <v>10000</v>
      </c>
      <c r="J304" s="20" t="s">
        <v>8219</v>
      </c>
    </row>
    <row r="305" spans="7:10" x14ac:dyDescent="0.2">
      <c r="G305" s="5"/>
      <c r="H305" s="5"/>
      <c r="I305">
        <v>3000</v>
      </c>
      <c r="J305" s="20" t="s">
        <v>8219</v>
      </c>
    </row>
    <row r="306" spans="7:10" x14ac:dyDescent="0.2">
      <c r="G306" s="5"/>
      <c r="H306" s="5"/>
      <c r="I306">
        <v>3400</v>
      </c>
      <c r="J306" s="20" t="s">
        <v>8219</v>
      </c>
    </row>
    <row r="307" spans="7:10" x14ac:dyDescent="0.2">
      <c r="G307" s="5"/>
      <c r="H307" s="5"/>
      <c r="I307">
        <v>7500</v>
      </c>
      <c r="J307" s="20" t="s">
        <v>8219</v>
      </c>
    </row>
    <row r="308" spans="7:10" x14ac:dyDescent="0.2">
      <c r="G308" s="5"/>
      <c r="H308" s="5"/>
      <c r="I308">
        <v>1000</v>
      </c>
      <c r="J308" s="20" t="s">
        <v>8219</v>
      </c>
    </row>
    <row r="309" spans="7:10" x14ac:dyDescent="0.2">
      <c r="G309" s="5"/>
      <c r="H309" s="5"/>
      <c r="I309">
        <v>22000</v>
      </c>
      <c r="J309" s="20" t="s">
        <v>8219</v>
      </c>
    </row>
    <row r="310" spans="7:10" x14ac:dyDescent="0.2">
      <c r="G310" s="5"/>
      <c r="H310" s="5"/>
      <c r="I310">
        <v>12000</v>
      </c>
      <c r="J310" s="20" t="s">
        <v>8219</v>
      </c>
    </row>
    <row r="311" spans="7:10" x14ac:dyDescent="0.2">
      <c r="G311" s="5"/>
      <c r="H311" s="5"/>
      <c r="I311">
        <v>18000</v>
      </c>
      <c r="J311" s="20" t="s">
        <v>8219</v>
      </c>
    </row>
    <row r="312" spans="7:10" x14ac:dyDescent="0.2">
      <c r="G312" s="5"/>
      <c r="H312" s="5"/>
      <c r="I312">
        <v>1000</v>
      </c>
      <c r="J312" s="20" t="s">
        <v>8219</v>
      </c>
    </row>
    <row r="313" spans="7:10" x14ac:dyDescent="0.2">
      <c r="G313" s="5"/>
      <c r="H313" s="5"/>
      <c r="I313">
        <v>20000</v>
      </c>
      <c r="J313" s="20" t="s">
        <v>8219</v>
      </c>
    </row>
    <row r="314" spans="7:10" x14ac:dyDescent="0.2">
      <c r="G314" s="5"/>
      <c r="H314" s="5"/>
      <c r="I314">
        <v>8000</v>
      </c>
      <c r="J314" s="20" t="s">
        <v>8219</v>
      </c>
    </row>
    <row r="315" spans="7:10" x14ac:dyDescent="0.2">
      <c r="G315" s="5"/>
      <c r="H315" s="5"/>
      <c r="I315">
        <v>17000</v>
      </c>
      <c r="J315" s="20" t="s">
        <v>8219</v>
      </c>
    </row>
    <row r="316" spans="7:10" x14ac:dyDescent="0.2">
      <c r="G316" s="5"/>
      <c r="H316" s="5"/>
      <c r="I316">
        <v>1000</v>
      </c>
      <c r="J316" s="20" t="s">
        <v>8219</v>
      </c>
    </row>
    <row r="317" spans="7:10" x14ac:dyDescent="0.2">
      <c r="G317" s="5"/>
      <c r="H317" s="5"/>
      <c r="I317">
        <v>25000</v>
      </c>
      <c r="J317" s="20" t="s">
        <v>8219</v>
      </c>
    </row>
    <row r="318" spans="7:10" x14ac:dyDescent="0.2">
      <c r="G318" s="5"/>
      <c r="H318" s="5"/>
      <c r="I318">
        <v>15000</v>
      </c>
      <c r="J318" s="20" t="s">
        <v>8219</v>
      </c>
    </row>
    <row r="319" spans="7:10" x14ac:dyDescent="0.2">
      <c r="G319" s="5"/>
      <c r="H319" s="5"/>
      <c r="I319">
        <v>30000</v>
      </c>
      <c r="J319" s="20" t="s">
        <v>8219</v>
      </c>
    </row>
    <row r="320" spans="7:10" x14ac:dyDescent="0.2">
      <c r="G320" s="5"/>
      <c r="H320" s="5"/>
      <c r="I320">
        <v>5000</v>
      </c>
      <c r="J320" s="20" t="s">
        <v>8219</v>
      </c>
    </row>
    <row r="321" spans="7:10" x14ac:dyDescent="0.2">
      <c r="G321" s="5"/>
      <c r="H321" s="5"/>
      <c r="I321">
        <v>5000</v>
      </c>
      <c r="J321" s="20" t="s">
        <v>8219</v>
      </c>
    </row>
    <row r="322" spans="7:10" x14ac:dyDescent="0.2">
      <c r="G322" s="5"/>
      <c r="H322" s="5"/>
      <c r="I322">
        <v>20000</v>
      </c>
      <c r="J322" s="20" t="s">
        <v>8219</v>
      </c>
    </row>
    <row r="323" spans="7:10" x14ac:dyDescent="0.2">
      <c r="G323" s="5"/>
      <c r="H323" s="5"/>
      <c r="I323">
        <v>35000</v>
      </c>
      <c r="J323" s="20" t="s">
        <v>8219</v>
      </c>
    </row>
    <row r="324" spans="7:10" x14ac:dyDescent="0.2">
      <c r="G324" s="5"/>
      <c r="H324" s="5"/>
      <c r="I324">
        <v>25000</v>
      </c>
      <c r="J324" s="20" t="s">
        <v>8219</v>
      </c>
    </row>
    <row r="325" spans="7:10" x14ac:dyDescent="0.2">
      <c r="G325" s="5"/>
      <c r="H325" s="5"/>
      <c r="I325">
        <v>5400</v>
      </c>
      <c r="J325" s="20" t="s">
        <v>8219</v>
      </c>
    </row>
    <row r="326" spans="7:10" x14ac:dyDescent="0.2">
      <c r="G326" s="5"/>
      <c r="H326" s="5"/>
      <c r="I326">
        <v>8500</v>
      </c>
      <c r="J326" s="20" t="s">
        <v>8219</v>
      </c>
    </row>
    <row r="327" spans="7:10" x14ac:dyDescent="0.2">
      <c r="G327" s="5"/>
      <c r="H327" s="5"/>
      <c r="I327">
        <v>50000</v>
      </c>
      <c r="J327" s="20" t="s">
        <v>8219</v>
      </c>
    </row>
    <row r="328" spans="7:10" x14ac:dyDescent="0.2">
      <c r="G328" s="5"/>
      <c r="H328" s="5"/>
      <c r="I328">
        <v>150000</v>
      </c>
      <c r="J328" s="20" t="s">
        <v>8219</v>
      </c>
    </row>
    <row r="329" spans="7:10" x14ac:dyDescent="0.2">
      <c r="G329" s="5"/>
      <c r="H329" s="5"/>
      <c r="I329">
        <v>4000</v>
      </c>
      <c r="J329" s="20" t="s">
        <v>8219</v>
      </c>
    </row>
    <row r="330" spans="7:10" x14ac:dyDescent="0.2">
      <c r="G330" s="5"/>
      <c r="H330" s="5"/>
      <c r="I330">
        <v>75000</v>
      </c>
      <c r="J330" s="20" t="s">
        <v>8219</v>
      </c>
    </row>
    <row r="331" spans="7:10" x14ac:dyDescent="0.2">
      <c r="G331" s="5"/>
      <c r="H331" s="5"/>
      <c r="I331">
        <v>10000</v>
      </c>
      <c r="J331" s="20" t="s">
        <v>8219</v>
      </c>
    </row>
    <row r="332" spans="7:10" x14ac:dyDescent="0.2">
      <c r="G332" s="5"/>
      <c r="H332" s="5"/>
      <c r="I332">
        <v>35000</v>
      </c>
      <c r="J332" s="20" t="s">
        <v>8219</v>
      </c>
    </row>
    <row r="333" spans="7:10" x14ac:dyDescent="0.2">
      <c r="G333" s="5"/>
      <c r="H333" s="5"/>
      <c r="I333">
        <v>40000</v>
      </c>
      <c r="J333" s="20" t="s">
        <v>8219</v>
      </c>
    </row>
    <row r="334" spans="7:10" x14ac:dyDescent="0.2">
      <c r="G334" s="5"/>
      <c r="H334" s="5"/>
      <c r="I334">
        <v>100000</v>
      </c>
      <c r="J334" s="20" t="s">
        <v>8219</v>
      </c>
    </row>
    <row r="335" spans="7:10" x14ac:dyDescent="0.2">
      <c r="G335" s="5"/>
      <c r="H335" s="5"/>
      <c r="I335">
        <v>40000</v>
      </c>
      <c r="J335" s="20" t="s">
        <v>8219</v>
      </c>
    </row>
    <row r="336" spans="7:10" x14ac:dyDescent="0.2">
      <c r="G336" s="5"/>
      <c r="H336" s="5"/>
      <c r="I336">
        <v>10000</v>
      </c>
      <c r="J336" s="20" t="s">
        <v>8219</v>
      </c>
    </row>
    <row r="337" spans="7:10" x14ac:dyDescent="0.2">
      <c r="G337" s="5"/>
      <c r="H337" s="5"/>
      <c r="I337">
        <v>8500</v>
      </c>
      <c r="J337" s="20" t="s">
        <v>8219</v>
      </c>
    </row>
    <row r="338" spans="7:10" x14ac:dyDescent="0.2">
      <c r="G338" s="5"/>
      <c r="H338" s="5"/>
      <c r="I338">
        <v>25000</v>
      </c>
      <c r="J338" s="20" t="s">
        <v>8219</v>
      </c>
    </row>
    <row r="339" spans="7:10" x14ac:dyDescent="0.2">
      <c r="G339" s="5"/>
      <c r="H339" s="5"/>
      <c r="I339">
        <v>3000</v>
      </c>
      <c r="J339" s="20" t="s">
        <v>8219</v>
      </c>
    </row>
    <row r="340" spans="7:10" x14ac:dyDescent="0.2">
      <c r="G340" s="5"/>
      <c r="H340" s="5"/>
      <c r="I340">
        <v>15000</v>
      </c>
      <c r="J340" s="20" t="s">
        <v>8219</v>
      </c>
    </row>
    <row r="341" spans="7:10" x14ac:dyDescent="0.2">
      <c r="G341" s="5"/>
      <c r="H341" s="5"/>
      <c r="I341">
        <v>6000</v>
      </c>
      <c r="J341" s="20" t="s">
        <v>8219</v>
      </c>
    </row>
    <row r="342" spans="7:10" x14ac:dyDescent="0.2">
      <c r="G342" s="5"/>
      <c r="H342" s="5"/>
      <c r="I342">
        <v>35000</v>
      </c>
      <c r="J342" s="20" t="s">
        <v>8219</v>
      </c>
    </row>
    <row r="343" spans="7:10" x14ac:dyDescent="0.2">
      <c r="G343" s="5"/>
      <c r="H343" s="5"/>
      <c r="I343">
        <v>3500</v>
      </c>
      <c r="J343" s="20" t="s">
        <v>8219</v>
      </c>
    </row>
    <row r="344" spans="7:10" x14ac:dyDescent="0.2">
      <c r="G344" s="5"/>
      <c r="H344" s="5"/>
      <c r="I344">
        <v>55000</v>
      </c>
      <c r="J344" s="20" t="s">
        <v>8219</v>
      </c>
    </row>
    <row r="345" spans="7:10" x14ac:dyDescent="0.2">
      <c r="G345" s="5"/>
      <c r="H345" s="5"/>
      <c r="I345">
        <v>30000</v>
      </c>
      <c r="J345" s="20" t="s">
        <v>8219</v>
      </c>
    </row>
    <row r="346" spans="7:10" x14ac:dyDescent="0.2">
      <c r="G346" s="5"/>
      <c r="H346" s="5"/>
      <c r="I346">
        <v>33500</v>
      </c>
      <c r="J346" s="20" t="s">
        <v>8219</v>
      </c>
    </row>
    <row r="347" spans="7:10" x14ac:dyDescent="0.2">
      <c r="G347" s="5"/>
      <c r="H347" s="5"/>
      <c r="I347">
        <v>14500</v>
      </c>
      <c r="J347" s="20" t="s">
        <v>8219</v>
      </c>
    </row>
    <row r="348" spans="7:10" x14ac:dyDescent="0.2">
      <c r="G348" s="5"/>
      <c r="H348" s="5"/>
      <c r="I348">
        <v>10000</v>
      </c>
      <c r="J348" s="20" t="s">
        <v>8219</v>
      </c>
    </row>
    <row r="349" spans="7:10" x14ac:dyDescent="0.2">
      <c r="G349" s="5"/>
      <c r="H349" s="5"/>
      <c r="I349">
        <v>40000</v>
      </c>
      <c r="J349" s="20" t="s">
        <v>8219</v>
      </c>
    </row>
    <row r="350" spans="7:10" x14ac:dyDescent="0.2">
      <c r="G350" s="5"/>
      <c r="H350" s="5"/>
      <c r="I350">
        <v>10000</v>
      </c>
      <c r="J350" s="20" t="s">
        <v>8219</v>
      </c>
    </row>
    <row r="351" spans="7:10" x14ac:dyDescent="0.2">
      <c r="G351" s="5"/>
      <c r="H351" s="5"/>
      <c r="I351">
        <v>11260</v>
      </c>
      <c r="J351" s="20" t="s">
        <v>8219</v>
      </c>
    </row>
    <row r="352" spans="7:10" x14ac:dyDescent="0.2">
      <c r="G352" s="5"/>
      <c r="H352" s="5"/>
      <c r="I352">
        <v>25000</v>
      </c>
      <c r="J352" s="20" t="s">
        <v>8219</v>
      </c>
    </row>
    <row r="353" spans="7:10" x14ac:dyDescent="0.2">
      <c r="G353" s="5"/>
      <c r="H353" s="5"/>
      <c r="I353">
        <v>34000</v>
      </c>
      <c r="J353" s="20" t="s">
        <v>8219</v>
      </c>
    </row>
    <row r="354" spans="7:10" x14ac:dyDescent="0.2">
      <c r="G354" s="5"/>
      <c r="H354" s="5"/>
      <c r="I354">
        <v>10000</v>
      </c>
      <c r="J354" s="20" t="s">
        <v>8219</v>
      </c>
    </row>
    <row r="355" spans="7:10" x14ac:dyDescent="0.2">
      <c r="G355" s="5"/>
      <c r="H355" s="5"/>
      <c r="I355">
        <v>58425</v>
      </c>
      <c r="J355" s="20" t="s">
        <v>8219</v>
      </c>
    </row>
    <row r="356" spans="7:10" x14ac:dyDescent="0.2">
      <c r="G356" s="5"/>
      <c r="H356" s="5"/>
      <c r="I356">
        <v>3500</v>
      </c>
      <c r="J356" s="20" t="s">
        <v>8219</v>
      </c>
    </row>
    <row r="357" spans="7:10" x14ac:dyDescent="0.2">
      <c r="G357" s="5"/>
      <c r="H357" s="5"/>
      <c r="I357">
        <v>35000</v>
      </c>
      <c r="J357" s="20" t="s">
        <v>8219</v>
      </c>
    </row>
    <row r="358" spans="7:10" x14ac:dyDescent="0.2">
      <c r="G358" s="5"/>
      <c r="H358" s="5"/>
      <c r="I358">
        <v>7500</v>
      </c>
      <c r="J358" s="20" t="s">
        <v>8219</v>
      </c>
    </row>
    <row r="359" spans="7:10" x14ac:dyDescent="0.2">
      <c r="G359" s="5"/>
      <c r="H359" s="5"/>
      <c r="I359">
        <v>15000</v>
      </c>
      <c r="J359" s="20" t="s">
        <v>8219</v>
      </c>
    </row>
    <row r="360" spans="7:10" x14ac:dyDescent="0.2">
      <c r="G360" s="5"/>
      <c r="H360" s="5"/>
      <c r="I360">
        <v>50000</v>
      </c>
      <c r="J360" s="20" t="s">
        <v>8219</v>
      </c>
    </row>
    <row r="361" spans="7:10" x14ac:dyDescent="0.2">
      <c r="G361" s="5"/>
      <c r="H361" s="5"/>
      <c r="I361">
        <v>24200</v>
      </c>
      <c r="J361" s="20" t="s">
        <v>8219</v>
      </c>
    </row>
    <row r="362" spans="7:10" x14ac:dyDescent="0.2">
      <c r="G362" s="5"/>
      <c r="H362" s="5"/>
      <c r="I362">
        <v>12000</v>
      </c>
      <c r="J362" s="20" t="s">
        <v>8219</v>
      </c>
    </row>
    <row r="363" spans="7:10" x14ac:dyDescent="0.2">
      <c r="G363" s="5"/>
      <c r="H363" s="5"/>
      <c r="I363">
        <v>35000</v>
      </c>
      <c r="J363" s="20" t="s">
        <v>8219</v>
      </c>
    </row>
    <row r="364" spans="7:10" x14ac:dyDescent="0.2">
      <c r="G364" s="5"/>
      <c r="H364" s="5"/>
      <c r="I364">
        <v>9665</v>
      </c>
      <c r="J364" s="20" t="s">
        <v>8219</v>
      </c>
    </row>
    <row r="365" spans="7:10" x14ac:dyDescent="0.2">
      <c r="G365" s="5"/>
      <c r="H365" s="5"/>
      <c r="I365">
        <v>8925</v>
      </c>
      <c r="J365" s="20" t="s">
        <v>8219</v>
      </c>
    </row>
    <row r="366" spans="7:10" x14ac:dyDescent="0.2">
      <c r="G366" s="5"/>
      <c r="H366" s="5"/>
      <c r="I366">
        <v>7000</v>
      </c>
      <c r="J366" s="20" t="s">
        <v>8219</v>
      </c>
    </row>
    <row r="367" spans="7:10" x14ac:dyDescent="0.2">
      <c r="G367" s="5"/>
      <c r="H367" s="5"/>
      <c r="I367">
        <v>15000</v>
      </c>
      <c r="J367" s="20" t="s">
        <v>8219</v>
      </c>
    </row>
    <row r="368" spans="7:10" x14ac:dyDescent="0.2">
      <c r="G368" s="5"/>
      <c r="H368" s="5"/>
      <c r="I368">
        <v>38000</v>
      </c>
      <c r="J368" s="20" t="s">
        <v>8219</v>
      </c>
    </row>
    <row r="369" spans="7:10" x14ac:dyDescent="0.2">
      <c r="G369" s="5"/>
      <c r="H369" s="5"/>
      <c r="I369">
        <v>10000</v>
      </c>
      <c r="J369" s="20" t="s">
        <v>8219</v>
      </c>
    </row>
    <row r="370" spans="7:10" x14ac:dyDescent="0.2">
      <c r="G370" s="5"/>
      <c r="H370" s="5"/>
      <c r="I370">
        <v>12500</v>
      </c>
      <c r="J370" s="20" t="s">
        <v>8219</v>
      </c>
    </row>
    <row r="371" spans="7:10" x14ac:dyDescent="0.2">
      <c r="G371" s="5"/>
      <c r="H371" s="5"/>
      <c r="I371">
        <v>6500</v>
      </c>
      <c r="J371" s="20" t="s">
        <v>8219</v>
      </c>
    </row>
    <row r="372" spans="7:10" x14ac:dyDescent="0.2">
      <c r="G372" s="5"/>
      <c r="H372" s="5"/>
      <c r="I372">
        <v>25000</v>
      </c>
      <c r="J372" s="20" t="s">
        <v>8219</v>
      </c>
    </row>
    <row r="373" spans="7:10" x14ac:dyDescent="0.2">
      <c r="G373" s="5"/>
      <c r="H373" s="5"/>
      <c r="I373">
        <v>150000</v>
      </c>
      <c r="J373" s="20" t="s">
        <v>8219</v>
      </c>
    </row>
    <row r="374" spans="7:10" x14ac:dyDescent="0.2">
      <c r="G374" s="5"/>
      <c r="H374" s="5"/>
      <c r="I374">
        <v>300</v>
      </c>
      <c r="J374" s="20" t="s">
        <v>8219</v>
      </c>
    </row>
    <row r="375" spans="7:10" x14ac:dyDescent="0.2">
      <c r="G375" s="5"/>
      <c r="H375" s="5"/>
      <c r="I375">
        <v>7500</v>
      </c>
      <c r="J375" s="20" t="s">
        <v>8219</v>
      </c>
    </row>
    <row r="376" spans="7:10" x14ac:dyDescent="0.2">
      <c r="G376" s="5"/>
      <c r="H376" s="5"/>
      <c r="I376">
        <v>6000</v>
      </c>
      <c r="J376" s="20" t="s">
        <v>8219</v>
      </c>
    </row>
    <row r="377" spans="7:10" x14ac:dyDescent="0.2">
      <c r="G377" s="5"/>
      <c r="H377" s="5"/>
      <c r="I377">
        <v>500</v>
      </c>
      <c r="J377" s="20" t="s">
        <v>8219</v>
      </c>
    </row>
    <row r="378" spans="7:10" x14ac:dyDescent="0.2">
      <c r="G378" s="5"/>
      <c r="H378" s="5"/>
      <c r="I378">
        <v>2450</v>
      </c>
      <c r="J378" s="20" t="s">
        <v>8219</v>
      </c>
    </row>
    <row r="379" spans="7:10" x14ac:dyDescent="0.2">
      <c r="G379" s="5"/>
      <c r="H379" s="5"/>
      <c r="I379">
        <v>12000</v>
      </c>
      <c r="J379" s="20" t="s">
        <v>8219</v>
      </c>
    </row>
    <row r="380" spans="7:10" x14ac:dyDescent="0.2">
      <c r="G380" s="5"/>
      <c r="H380" s="5"/>
      <c r="I380">
        <v>3000</v>
      </c>
      <c r="J380" s="20" t="s">
        <v>8219</v>
      </c>
    </row>
    <row r="381" spans="7:10" x14ac:dyDescent="0.2">
      <c r="G381" s="5"/>
      <c r="H381" s="5"/>
      <c r="I381">
        <v>15000</v>
      </c>
      <c r="J381" s="20" t="s">
        <v>8219</v>
      </c>
    </row>
    <row r="382" spans="7:10" x14ac:dyDescent="0.2">
      <c r="G382" s="5"/>
      <c r="H382" s="5"/>
      <c r="I382">
        <v>4000</v>
      </c>
      <c r="J382" s="20" t="s">
        <v>8219</v>
      </c>
    </row>
    <row r="383" spans="7:10" x14ac:dyDescent="0.2">
      <c r="G383" s="5"/>
      <c r="H383" s="5"/>
      <c r="I383">
        <v>25000</v>
      </c>
      <c r="J383" s="20" t="s">
        <v>8219</v>
      </c>
    </row>
    <row r="384" spans="7:10" x14ac:dyDescent="0.2">
      <c r="G384" s="5"/>
      <c r="H384" s="5"/>
      <c r="I384">
        <v>600</v>
      </c>
      <c r="J384" s="20" t="s">
        <v>8219</v>
      </c>
    </row>
    <row r="385" spans="7:10" x14ac:dyDescent="0.2">
      <c r="G385" s="5"/>
      <c r="H385" s="5"/>
      <c r="I385">
        <v>999</v>
      </c>
      <c r="J385" s="20" t="s">
        <v>8219</v>
      </c>
    </row>
    <row r="386" spans="7:10" x14ac:dyDescent="0.2">
      <c r="G386" s="5"/>
      <c r="H386" s="5"/>
      <c r="I386">
        <v>20000</v>
      </c>
      <c r="J386" s="20" t="s">
        <v>8219</v>
      </c>
    </row>
    <row r="387" spans="7:10" x14ac:dyDescent="0.2">
      <c r="G387" s="5"/>
      <c r="H387" s="5"/>
      <c r="I387">
        <v>25000</v>
      </c>
      <c r="J387" s="20" t="s">
        <v>8219</v>
      </c>
    </row>
    <row r="388" spans="7:10" x14ac:dyDescent="0.2">
      <c r="G388" s="5"/>
      <c r="H388" s="5"/>
      <c r="I388">
        <v>600</v>
      </c>
      <c r="J388" s="20" t="s">
        <v>8219</v>
      </c>
    </row>
    <row r="389" spans="7:10" x14ac:dyDescent="0.2">
      <c r="G389" s="5"/>
      <c r="H389" s="5"/>
      <c r="I389">
        <v>38000</v>
      </c>
      <c r="J389" s="20" t="s">
        <v>8219</v>
      </c>
    </row>
    <row r="390" spans="7:10" x14ac:dyDescent="0.2">
      <c r="G390" s="5"/>
      <c r="H390" s="5"/>
      <c r="I390">
        <v>5000</v>
      </c>
      <c r="J390" s="20" t="s">
        <v>8219</v>
      </c>
    </row>
    <row r="391" spans="7:10" x14ac:dyDescent="0.2">
      <c r="G391" s="5"/>
      <c r="H391" s="5"/>
      <c r="I391">
        <v>68000</v>
      </c>
      <c r="J391" s="20" t="s">
        <v>8219</v>
      </c>
    </row>
    <row r="392" spans="7:10" x14ac:dyDescent="0.2">
      <c r="G392" s="5"/>
      <c r="H392" s="5"/>
      <c r="I392">
        <v>1000</v>
      </c>
      <c r="J392" s="20" t="s">
        <v>8219</v>
      </c>
    </row>
    <row r="393" spans="7:10" x14ac:dyDescent="0.2">
      <c r="G393" s="5"/>
      <c r="H393" s="5"/>
      <c r="I393">
        <v>20000</v>
      </c>
      <c r="J393" s="20" t="s">
        <v>8219</v>
      </c>
    </row>
    <row r="394" spans="7:10" x14ac:dyDescent="0.2">
      <c r="G394" s="5"/>
      <c r="H394" s="5"/>
      <c r="I394">
        <v>18500</v>
      </c>
      <c r="J394" s="20" t="s">
        <v>8219</v>
      </c>
    </row>
    <row r="395" spans="7:10" x14ac:dyDescent="0.2">
      <c r="G395" s="5"/>
      <c r="H395" s="5"/>
      <c r="I395">
        <v>50000</v>
      </c>
      <c r="J395" s="20" t="s">
        <v>8219</v>
      </c>
    </row>
    <row r="396" spans="7:10" x14ac:dyDescent="0.2">
      <c r="G396" s="5"/>
      <c r="H396" s="5"/>
      <c r="I396">
        <v>4700</v>
      </c>
      <c r="J396" s="20" t="s">
        <v>8219</v>
      </c>
    </row>
    <row r="397" spans="7:10" x14ac:dyDescent="0.2">
      <c r="G397" s="5"/>
      <c r="H397" s="5"/>
      <c r="I397">
        <v>10000</v>
      </c>
      <c r="J397" s="20" t="s">
        <v>8219</v>
      </c>
    </row>
    <row r="398" spans="7:10" x14ac:dyDescent="0.2">
      <c r="G398" s="5"/>
      <c r="H398" s="5"/>
      <c r="I398">
        <v>15000</v>
      </c>
      <c r="J398" s="20" t="s">
        <v>8219</v>
      </c>
    </row>
    <row r="399" spans="7:10" x14ac:dyDescent="0.2">
      <c r="G399" s="5"/>
      <c r="H399" s="5"/>
      <c r="I399">
        <v>12444</v>
      </c>
      <c r="J399" s="20" t="s">
        <v>8219</v>
      </c>
    </row>
    <row r="400" spans="7:10" x14ac:dyDescent="0.2">
      <c r="G400" s="5"/>
      <c r="H400" s="5"/>
      <c r="I400">
        <v>7500</v>
      </c>
      <c r="J400" s="20" t="s">
        <v>8219</v>
      </c>
    </row>
    <row r="401" spans="7:10" x14ac:dyDescent="0.2">
      <c r="G401" s="5"/>
      <c r="H401" s="5"/>
      <c r="I401">
        <v>20000</v>
      </c>
      <c r="J401" s="20" t="s">
        <v>8219</v>
      </c>
    </row>
    <row r="402" spans="7:10" x14ac:dyDescent="0.2">
      <c r="G402" s="5"/>
      <c r="H402" s="5"/>
      <c r="I402">
        <v>10000</v>
      </c>
      <c r="J402" s="20" t="s">
        <v>8219</v>
      </c>
    </row>
    <row r="403" spans="7:10" x14ac:dyDescent="0.2">
      <c r="G403" s="5"/>
      <c r="H403" s="5"/>
      <c r="I403">
        <v>50000</v>
      </c>
      <c r="J403" s="20" t="s">
        <v>8219</v>
      </c>
    </row>
    <row r="404" spans="7:10" x14ac:dyDescent="0.2">
      <c r="G404" s="5"/>
      <c r="H404" s="5"/>
      <c r="I404">
        <v>2000</v>
      </c>
      <c r="J404" s="20" t="s">
        <v>8219</v>
      </c>
    </row>
    <row r="405" spans="7:10" x14ac:dyDescent="0.2">
      <c r="G405" s="5"/>
      <c r="H405" s="5"/>
      <c r="I405">
        <v>5000</v>
      </c>
      <c r="J405" s="20" t="s">
        <v>8219</v>
      </c>
    </row>
    <row r="406" spans="7:10" x14ac:dyDescent="0.2">
      <c r="G406" s="5"/>
      <c r="H406" s="5"/>
      <c r="I406">
        <v>35000</v>
      </c>
      <c r="J406" s="20" t="s">
        <v>8219</v>
      </c>
    </row>
    <row r="407" spans="7:10" x14ac:dyDescent="0.2">
      <c r="G407" s="5"/>
      <c r="H407" s="5"/>
      <c r="I407">
        <v>2820</v>
      </c>
      <c r="J407" s="20" t="s">
        <v>8219</v>
      </c>
    </row>
    <row r="408" spans="7:10" x14ac:dyDescent="0.2">
      <c r="G408" s="5"/>
      <c r="H408" s="5"/>
      <c r="I408">
        <v>2800</v>
      </c>
      <c r="J408" s="20" t="s">
        <v>8219</v>
      </c>
    </row>
    <row r="409" spans="7:10" x14ac:dyDescent="0.2">
      <c r="G409" s="5"/>
      <c r="H409" s="5"/>
      <c r="I409">
        <v>2000</v>
      </c>
      <c r="J409" s="20" t="s">
        <v>8219</v>
      </c>
    </row>
    <row r="410" spans="7:10" x14ac:dyDescent="0.2">
      <c r="G410" s="5"/>
      <c r="H410" s="5"/>
      <c r="I410">
        <v>6000</v>
      </c>
      <c r="J410" s="20" t="s">
        <v>8219</v>
      </c>
    </row>
    <row r="411" spans="7:10" x14ac:dyDescent="0.2">
      <c r="G411" s="5"/>
      <c r="H411" s="5"/>
      <c r="I411">
        <v>500</v>
      </c>
      <c r="J411" s="20" t="s">
        <v>8219</v>
      </c>
    </row>
    <row r="412" spans="7:10" x14ac:dyDescent="0.2">
      <c r="G412" s="5"/>
      <c r="H412" s="5"/>
      <c r="I412">
        <v>1000</v>
      </c>
      <c r="J412" s="20" t="s">
        <v>8219</v>
      </c>
    </row>
    <row r="413" spans="7:10" x14ac:dyDescent="0.2">
      <c r="G413" s="5"/>
      <c r="H413" s="5"/>
      <c r="I413">
        <v>30000</v>
      </c>
      <c r="J413" s="20" t="s">
        <v>8219</v>
      </c>
    </row>
    <row r="414" spans="7:10" x14ac:dyDescent="0.2">
      <c r="G414" s="5"/>
      <c r="H414" s="5"/>
      <c r="I414">
        <v>2500</v>
      </c>
      <c r="J414" s="20" t="s">
        <v>8219</v>
      </c>
    </row>
    <row r="415" spans="7:10" x14ac:dyDescent="0.2">
      <c r="G415" s="5"/>
      <c r="H415" s="5"/>
      <c r="I415">
        <v>12800</v>
      </c>
      <c r="J415" s="20" t="s">
        <v>8219</v>
      </c>
    </row>
    <row r="416" spans="7:10" x14ac:dyDescent="0.2">
      <c r="G416" s="5"/>
      <c r="H416" s="5"/>
      <c r="I416">
        <v>18500</v>
      </c>
      <c r="J416" s="20" t="s">
        <v>8219</v>
      </c>
    </row>
    <row r="417" spans="7:10" x14ac:dyDescent="0.2">
      <c r="G417" s="5"/>
      <c r="H417" s="5"/>
      <c r="I417">
        <v>1400</v>
      </c>
      <c r="J417" s="20" t="s">
        <v>8219</v>
      </c>
    </row>
    <row r="418" spans="7:10" x14ac:dyDescent="0.2">
      <c r="G418" s="5"/>
      <c r="H418" s="5"/>
      <c r="I418">
        <v>1000</v>
      </c>
      <c r="J418" s="20" t="s">
        <v>8219</v>
      </c>
    </row>
    <row r="419" spans="7:10" x14ac:dyDescent="0.2">
      <c r="G419" s="5"/>
      <c r="H419" s="5"/>
      <c r="I419">
        <v>10500</v>
      </c>
      <c r="J419" s="20" t="s">
        <v>8219</v>
      </c>
    </row>
    <row r="420" spans="7:10" x14ac:dyDescent="0.2">
      <c r="G420" s="5"/>
      <c r="H420" s="5"/>
      <c r="I420">
        <v>22400</v>
      </c>
      <c r="J420" s="20" t="s">
        <v>8219</v>
      </c>
    </row>
    <row r="421" spans="7:10" x14ac:dyDescent="0.2">
      <c r="G421" s="5"/>
      <c r="H421" s="5"/>
      <c r="I421">
        <v>8000</v>
      </c>
      <c r="J421" s="20" t="s">
        <v>8219</v>
      </c>
    </row>
    <row r="422" spans="7:10" x14ac:dyDescent="0.2">
      <c r="G422" s="5"/>
      <c r="H422" s="5"/>
      <c r="I422">
        <v>3300</v>
      </c>
      <c r="J422" s="22" t="s">
        <v>8221</v>
      </c>
    </row>
    <row r="423" spans="7:10" x14ac:dyDescent="0.2">
      <c r="G423" s="5"/>
      <c r="H423" s="5"/>
      <c r="I423">
        <v>15000</v>
      </c>
      <c r="J423" s="22" t="s">
        <v>8221</v>
      </c>
    </row>
    <row r="424" spans="7:10" x14ac:dyDescent="0.2">
      <c r="G424" s="5"/>
      <c r="H424" s="5"/>
      <c r="I424">
        <v>40000</v>
      </c>
      <c r="J424" s="22" t="s">
        <v>8221</v>
      </c>
    </row>
    <row r="425" spans="7:10" x14ac:dyDescent="0.2">
      <c r="G425" s="5"/>
      <c r="H425" s="5"/>
      <c r="I425">
        <v>20000</v>
      </c>
      <c r="J425" s="22" t="s">
        <v>8221</v>
      </c>
    </row>
    <row r="426" spans="7:10" x14ac:dyDescent="0.2">
      <c r="G426" s="5"/>
      <c r="H426" s="5"/>
      <c r="I426">
        <v>3000</v>
      </c>
      <c r="J426" s="22" t="s">
        <v>8221</v>
      </c>
    </row>
    <row r="427" spans="7:10" x14ac:dyDescent="0.2">
      <c r="G427" s="5"/>
      <c r="H427" s="5"/>
      <c r="I427">
        <v>50000</v>
      </c>
      <c r="J427" s="22" t="s">
        <v>8221</v>
      </c>
    </row>
    <row r="428" spans="7:10" x14ac:dyDescent="0.2">
      <c r="G428" s="5"/>
      <c r="H428" s="5"/>
      <c r="I428">
        <v>10000</v>
      </c>
      <c r="J428" s="22" t="s">
        <v>8221</v>
      </c>
    </row>
    <row r="429" spans="7:10" x14ac:dyDescent="0.2">
      <c r="G429" s="5"/>
      <c r="H429" s="5"/>
      <c r="I429">
        <v>6500</v>
      </c>
      <c r="J429" s="22" t="s">
        <v>8221</v>
      </c>
    </row>
    <row r="430" spans="7:10" x14ac:dyDescent="0.2">
      <c r="G430" s="5"/>
      <c r="H430" s="5"/>
      <c r="I430">
        <v>12000</v>
      </c>
      <c r="J430" s="22" t="s">
        <v>8221</v>
      </c>
    </row>
    <row r="431" spans="7:10" x14ac:dyDescent="0.2">
      <c r="G431" s="5"/>
      <c r="H431" s="5"/>
      <c r="I431">
        <v>5000</v>
      </c>
      <c r="J431" s="22" t="s">
        <v>8221</v>
      </c>
    </row>
    <row r="432" spans="7:10" x14ac:dyDescent="0.2">
      <c r="G432" s="5"/>
      <c r="H432" s="5"/>
      <c r="I432">
        <v>1000</v>
      </c>
      <c r="J432" s="22" t="s">
        <v>8221</v>
      </c>
    </row>
    <row r="433" spans="7:10" x14ac:dyDescent="0.2">
      <c r="G433" s="5"/>
      <c r="H433" s="5"/>
      <c r="I433">
        <v>3000</v>
      </c>
      <c r="J433" s="22" t="s">
        <v>8221</v>
      </c>
    </row>
    <row r="434" spans="7:10" x14ac:dyDescent="0.2">
      <c r="G434" s="5"/>
      <c r="H434" s="5"/>
      <c r="I434">
        <v>6000</v>
      </c>
      <c r="J434" s="22" t="s">
        <v>8221</v>
      </c>
    </row>
    <row r="435" spans="7:10" x14ac:dyDescent="0.2">
      <c r="G435" s="5"/>
      <c r="H435" s="5"/>
      <c r="I435">
        <v>3000</v>
      </c>
      <c r="J435" s="22" t="s">
        <v>8221</v>
      </c>
    </row>
    <row r="436" spans="7:10" x14ac:dyDescent="0.2">
      <c r="G436" s="5"/>
      <c r="H436" s="5"/>
      <c r="I436">
        <v>2500</v>
      </c>
      <c r="J436" s="22" t="s">
        <v>8221</v>
      </c>
    </row>
    <row r="437" spans="7:10" x14ac:dyDescent="0.2">
      <c r="G437" s="5"/>
      <c r="H437" s="5"/>
      <c r="I437">
        <v>110000</v>
      </c>
      <c r="J437" s="22" t="s">
        <v>8221</v>
      </c>
    </row>
    <row r="438" spans="7:10" x14ac:dyDescent="0.2">
      <c r="G438" s="5"/>
      <c r="H438" s="5"/>
      <c r="I438">
        <v>1000</v>
      </c>
      <c r="J438" s="22" t="s">
        <v>8221</v>
      </c>
    </row>
    <row r="439" spans="7:10" x14ac:dyDescent="0.2">
      <c r="G439" s="5"/>
      <c r="H439" s="5"/>
      <c r="I439">
        <v>7000</v>
      </c>
      <c r="J439" s="22" t="s">
        <v>8221</v>
      </c>
    </row>
    <row r="440" spans="7:10" x14ac:dyDescent="0.2">
      <c r="G440" s="5"/>
      <c r="H440" s="5"/>
      <c r="I440">
        <v>20000</v>
      </c>
      <c r="J440" s="22" t="s">
        <v>8221</v>
      </c>
    </row>
    <row r="441" spans="7:10" x14ac:dyDescent="0.2">
      <c r="G441" s="5"/>
      <c r="H441" s="5"/>
      <c r="I441">
        <v>450</v>
      </c>
      <c r="J441" s="22" t="s">
        <v>8221</v>
      </c>
    </row>
    <row r="442" spans="7:10" x14ac:dyDescent="0.2">
      <c r="G442" s="5"/>
      <c r="H442" s="5"/>
      <c r="I442">
        <v>5000</v>
      </c>
      <c r="J442" s="22" t="s">
        <v>8221</v>
      </c>
    </row>
    <row r="443" spans="7:10" x14ac:dyDescent="0.2">
      <c r="G443" s="5"/>
      <c r="H443" s="5"/>
      <c r="I443">
        <v>400</v>
      </c>
      <c r="J443" s="22" t="s">
        <v>8221</v>
      </c>
    </row>
    <row r="444" spans="7:10" x14ac:dyDescent="0.2">
      <c r="G444" s="5"/>
      <c r="H444" s="5"/>
      <c r="I444">
        <v>17000</v>
      </c>
      <c r="J444" s="22" t="s">
        <v>8221</v>
      </c>
    </row>
    <row r="445" spans="7:10" x14ac:dyDescent="0.2">
      <c r="G445" s="5"/>
      <c r="H445" s="5"/>
      <c r="I445">
        <v>10000</v>
      </c>
      <c r="J445" s="22" t="s">
        <v>8221</v>
      </c>
    </row>
    <row r="446" spans="7:10" x14ac:dyDescent="0.2">
      <c r="G446" s="5"/>
      <c r="H446" s="5"/>
      <c r="I446">
        <v>1000</v>
      </c>
      <c r="J446" s="22" t="s">
        <v>8221</v>
      </c>
    </row>
    <row r="447" spans="7:10" x14ac:dyDescent="0.2">
      <c r="G447" s="5"/>
      <c r="H447" s="5"/>
      <c r="I447">
        <v>60000</v>
      </c>
      <c r="J447" s="22" t="s">
        <v>8221</v>
      </c>
    </row>
    <row r="448" spans="7:10" x14ac:dyDescent="0.2">
      <c r="G448" s="5"/>
      <c r="H448" s="5"/>
      <c r="I448">
        <v>10500</v>
      </c>
      <c r="J448" s="22" t="s">
        <v>8221</v>
      </c>
    </row>
    <row r="449" spans="7:10" x14ac:dyDescent="0.2">
      <c r="G449" s="5"/>
      <c r="H449" s="5"/>
      <c r="I449">
        <v>30000</v>
      </c>
      <c r="J449" s="22" t="s">
        <v>8221</v>
      </c>
    </row>
    <row r="450" spans="7:10" x14ac:dyDescent="0.2">
      <c r="G450" s="5"/>
      <c r="H450" s="5"/>
      <c r="I450">
        <v>2500</v>
      </c>
      <c r="J450" s="22" t="s">
        <v>8221</v>
      </c>
    </row>
    <row r="451" spans="7:10" x14ac:dyDescent="0.2">
      <c r="G451" s="5"/>
      <c r="H451" s="5"/>
      <c r="I451">
        <v>2000</v>
      </c>
      <c r="J451" s="22" t="s">
        <v>8221</v>
      </c>
    </row>
    <row r="452" spans="7:10" x14ac:dyDescent="0.2">
      <c r="G452" s="5"/>
      <c r="H452" s="5"/>
      <c r="I452">
        <v>50000</v>
      </c>
      <c r="J452" s="22" t="s">
        <v>8221</v>
      </c>
    </row>
    <row r="453" spans="7:10" x14ac:dyDescent="0.2">
      <c r="G453" s="5"/>
      <c r="H453" s="5"/>
      <c r="I453">
        <v>20000</v>
      </c>
      <c r="J453" s="22" t="s">
        <v>8221</v>
      </c>
    </row>
    <row r="454" spans="7:10" x14ac:dyDescent="0.2">
      <c r="G454" s="5"/>
      <c r="H454" s="5"/>
      <c r="I454">
        <v>750</v>
      </c>
      <c r="J454" s="22" t="s">
        <v>8221</v>
      </c>
    </row>
    <row r="455" spans="7:10" x14ac:dyDescent="0.2">
      <c r="G455" s="5"/>
      <c r="H455" s="5"/>
      <c r="I455">
        <v>94875</v>
      </c>
      <c r="J455" s="22" t="s">
        <v>8221</v>
      </c>
    </row>
    <row r="456" spans="7:10" x14ac:dyDescent="0.2">
      <c r="G456" s="5"/>
      <c r="H456" s="5"/>
      <c r="I456">
        <v>10000</v>
      </c>
      <c r="J456" s="22" t="s">
        <v>8221</v>
      </c>
    </row>
    <row r="457" spans="7:10" x14ac:dyDescent="0.2">
      <c r="G457" s="5"/>
      <c r="H457" s="5"/>
      <c r="I457">
        <v>65000</v>
      </c>
      <c r="J457" s="22" t="s">
        <v>8221</v>
      </c>
    </row>
    <row r="458" spans="7:10" x14ac:dyDescent="0.2">
      <c r="G458" s="5"/>
      <c r="H458" s="5"/>
      <c r="I458">
        <v>8888</v>
      </c>
      <c r="J458" s="22" t="s">
        <v>8221</v>
      </c>
    </row>
    <row r="459" spans="7:10" x14ac:dyDescent="0.2">
      <c r="G459" s="5"/>
      <c r="H459" s="5"/>
      <c r="I459">
        <v>20000</v>
      </c>
      <c r="J459" s="22" t="s">
        <v>8221</v>
      </c>
    </row>
    <row r="460" spans="7:10" x14ac:dyDescent="0.2">
      <c r="G460" s="5"/>
      <c r="H460" s="5"/>
      <c r="I460">
        <v>10000</v>
      </c>
      <c r="J460" s="22" t="s">
        <v>8221</v>
      </c>
    </row>
    <row r="461" spans="7:10" x14ac:dyDescent="0.2">
      <c r="G461" s="5"/>
      <c r="H461" s="5"/>
      <c r="I461">
        <v>39000</v>
      </c>
      <c r="J461" s="22" t="s">
        <v>8221</v>
      </c>
    </row>
    <row r="462" spans="7:10" x14ac:dyDescent="0.2">
      <c r="G462" s="5"/>
      <c r="H462" s="5"/>
      <c r="I462">
        <v>8500</v>
      </c>
      <c r="J462" s="22" t="s">
        <v>8221</v>
      </c>
    </row>
    <row r="463" spans="7:10" x14ac:dyDescent="0.2">
      <c r="G463" s="5"/>
      <c r="H463" s="5"/>
      <c r="I463">
        <v>550</v>
      </c>
      <c r="J463" s="22" t="s">
        <v>8221</v>
      </c>
    </row>
    <row r="464" spans="7:10" x14ac:dyDescent="0.2">
      <c r="G464" s="5"/>
      <c r="H464" s="5"/>
      <c r="I464">
        <v>100000</v>
      </c>
      <c r="J464" s="22" t="s">
        <v>8221</v>
      </c>
    </row>
    <row r="465" spans="7:10" x14ac:dyDescent="0.2">
      <c r="G465" s="5"/>
      <c r="H465" s="5"/>
      <c r="I465">
        <v>55000</v>
      </c>
      <c r="J465" s="22" t="s">
        <v>8221</v>
      </c>
    </row>
    <row r="466" spans="7:10" x14ac:dyDescent="0.2">
      <c r="G466" s="5"/>
      <c r="H466" s="5"/>
      <c r="I466">
        <v>1010</v>
      </c>
      <c r="J466" s="22" t="s">
        <v>8221</v>
      </c>
    </row>
    <row r="467" spans="7:10" x14ac:dyDescent="0.2">
      <c r="G467" s="5"/>
      <c r="H467" s="5"/>
      <c r="I467">
        <v>512</v>
      </c>
      <c r="J467" s="22" t="s">
        <v>8221</v>
      </c>
    </row>
    <row r="468" spans="7:10" x14ac:dyDescent="0.2">
      <c r="G468" s="5"/>
      <c r="H468" s="5"/>
      <c r="I468">
        <v>10000</v>
      </c>
      <c r="J468" s="22" t="s">
        <v>8221</v>
      </c>
    </row>
    <row r="469" spans="7:10" x14ac:dyDescent="0.2">
      <c r="G469" s="5"/>
      <c r="H469" s="5"/>
      <c r="I469">
        <v>20000</v>
      </c>
      <c r="J469" s="22" t="s">
        <v>8221</v>
      </c>
    </row>
    <row r="470" spans="7:10" x14ac:dyDescent="0.2">
      <c r="G470" s="5"/>
      <c r="H470" s="5"/>
      <c r="I470">
        <v>7500</v>
      </c>
      <c r="J470" s="22" t="s">
        <v>8221</v>
      </c>
    </row>
    <row r="471" spans="7:10" x14ac:dyDescent="0.2">
      <c r="G471" s="5"/>
      <c r="H471" s="5"/>
      <c r="I471">
        <v>6000</v>
      </c>
      <c r="J471" s="22" t="s">
        <v>8221</v>
      </c>
    </row>
    <row r="472" spans="7:10" x14ac:dyDescent="0.2">
      <c r="G472" s="5"/>
      <c r="H472" s="5"/>
      <c r="I472">
        <v>5000</v>
      </c>
      <c r="J472" s="22" t="s">
        <v>8221</v>
      </c>
    </row>
    <row r="473" spans="7:10" x14ac:dyDescent="0.2">
      <c r="G473" s="5"/>
      <c r="H473" s="5"/>
      <c r="I473">
        <v>55000</v>
      </c>
      <c r="J473" s="22" t="s">
        <v>8221</v>
      </c>
    </row>
    <row r="474" spans="7:10" x14ac:dyDescent="0.2">
      <c r="G474" s="5"/>
      <c r="H474" s="5"/>
      <c r="I474">
        <v>800</v>
      </c>
      <c r="J474" s="22" t="s">
        <v>8221</v>
      </c>
    </row>
    <row r="475" spans="7:10" x14ac:dyDescent="0.2">
      <c r="G475" s="5"/>
      <c r="H475" s="5"/>
      <c r="I475">
        <v>30000</v>
      </c>
      <c r="J475" s="22" t="s">
        <v>8221</v>
      </c>
    </row>
    <row r="476" spans="7:10" x14ac:dyDescent="0.2">
      <c r="G476" s="5"/>
      <c r="H476" s="5"/>
      <c r="I476">
        <v>3300</v>
      </c>
      <c r="J476" s="22" t="s">
        <v>8221</v>
      </c>
    </row>
    <row r="477" spans="7:10" x14ac:dyDescent="0.2">
      <c r="G477" s="5"/>
      <c r="H477" s="5"/>
      <c r="I477">
        <v>2000</v>
      </c>
      <c r="J477" s="22" t="s">
        <v>8221</v>
      </c>
    </row>
    <row r="478" spans="7:10" x14ac:dyDescent="0.2">
      <c r="G478" s="5"/>
      <c r="H478" s="5"/>
      <c r="I478">
        <v>220000</v>
      </c>
      <c r="J478" s="22" t="s">
        <v>8221</v>
      </c>
    </row>
    <row r="479" spans="7:10" x14ac:dyDescent="0.2">
      <c r="G479" s="5"/>
      <c r="H479" s="5"/>
      <c r="I479">
        <v>1500</v>
      </c>
      <c r="J479" s="22" t="s">
        <v>8221</v>
      </c>
    </row>
    <row r="480" spans="7:10" x14ac:dyDescent="0.2">
      <c r="G480" s="5"/>
      <c r="H480" s="5"/>
      <c r="I480">
        <v>10000</v>
      </c>
      <c r="J480" s="22" t="s">
        <v>8221</v>
      </c>
    </row>
    <row r="481" spans="7:10" x14ac:dyDescent="0.2">
      <c r="G481" s="5"/>
      <c r="H481" s="5"/>
      <c r="I481">
        <v>15000</v>
      </c>
      <c r="J481" s="22" t="s">
        <v>8221</v>
      </c>
    </row>
    <row r="482" spans="7:10" x14ac:dyDescent="0.2">
      <c r="G482" s="5"/>
      <c r="H482" s="5"/>
      <c r="I482">
        <v>40000</v>
      </c>
      <c r="J482" s="22" t="s">
        <v>8221</v>
      </c>
    </row>
    <row r="483" spans="7:10" x14ac:dyDescent="0.2">
      <c r="G483" s="5"/>
      <c r="H483" s="5"/>
      <c r="I483">
        <v>30000</v>
      </c>
      <c r="J483" s="22" t="s">
        <v>8221</v>
      </c>
    </row>
    <row r="484" spans="7:10" x14ac:dyDescent="0.2">
      <c r="G484" s="5"/>
      <c r="H484" s="5"/>
      <c r="I484">
        <v>10000</v>
      </c>
      <c r="J484" s="22" t="s">
        <v>8221</v>
      </c>
    </row>
    <row r="485" spans="7:10" x14ac:dyDescent="0.2">
      <c r="G485" s="5"/>
      <c r="H485" s="5"/>
      <c r="I485">
        <v>15000</v>
      </c>
      <c r="J485" s="22" t="s">
        <v>8221</v>
      </c>
    </row>
    <row r="486" spans="7:10" x14ac:dyDescent="0.2">
      <c r="G486" s="5"/>
      <c r="H486" s="5"/>
      <c r="I486">
        <v>80000</v>
      </c>
      <c r="J486" s="22" t="s">
        <v>8221</v>
      </c>
    </row>
    <row r="487" spans="7:10" x14ac:dyDescent="0.2">
      <c r="G487" s="5"/>
      <c r="H487" s="5"/>
      <c r="I487">
        <v>37956</v>
      </c>
      <c r="J487" s="22" t="s">
        <v>8221</v>
      </c>
    </row>
    <row r="488" spans="7:10" x14ac:dyDescent="0.2">
      <c r="G488" s="5"/>
      <c r="H488" s="5"/>
      <c r="I488">
        <v>550000</v>
      </c>
      <c r="J488" s="22" t="s">
        <v>8221</v>
      </c>
    </row>
    <row r="489" spans="7:10" x14ac:dyDescent="0.2">
      <c r="G489" s="5"/>
      <c r="H489" s="5"/>
      <c r="I489">
        <v>50000</v>
      </c>
      <c r="J489" s="22" t="s">
        <v>8221</v>
      </c>
    </row>
    <row r="490" spans="7:10" x14ac:dyDescent="0.2">
      <c r="G490" s="5"/>
      <c r="H490" s="5"/>
      <c r="I490">
        <v>12000</v>
      </c>
      <c r="J490" s="22" t="s">
        <v>8221</v>
      </c>
    </row>
    <row r="491" spans="7:10" x14ac:dyDescent="0.2">
      <c r="G491" s="5"/>
      <c r="H491" s="5"/>
      <c r="I491">
        <v>74997</v>
      </c>
      <c r="J491" s="22" t="s">
        <v>8221</v>
      </c>
    </row>
    <row r="492" spans="7:10" x14ac:dyDescent="0.2">
      <c r="G492" s="5"/>
      <c r="H492" s="5"/>
      <c r="I492">
        <v>1000</v>
      </c>
      <c r="J492" s="22" t="s">
        <v>8221</v>
      </c>
    </row>
    <row r="493" spans="7:10" x14ac:dyDescent="0.2">
      <c r="G493" s="5"/>
      <c r="H493" s="5"/>
      <c r="I493">
        <v>10000</v>
      </c>
      <c r="J493" s="22" t="s">
        <v>8221</v>
      </c>
    </row>
    <row r="494" spans="7:10" x14ac:dyDescent="0.2">
      <c r="G494" s="5"/>
      <c r="H494" s="5"/>
      <c r="I494">
        <v>10000000</v>
      </c>
      <c r="J494" s="22" t="s">
        <v>8221</v>
      </c>
    </row>
    <row r="495" spans="7:10" x14ac:dyDescent="0.2">
      <c r="G495" s="5"/>
      <c r="H495" s="5"/>
      <c r="I495">
        <v>30000</v>
      </c>
      <c r="J495" s="22" t="s">
        <v>8221</v>
      </c>
    </row>
    <row r="496" spans="7:10" x14ac:dyDescent="0.2">
      <c r="G496" s="5"/>
      <c r="H496" s="5"/>
      <c r="I496">
        <v>20000</v>
      </c>
      <c r="J496" s="22" t="s">
        <v>8221</v>
      </c>
    </row>
    <row r="497" spans="7:10" x14ac:dyDescent="0.2">
      <c r="G497" s="5"/>
      <c r="H497" s="5"/>
      <c r="I497">
        <v>7000</v>
      </c>
      <c r="J497" s="22" t="s">
        <v>8221</v>
      </c>
    </row>
    <row r="498" spans="7:10" x14ac:dyDescent="0.2">
      <c r="G498" s="5"/>
      <c r="H498" s="5"/>
      <c r="I498">
        <v>60000</v>
      </c>
      <c r="J498" s="22" t="s">
        <v>8221</v>
      </c>
    </row>
    <row r="499" spans="7:10" x14ac:dyDescent="0.2">
      <c r="G499" s="5"/>
      <c r="H499" s="5"/>
      <c r="I499">
        <v>4480</v>
      </c>
      <c r="J499" s="22" t="s">
        <v>8221</v>
      </c>
    </row>
    <row r="500" spans="7:10" x14ac:dyDescent="0.2">
      <c r="G500" s="5"/>
      <c r="H500" s="5"/>
      <c r="I500">
        <v>65108</v>
      </c>
      <c r="J500" s="22" t="s">
        <v>8221</v>
      </c>
    </row>
    <row r="501" spans="7:10" x14ac:dyDescent="0.2">
      <c r="G501" s="5"/>
      <c r="H501" s="5"/>
      <c r="I501">
        <v>20000</v>
      </c>
      <c r="J501" s="22" t="s">
        <v>8221</v>
      </c>
    </row>
    <row r="502" spans="7:10" x14ac:dyDescent="0.2">
      <c r="G502" s="5"/>
      <c r="H502" s="5"/>
      <c r="I502">
        <v>6500</v>
      </c>
      <c r="J502" s="22" t="s">
        <v>8221</v>
      </c>
    </row>
    <row r="503" spans="7:10" x14ac:dyDescent="0.2">
      <c r="G503" s="5"/>
      <c r="H503" s="5"/>
      <c r="I503">
        <v>10000</v>
      </c>
      <c r="J503" s="22" t="s">
        <v>8221</v>
      </c>
    </row>
    <row r="504" spans="7:10" x14ac:dyDescent="0.2">
      <c r="G504" s="5"/>
      <c r="H504" s="5"/>
      <c r="I504">
        <v>20000</v>
      </c>
      <c r="J504" s="22" t="s">
        <v>8221</v>
      </c>
    </row>
    <row r="505" spans="7:10" x14ac:dyDescent="0.2">
      <c r="G505" s="5"/>
      <c r="H505" s="5"/>
      <c r="I505">
        <v>6500</v>
      </c>
      <c r="J505" s="22" t="s">
        <v>8221</v>
      </c>
    </row>
    <row r="506" spans="7:10" x14ac:dyDescent="0.2">
      <c r="G506" s="5"/>
      <c r="H506" s="5"/>
      <c r="I506">
        <v>24500</v>
      </c>
      <c r="J506" s="22" t="s">
        <v>8221</v>
      </c>
    </row>
    <row r="507" spans="7:10" x14ac:dyDescent="0.2">
      <c r="G507" s="5"/>
      <c r="H507" s="5"/>
      <c r="I507">
        <v>12000</v>
      </c>
      <c r="J507" s="22" t="s">
        <v>8221</v>
      </c>
    </row>
    <row r="508" spans="7:10" x14ac:dyDescent="0.2">
      <c r="G508" s="5"/>
      <c r="H508" s="5"/>
      <c r="I508">
        <v>200000</v>
      </c>
      <c r="J508" s="22" t="s">
        <v>8221</v>
      </c>
    </row>
    <row r="509" spans="7:10" x14ac:dyDescent="0.2">
      <c r="G509" s="5"/>
      <c r="H509" s="5"/>
      <c r="I509">
        <v>20000</v>
      </c>
      <c r="J509" s="22" t="s">
        <v>8221</v>
      </c>
    </row>
    <row r="510" spans="7:10" x14ac:dyDescent="0.2">
      <c r="G510" s="5"/>
      <c r="H510" s="5"/>
      <c r="I510">
        <v>50000</v>
      </c>
      <c r="J510" s="22" t="s">
        <v>8221</v>
      </c>
    </row>
    <row r="511" spans="7:10" x14ac:dyDescent="0.2">
      <c r="G511" s="5"/>
      <c r="H511" s="5"/>
      <c r="I511">
        <v>5000</v>
      </c>
      <c r="J511" s="22" t="s">
        <v>8221</v>
      </c>
    </row>
    <row r="512" spans="7:10" x14ac:dyDescent="0.2">
      <c r="G512" s="5"/>
      <c r="H512" s="5"/>
      <c r="I512">
        <v>14000</v>
      </c>
      <c r="J512" s="22" t="s">
        <v>8221</v>
      </c>
    </row>
    <row r="513" spans="7:10" x14ac:dyDescent="0.2">
      <c r="G513" s="5"/>
      <c r="H513" s="5"/>
      <c r="I513">
        <v>5000</v>
      </c>
      <c r="J513" s="22" t="s">
        <v>8221</v>
      </c>
    </row>
    <row r="514" spans="7:10" x14ac:dyDescent="0.2">
      <c r="G514" s="5"/>
      <c r="H514" s="5"/>
      <c r="I514">
        <v>8000</v>
      </c>
      <c r="J514" s="22" t="s">
        <v>8221</v>
      </c>
    </row>
    <row r="515" spans="7:10" x14ac:dyDescent="0.2">
      <c r="G515" s="5"/>
      <c r="H515" s="5"/>
      <c r="I515">
        <v>50000</v>
      </c>
      <c r="J515" s="22" t="s">
        <v>8221</v>
      </c>
    </row>
    <row r="516" spans="7:10" x14ac:dyDescent="0.2">
      <c r="G516" s="5"/>
      <c r="H516" s="5"/>
      <c r="I516">
        <v>1500</v>
      </c>
      <c r="J516" s="22" t="s">
        <v>8221</v>
      </c>
    </row>
    <row r="517" spans="7:10" x14ac:dyDescent="0.2">
      <c r="G517" s="5"/>
      <c r="H517" s="5"/>
      <c r="I517">
        <v>97000</v>
      </c>
      <c r="J517" s="22" t="s">
        <v>8221</v>
      </c>
    </row>
    <row r="518" spans="7:10" x14ac:dyDescent="0.2">
      <c r="G518" s="5"/>
      <c r="H518" s="5"/>
      <c r="I518">
        <v>5000</v>
      </c>
      <c r="J518" s="22" t="s">
        <v>8221</v>
      </c>
    </row>
    <row r="519" spans="7:10" x14ac:dyDescent="0.2">
      <c r="G519" s="5"/>
      <c r="H519" s="5"/>
      <c r="I519">
        <v>15000</v>
      </c>
      <c r="J519" s="22" t="s">
        <v>8221</v>
      </c>
    </row>
    <row r="520" spans="7:10" x14ac:dyDescent="0.2">
      <c r="G520" s="5"/>
      <c r="H520" s="5"/>
      <c r="I520">
        <v>7175</v>
      </c>
      <c r="J520" s="22" t="s">
        <v>8221</v>
      </c>
    </row>
    <row r="521" spans="7:10" x14ac:dyDescent="0.2">
      <c r="G521" s="5"/>
      <c r="H521" s="5"/>
      <c r="I521">
        <v>12001</v>
      </c>
      <c r="J521" s="22" t="s">
        <v>8221</v>
      </c>
    </row>
    <row r="522" spans="7:10" x14ac:dyDescent="0.2">
      <c r="G522" s="5"/>
      <c r="H522" s="5"/>
      <c r="I522">
        <v>5000</v>
      </c>
      <c r="J522" s="20" t="s">
        <v>8219</v>
      </c>
    </row>
    <row r="523" spans="7:10" x14ac:dyDescent="0.2">
      <c r="G523" s="5"/>
      <c r="H523" s="5"/>
      <c r="I523">
        <v>5000</v>
      </c>
      <c r="J523" s="20" t="s">
        <v>8219</v>
      </c>
    </row>
    <row r="524" spans="7:10" x14ac:dyDescent="0.2">
      <c r="G524" s="5"/>
      <c r="H524" s="5"/>
      <c r="I524">
        <v>3000</v>
      </c>
      <c r="J524" s="20" t="s">
        <v>8219</v>
      </c>
    </row>
    <row r="525" spans="7:10" x14ac:dyDescent="0.2">
      <c r="G525" s="5"/>
      <c r="H525" s="5"/>
      <c r="I525">
        <v>5000</v>
      </c>
      <c r="J525" s="20" t="s">
        <v>8219</v>
      </c>
    </row>
    <row r="526" spans="7:10" x14ac:dyDescent="0.2">
      <c r="G526" s="5"/>
      <c r="H526" s="5"/>
      <c r="I526">
        <v>3500</v>
      </c>
      <c r="J526" s="20" t="s">
        <v>8219</v>
      </c>
    </row>
    <row r="527" spans="7:10" x14ac:dyDescent="0.2">
      <c r="G527" s="5"/>
      <c r="H527" s="5"/>
      <c r="I527">
        <v>12000</v>
      </c>
      <c r="J527" s="20" t="s">
        <v>8219</v>
      </c>
    </row>
    <row r="528" spans="7:10" x14ac:dyDescent="0.2">
      <c r="G528" s="5"/>
      <c r="H528" s="5"/>
      <c r="I528">
        <v>1500</v>
      </c>
      <c r="J528" s="20" t="s">
        <v>8219</v>
      </c>
    </row>
    <row r="529" spans="7:10" x14ac:dyDescent="0.2">
      <c r="G529" s="5"/>
      <c r="H529" s="5"/>
      <c r="I529">
        <v>10000</v>
      </c>
      <c r="J529" s="20" t="s">
        <v>8219</v>
      </c>
    </row>
    <row r="530" spans="7:10" x14ac:dyDescent="0.2">
      <c r="G530" s="5"/>
      <c r="H530" s="5"/>
      <c r="I530">
        <v>1150</v>
      </c>
      <c r="J530" s="20" t="s">
        <v>8219</v>
      </c>
    </row>
    <row r="531" spans="7:10" x14ac:dyDescent="0.2">
      <c r="G531" s="5"/>
      <c r="H531" s="5"/>
      <c r="I531">
        <v>1200</v>
      </c>
      <c r="J531" s="20" t="s">
        <v>8219</v>
      </c>
    </row>
    <row r="532" spans="7:10" x14ac:dyDescent="0.2">
      <c r="G532" s="5"/>
      <c r="H532" s="5"/>
      <c r="I532">
        <v>3405</v>
      </c>
      <c r="J532" s="20" t="s">
        <v>8219</v>
      </c>
    </row>
    <row r="533" spans="7:10" x14ac:dyDescent="0.2">
      <c r="G533" s="5"/>
      <c r="H533" s="5"/>
      <c r="I533">
        <v>4000</v>
      </c>
      <c r="J533" s="20" t="s">
        <v>8219</v>
      </c>
    </row>
    <row r="534" spans="7:10" x14ac:dyDescent="0.2">
      <c r="G534" s="5"/>
      <c r="H534" s="5"/>
      <c r="I534">
        <v>10000</v>
      </c>
      <c r="J534" s="20" t="s">
        <v>8219</v>
      </c>
    </row>
    <row r="535" spans="7:10" x14ac:dyDescent="0.2">
      <c r="G535" s="5"/>
      <c r="H535" s="5"/>
      <c r="I535">
        <v>2000</v>
      </c>
      <c r="J535" s="20" t="s">
        <v>8219</v>
      </c>
    </row>
    <row r="536" spans="7:10" x14ac:dyDescent="0.2">
      <c r="G536" s="5"/>
      <c r="H536" s="5"/>
      <c r="I536">
        <v>15000</v>
      </c>
      <c r="J536" s="20" t="s">
        <v>8219</v>
      </c>
    </row>
    <row r="537" spans="7:10" x14ac:dyDescent="0.2">
      <c r="G537" s="5"/>
      <c r="H537" s="5"/>
      <c r="I537">
        <v>2000</v>
      </c>
      <c r="J537" s="20" t="s">
        <v>8219</v>
      </c>
    </row>
    <row r="538" spans="7:10" x14ac:dyDescent="0.2">
      <c r="G538" s="5"/>
      <c r="H538" s="5"/>
      <c r="I538">
        <v>3300</v>
      </c>
      <c r="J538" s="20" t="s">
        <v>8219</v>
      </c>
    </row>
    <row r="539" spans="7:10" x14ac:dyDescent="0.2">
      <c r="G539" s="5"/>
      <c r="H539" s="5"/>
      <c r="I539">
        <v>2000</v>
      </c>
      <c r="J539" s="20" t="s">
        <v>8219</v>
      </c>
    </row>
    <row r="540" spans="7:10" x14ac:dyDescent="0.2">
      <c r="G540" s="5"/>
      <c r="H540" s="5"/>
      <c r="I540">
        <v>5000</v>
      </c>
      <c r="J540" s="20" t="s">
        <v>8219</v>
      </c>
    </row>
    <row r="541" spans="7:10" x14ac:dyDescent="0.2">
      <c r="G541" s="5"/>
      <c r="H541" s="5"/>
      <c r="I541">
        <v>500</v>
      </c>
      <c r="J541" s="20" t="s">
        <v>8219</v>
      </c>
    </row>
    <row r="542" spans="7:10" x14ac:dyDescent="0.2">
      <c r="G542" s="5"/>
      <c r="H542" s="5"/>
      <c r="I542">
        <v>15000</v>
      </c>
      <c r="J542" s="22" t="s">
        <v>8221</v>
      </c>
    </row>
    <row r="543" spans="7:10" x14ac:dyDescent="0.2">
      <c r="G543" s="5"/>
      <c r="H543" s="5"/>
      <c r="I543">
        <v>4500</v>
      </c>
      <c r="J543" s="22" t="s">
        <v>8221</v>
      </c>
    </row>
    <row r="544" spans="7:10" x14ac:dyDescent="0.2">
      <c r="G544" s="5"/>
      <c r="H544" s="5"/>
      <c r="I544">
        <v>250000</v>
      </c>
      <c r="J544" s="22" t="s">
        <v>8221</v>
      </c>
    </row>
    <row r="545" spans="7:10" x14ac:dyDescent="0.2">
      <c r="G545" s="5"/>
      <c r="H545" s="5"/>
      <c r="I545">
        <v>22000</v>
      </c>
      <c r="J545" s="22" t="s">
        <v>8221</v>
      </c>
    </row>
    <row r="546" spans="7:10" x14ac:dyDescent="0.2">
      <c r="G546" s="5"/>
      <c r="H546" s="5"/>
      <c r="I546">
        <v>500</v>
      </c>
      <c r="J546" s="22" t="s">
        <v>8221</v>
      </c>
    </row>
    <row r="547" spans="7:10" x14ac:dyDescent="0.2">
      <c r="G547" s="5"/>
      <c r="H547" s="5"/>
      <c r="I547">
        <v>50000</v>
      </c>
      <c r="J547" s="22" t="s">
        <v>8221</v>
      </c>
    </row>
    <row r="548" spans="7:10" x14ac:dyDescent="0.2">
      <c r="G548" s="5"/>
      <c r="H548" s="5"/>
      <c r="I548">
        <v>60000</v>
      </c>
      <c r="J548" s="22" t="s">
        <v>8221</v>
      </c>
    </row>
    <row r="549" spans="7:10" x14ac:dyDescent="0.2">
      <c r="G549" s="5"/>
      <c r="H549" s="5"/>
      <c r="I549">
        <v>7500</v>
      </c>
      <c r="J549" s="22" t="s">
        <v>8221</v>
      </c>
    </row>
    <row r="550" spans="7:10" x14ac:dyDescent="0.2">
      <c r="G550" s="5"/>
      <c r="H550" s="5"/>
      <c r="I550">
        <v>10000</v>
      </c>
      <c r="J550" s="22" t="s">
        <v>8221</v>
      </c>
    </row>
    <row r="551" spans="7:10" x14ac:dyDescent="0.2">
      <c r="G551" s="5"/>
      <c r="H551" s="5"/>
      <c r="I551">
        <v>2500</v>
      </c>
      <c r="J551" s="22" t="s">
        <v>8221</v>
      </c>
    </row>
    <row r="552" spans="7:10" x14ac:dyDescent="0.2">
      <c r="G552" s="5"/>
      <c r="H552" s="5"/>
      <c r="I552">
        <v>5000</v>
      </c>
      <c r="J552" s="22" t="s">
        <v>8221</v>
      </c>
    </row>
    <row r="553" spans="7:10" x14ac:dyDescent="0.2">
      <c r="G553" s="5"/>
      <c r="H553" s="5"/>
      <c r="I553">
        <v>75000</v>
      </c>
      <c r="J553" s="22" t="s">
        <v>8221</v>
      </c>
    </row>
    <row r="554" spans="7:10" x14ac:dyDescent="0.2">
      <c r="G554" s="5"/>
      <c r="H554" s="5"/>
      <c r="I554">
        <v>45000</v>
      </c>
      <c r="J554" s="22" t="s">
        <v>8221</v>
      </c>
    </row>
    <row r="555" spans="7:10" x14ac:dyDescent="0.2">
      <c r="G555" s="5"/>
      <c r="H555" s="5"/>
      <c r="I555">
        <v>25000</v>
      </c>
      <c r="J555" s="22" t="s">
        <v>8221</v>
      </c>
    </row>
    <row r="556" spans="7:10" x14ac:dyDescent="0.2">
      <c r="G556" s="5"/>
      <c r="H556" s="5"/>
      <c r="I556">
        <v>3870</v>
      </c>
      <c r="J556" s="22" t="s">
        <v>8221</v>
      </c>
    </row>
    <row r="557" spans="7:10" x14ac:dyDescent="0.2">
      <c r="G557" s="5"/>
      <c r="H557" s="5"/>
      <c r="I557">
        <v>7500</v>
      </c>
      <c r="J557" s="22" t="s">
        <v>8221</v>
      </c>
    </row>
    <row r="558" spans="7:10" x14ac:dyDescent="0.2">
      <c r="G558" s="5"/>
      <c r="H558" s="5"/>
      <c r="I558">
        <v>8000</v>
      </c>
      <c r="J558" s="22" t="s">
        <v>8221</v>
      </c>
    </row>
    <row r="559" spans="7:10" x14ac:dyDescent="0.2">
      <c r="G559" s="5"/>
      <c r="H559" s="5"/>
      <c r="I559">
        <v>150000</v>
      </c>
      <c r="J559" s="22" t="s">
        <v>8221</v>
      </c>
    </row>
    <row r="560" spans="7:10" x14ac:dyDescent="0.2">
      <c r="G560" s="5"/>
      <c r="H560" s="5"/>
      <c r="I560">
        <v>750</v>
      </c>
      <c r="J560" s="22" t="s">
        <v>8221</v>
      </c>
    </row>
    <row r="561" spans="7:10" x14ac:dyDescent="0.2">
      <c r="G561" s="5"/>
      <c r="H561" s="5"/>
      <c r="I561">
        <v>240000</v>
      </c>
      <c r="J561" s="22" t="s">
        <v>8221</v>
      </c>
    </row>
    <row r="562" spans="7:10" x14ac:dyDescent="0.2">
      <c r="G562" s="5"/>
      <c r="H562" s="5"/>
      <c r="I562">
        <v>100000</v>
      </c>
      <c r="J562" s="22" t="s">
        <v>8221</v>
      </c>
    </row>
    <row r="563" spans="7:10" x14ac:dyDescent="0.2">
      <c r="G563" s="5"/>
      <c r="H563" s="5"/>
      <c r="I563">
        <v>15000</v>
      </c>
      <c r="J563" s="22" t="s">
        <v>8221</v>
      </c>
    </row>
    <row r="564" spans="7:10" x14ac:dyDescent="0.2">
      <c r="G564" s="5"/>
      <c r="H564" s="5"/>
      <c r="I564">
        <v>50000</v>
      </c>
      <c r="J564" s="22" t="s">
        <v>8221</v>
      </c>
    </row>
    <row r="565" spans="7:10" x14ac:dyDescent="0.2">
      <c r="G565" s="5"/>
      <c r="H565" s="5"/>
      <c r="I565">
        <v>75000</v>
      </c>
      <c r="J565" s="22" t="s">
        <v>8221</v>
      </c>
    </row>
    <row r="566" spans="7:10" x14ac:dyDescent="0.2">
      <c r="G566" s="5"/>
      <c r="H566" s="5"/>
      <c r="I566">
        <v>18000</v>
      </c>
      <c r="J566" s="22" t="s">
        <v>8221</v>
      </c>
    </row>
    <row r="567" spans="7:10" x14ac:dyDescent="0.2">
      <c r="G567" s="5"/>
      <c r="H567" s="5"/>
      <c r="I567">
        <v>25000</v>
      </c>
      <c r="J567" s="22" t="s">
        <v>8221</v>
      </c>
    </row>
    <row r="568" spans="7:10" x14ac:dyDescent="0.2">
      <c r="G568" s="5"/>
      <c r="H568" s="5"/>
      <c r="I568">
        <v>5000</v>
      </c>
      <c r="J568" s="22" t="s">
        <v>8221</v>
      </c>
    </row>
    <row r="569" spans="7:10" x14ac:dyDescent="0.2">
      <c r="G569" s="5"/>
      <c r="H569" s="5"/>
      <c r="I569">
        <v>10000</v>
      </c>
      <c r="J569" s="22" t="s">
        <v>8221</v>
      </c>
    </row>
    <row r="570" spans="7:10" x14ac:dyDescent="0.2">
      <c r="G570" s="5"/>
      <c r="H570" s="5"/>
      <c r="I570">
        <v>24500</v>
      </c>
      <c r="J570" s="22" t="s">
        <v>8221</v>
      </c>
    </row>
    <row r="571" spans="7:10" x14ac:dyDescent="0.2">
      <c r="G571" s="5"/>
      <c r="H571" s="5"/>
      <c r="I571">
        <v>2500</v>
      </c>
      <c r="J571" s="22" t="s">
        <v>8221</v>
      </c>
    </row>
    <row r="572" spans="7:10" x14ac:dyDescent="0.2">
      <c r="G572" s="5"/>
      <c r="H572" s="5"/>
      <c r="I572">
        <v>85000</v>
      </c>
      <c r="J572" s="22" t="s">
        <v>8221</v>
      </c>
    </row>
    <row r="573" spans="7:10" x14ac:dyDescent="0.2">
      <c r="G573" s="5"/>
      <c r="H573" s="5"/>
      <c r="I573">
        <v>25000</v>
      </c>
      <c r="J573" s="22" t="s">
        <v>8221</v>
      </c>
    </row>
    <row r="574" spans="7:10" x14ac:dyDescent="0.2">
      <c r="G574" s="5"/>
      <c r="H574" s="5"/>
      <c r="I574">
        <v>2500</v>
      </c>
      <c r="J574" s="22" t="s">
        <v>8221</v>
      </c>
    </row>
    <row r="575" spans="7:10" x14ac:dyDescent="0.2">
      <c r="G575" s="5"/>
      <c r="H575" s="5"/>
      <c r="I575">
        <v>88888</v>
      </c>
      <c r="J575" s="22" t="s">
        <v>8221</v>
      </c>
    </row>
    <row r="576" spans="7:10" x14ac:dyDescent="0.2">
      <c r="G576" s="5"/>
      <c r="H576" s="5"/>
      <c r="I576">
        <v>11180</v>
      </c>
      <c r="J576" s="22" t="s">
        <v>8221</v>
      </c>
    </row>
    <row r="577" spans="7:10" x14ac:dyDescent="0.2">
      <c r="G577" s="5"/>
      <c r="H577" s="5"/>
      <c r="I577">
        <v>60000</v>
      </c>
      <c r="J577" s="22" t="s">
        <v>8221</v>
      </c>
    </row>
    <row r="578" spans="7:10" x14ac:dyDescent="0.2">
      <c r="G578" s="5"/>
      <c r="H578" s="5"/>
      <c r="I578">
        <v>80000</v>
      </c>
      <c r="J578" s="22" t="s">
        <v>8221</v>
      </c>
    </row>
    <row r="579" spans="7:10" x14ac:dyDescent="0.2">
      <c r="G579" s="5"/>
      <c r="H579" s="5"/>
      <c r="I579">
        <v>5000</v>
      </c>
      <c r="J579" s="22" t="s">
        <v>8221</v>
      </c>
    </row>
    <row r="580" spans="7:10" x14ac:dyDescent="0.2">
      <c r="G580" s="5"/>
      <c r="H580" s="5"/>
      <c r="I580">
        <v>125000</v>
      </c>
      <c r="J580" s="22" t="s">
        <v>8221</v>
      </c>
    </row>
    <row r="581" spans="7:10" x14ac:dyDescent="0.2">
      <c r="G581" s="5"/>
      <c r="H581" s="5"/>
      <c r="I581">
        <v>12000</v>
      </c>
      <c r="J581" s="22" t="s">
        <v>8221</v>
      </c>
    </row>
    <row r="582" spans="7:10" x14ac:dyDescent="0.2">
      <c r="G582" s="5"/>
      <c r="H582" s="5"/>
      <c r="I582">
        <v>3000</v>
      </c>
      <c r="J582" s="22" t="s">
        <v>8221</v>
      </c>
    </row>
    <row r="583" spans="7:10" x14ac:dyDescent="0.2">
      <c r="G583" s="5"/>
      <c r="H583" s="5"/>
      <c r="I583">
        <v>400</v>
      </c>
      <c r="J583" s="22" t="s">
        <v>8221</v>
      </c>
    </row>
    <row r="584" spans="7:10" x14ac:dyDescent="0.2">
      <c r="G584" s="5"/>
      <c r="H584" s="5"/>
      <c r="I584">
        <v>100000</v>
      </c>
      <c r="J584" s="22" t="s">
        <v>8221</v>
      </c>
    </row>
    <row r="585" spans="7:10" x14ac:dyDescent="0.2">
      <c r="G585" s="5"/>
      <c r="H585" s="5"/>
      <c r="I585">
        <v>9000</v>
      </c>
      <c r="J585" s="22" t="s">
        <v>8221</v>
      </c>
    </row>
    <row r="586" spans="7:10" x14ac:dyDescent="0.2">
      <c r="G586" s="5"/>
      <c r="H586" s="5"/>
      <c r="I586">
        <v>1000</v>
      </c>
      <c r="J586" s="22" t="s">
        <v>8221</v>
      </c>
    </row>
    <row r="587" spans="7:10" x14ac:dyDescent="0.2">
      <c r="G587" s="5"/>
      <c r="H587" s="5"/>
      <c r="I587">
        <v>9000</v>
      </c>
      <c r="J587" s="22" t="s">
        <v>8221</v>
      </c>
    </row>
    <row r="588" spans="7:10" x14ac:dyDescent="0.2">
      <c r="G588" s="5"/>
      <c r="H588" s="5"/>
      <c r="I588">
        <v>10000</v>
      </c>
      <c r="J588" s="22" t="s">
        <v>8221</v>
      </c>
    </row>
    <row r="589" spans="7:10" x14ac:dyDescent="0.2">
      <c r="G589" s="5"/>
      <c r="H589" s="5"/>
      <c r="I589">
        <v>30000</v>
      </c>
      <c r="J589" s="22" t="s">
        <v>8221</v>
      </c>
    </row>
    <row r="590" spans="7:10" x14ac:dyDescent="0.2">
      <c r="G590" s="5"/>
      <c r="H590" s="5"/>
      <c r="I590">
        <v>9000</v>
      </c>
      <c r="J590" s="22" t="s">
        <v>8221</v>
      </c>
    </row>
    <row r="591" spans="7:10" x14ac:dyDescent="0.2">
      <c r="G591" s="5"/>
      <c r="H591" s="5"/>
      <c r="I591">
        <v>7500</v>
      </c>
      <c r="J591" s="22" t="s">
        <v>8221</v>
      </c>
    </row>
    <row r="592" spans="7:10" x14ac:dyDescent="0.2">
      <c r="G592" s="5"/>
      <c r="H592" s="5"/>
      <c r="I592">
        <v>5000</v>
      </c>
      <c r="J592" s="22" t="s">
        <v>8221</v>
      </c>
    </row>
    <row r="593" spans="7:10" x14ac:dyDescent="0.2">
      <c r="G593" s="5"/>
      <c r="H593" s="5"/>
      <c r="I593">
        <v>100000</v>
      </c>
      <c r="J593" s="22" t="s">
        <v>8221</v>
      </c>
    </row>
    <row r="594" spans="7:10" x14ac:dyDescent="0.2">
      <c r="G594" s="5"/>
      <c r="H594" s="5"/>
      <c r="I594">
        <v>7500</v>
      </c>
      <c r="J594" s="22" t="s">
        <v>8221</v>
      </c>
    </row>
    <row r="595" spans="7:10" x14ac:dyDescent="0.2">
      <c r="G595" s="5"/>
      <c r="H595" s="5"/>
      <c r="I595">
        <v>500</v>
      </c>
      <c r="J595" s="22" t="s">
        <v>8221</v>
      </c>
    </row>
    <row r="596" spans="7:10" x14ac:dyDescent="0.2">
      <c r="G596" s="5"/>
      <c r="H596" s="5"/>
      <c r="I596">
        <v>25000</v>
      </c>
      <c r="J596" s="22" t="s">
        <v>8221</v>
      </c>
    </row>
    <row r="597" spans="7:10" x14ac:dyDescent="0.2">
      <c r="G597" s="5"/>
      <c r="H597" s="5"/>
      <c r="I597">
        <v>100000</v>
      </c>
      <c r="J597" s="22" t="s">
        <v>8221</v>
      </c>
    </row>
    <row r="598" spans="7:10" x14ac:dyDescent="0.2">
      <c r="G598" s="5"/>
      <c r="H598" s="5"/>
      <c r="I598">
        <v>20000</v>
      </c>
      <c r="J598" s="22" t="s">
        <v>8221</v>
      </c>
    </row>
    <row r="599" spans="7:10" x14ac:dyDescent="0.2">
      <c r="G599" s="5"/>
      <c r="H599" s="5"/>
      <c r="I599">
        <v>7500</v>
      </c>
      <c r="J599" s="22" t="s">
        <v>8221</v>
      </c>
    </row>
    <row r="600" spans="7:10" x14ac:dyDescent="0.2">
      <c r="G600" s="5"/>
      <c r="H600" s="5"/>
      <c r="I600">
        <v>2500</v>
      </c>
      <c r="J600" s="22" t="s">
        <v>8221</v>
      </c>
    </row>
    <row r="601" spans="7:10" x14ac:dyDescent="0.2">
      <c r="G601" s="5"/>
      <c r="H601" s="5"/>
      <c r="I601">
        <v>50000</v>
      </c>
      <c r="J601" s="22" t="s">
        <v>8221</v>
      </c>
    </row>
    <row r="602" spans="7:10" x14ac:dyDescent="0.2">
      <c r="G602" s="5"/>
      <c r="H602" s="5"/>
      <c r="I602">
        <v>5000</v>
      </c>
      <c r="J602" s="21" t="s">
        <v>8220</v>
      </c>
    </row>
    <row r="603" spans="7:10" x14ac:dyDescent="0.2">
      <c r="G603" s="5"/>
      <c r="H603" s="5"/>
      <c r="I603">
        <v>10000</v>
      </c>
      <c r="J603" s="21" t="s">
        <v>8220</v>
      </c>
    </row>
    <row r="604" spans="7:10" x14ac:dyDescent="0.2">
      <c r="G604" s="5"/>
      <c r="H604" s="5"/>
      <c r="I604">
        <v>70000</v>
      </c>
      <c r="J604" s="21" t="s">
        <v>8220</v>
      </c>
    </row>
    <row r="605" spans="7:10" x14ac:dyDescent="0.2">
      <c r="G605" s="5"/>
      <c r="H605" s="5"/>
      <c r="I605">
        <v>15000</v>
      </c>
      <c r="J605" s="21" t="s">
        <v>8220</v>
      </c>
    </row>
    <row r="606" spans="7:10" x14ac:dyDescent="0.2">
      <c r="G606" s="5"/>
      <c r="H606" s="5"/>
      <c r="I606">
        <v>1500</v>
      </c>
      <c r="J606" s="21" t="s">
        <v>8220</v>
      </c>
    </row>
    <row r="607" spans="7:10" x14ac:dyDescent="0.2">
      <c r="G607" s="5"/>
      <c r="H607" s="5"/>
      <c r="I607">
        <v>5000</v>
      </c>
      <c r="J607" s="21" t="s">
        <v>8220</v>
      </c>
    </row>
    <row r="608" spans="7:10" x14ac:dyDescent="0.2">
      <c r="G608" s="5"/>
      <c r="H608" s="5"/>
      <c r="I608">
        <v>5000</v>
      </c>
      <c r="J608" s="21" t="s">
        <v>8220</v>
      </c>
    </row>
    <row r="609" spans="7:10" x14ac:dyDescent="0.2">
      <c r="G609" s="5"/>
      <c r="H609" s="5"/>
      <c r="I609">
        <v>250</v>
      </c>
      <c r="J609" s="21" t="s">
        <v>8220</v>
      </c>
    </row>
    <row r="610" spans="7:10" x14ac:dyDescent="0.2">
      <c r="G610" s="5"/>
      <c r="H610" s="5"/>
      <c r="I610">
        <v>150000</v>
      </c>
      <c r="J610" s="21" t="s">
        <v>8220</v>
      </c>
    </row>
    <row r="611" spans="7:10" x14ac:dyDescent="0.2">
      <c r="G611" s="5"/>
      <c r="H611" s="5"/>
      <c r="I611">
        <v>780</v>
      </c>
      <c r="J611" s="21" t="s">
        <v>8220</v>
      </c>
    </row>
    <row r="612" spans="7:10" x14ac:dyDescent="0.2">
      <c r="G612" s="5"/>
      <c r="H612" s="5"/>
      <c r="I612">
        <v>13803</v>
      </c>
      <c r="J612" s="21" t="s">
        <v>8220</v>
      </c>
    </row>
    <row r="613" spans="7:10" x14ac:dyDescent="0.2">
      <c r="G613" s="5"/>
      <c r="H613" s="5"/>
      <c r="I613">
        <v>80000</v>
      </c>
      <c r="J613" s="21" t="s">
        <v>8220</v>
      </c>
    </row>
    <row r="614" spans="7:10" x14ac:dyDescent="0.2">
      <c r="G614" s="5"/>
      <c r="H614" s="5"/>
      <c r="I614">
        <v>10000</v>
      </c>
      <c r="J614" s="21" t="s">
        <v>8220</v>
      </c>
    </row>
    <row r="615" spans="7:10" x14ac:dyDescent="0.2">
      <c r="G615" s="5"/>
      <c r="H615" s="5"/>
      <c r="I615">
        <v>60000</v>
      </c>
      <c r="J615" s="21" t="s">
        <v>8220</v>
      </c>
    </row>
    <row r="616" spans="7:10" x14ac:dyDescent="0.2">
      <c r="G616" s="5"/>
      <c r="H616" s="5"/>
      <c r="I616">
        <v>10000</v>
      </c>
      <c r="J616" s="21" t="s">
        <v>8220</v>
      </c>
    </row>
    <row r="617" spans="7:10" x14ac:dyDescent="0.2">
      <c r="G617" s="5"/>
      <c r="H617" s="5"/>
      <c r="I617">
        <v>515</v>
      </c>
      <c r="J617" s="21" t="s">
        <v>8220</v>
      </c>
    </row>
    <row r="618" spans="7:10" x14ac:dyDescent="0.2">
      <c r="G618" s="5"/>
      <c r="H618" s="5"/>
      <c r="I618">
        <v>5000</v>
      </c>
      <c r="J618" s="21" t="s">
        <v>8220</v>
      </c>
    </row>
    <row r="619" spans="7:10" x14ac:dyDescent="0.2">
      <c r="G619" s="5"/>
      <c r="H619" s="5"/>
      <c r="I619">
        <v>2000</v>
      </c>
      <c r="J619" s="21" t="s">
        <v>8220</v>
      </c>
    </row>
    <row r="620" spans="7:10" x14ac:dyDescent="0.2">
      <c r="G620" s="5"/>
      <c r="H620" s="5"/>
      <c r="I620">
        <v>400</v>
      </c>
      <c r="J620" s="21" t="s">
        <v>8220</v>
      </c>
    </row>
    <row r="621" spans="7:10" x14ac:dyDescent="0.2">
      <c r="G621" s="5"/>
      <c r="H621" s="5"/>
      <c r="I621">
        <v>2500000</v>
      </c>
      <c r="J621" s="21" t="s">
        <v>8220</v>
      </c>
    </row>
    <row r="622" spans="7:10" x14ac:dyDescent="0.2">
      <c r="G622" s="5"/>
      <c r="H622" s="5"/>
      <c r="I622">
        <v>30000</v>
      </c>
      <c r="J622" s="21" t="s">
        <v>8220</v>
      </c>
    </row>
    <row r="623" spans="7:10" x14ac:dyDescent="0.2">
      <c r="G623" s="5"/>
      <c r="H623" s="5"/>
      <c r="I623">
        <v>25000</v>
      </c>
      <c r="J623" s="21" t="s">
        <v>8220</v>
      </c>
    </row>
    <row r="624" spans="7:10" x14ac:dyDescent="0.2">
      <c r="G624" s="5"/>
      <c r="H624" s="5"/>
      <c r="I624">
        <v>6000</v>
      </c>
      <c r="J624" s="21" t="s">
        <v>8220</v>
      </c>
    </row>
    <row r="625" spans="7:10" x14ac:dyDescent="0.2">
      <c r="G625" s="5"/>
      <c r="H625" s="5"/>
      <c r="I625">
        <v>75000</v>
      </c>
      <c r="J625" s="21" t="s">
        <v>8220</v>
      </c>
    </row>
    <row r="626" spans="7:10" x14ac:dyDescent="0.2">
      <c r="G626" s="5"/>
      <c r="H626" s="5"/>
      <c r="I626">
        <v>5000</v>
      </c>
      <c r="J626" s="21" t="s">
        <v>8220</v>
      </c>
    </row>
    <row r="627" spans="7:10" x14ac:dyDescent="0.2">
      <c r="G627" s="5"/>
      <c r="H627" s="5"/>
      <c r="I627">
        <v>25000</v>
      </c>
      <c r="J627" s="21" t="s">
        <v>8220</v>
      </c>
    </row>
    <row r="628" spans="7:10" x14ac:dyDescent="0.2">
      <c r="G628" s="5"/>
      <c r="H628" s="5"/>
      <c r="I628">
        <v>25000</v>
      </c>
      <c r="J628" s="21" t="s">
        <v>8220</v>
      </c>
    </row>
    <row r="629" spans="7:10" x14ac:dyDescent="0.2">
      <c r="G629" s="5"/>
      <c r="H629" s="5"/>
      <c r="I629">
        <v>450000</v>
      </c>
      <c r="J629" s="21" t="s">
        <v>8220</v>
      </c>
    </row>
    <row r="630" spans="7:10" x14ac:dyDescent="0.2">
      <c r="G630" s="5"/>
      <c r="H630" s="5"/>
      <c r="I630">
        <v>5000</v>
      </c>
      <c r="J630" s="21" t="s">
        <v>8220</v>
      </c>
    </row>
    <row r="631" spans="7:10" x14ac:dyDescent="0.2">
      <c r="G631" s="5"/>
      <c r="H631" s="5"/>
      <c r="I631">
        <v>200000</v>
      </c>
      <c r="J631" s="21" t="s">
        <v>8220</v>
      </c>
    </row>
    <row r="632" spans="7:10" x14ac:dyDescent="0.2">
      <c r="G632" s="5"/>
      <c r="H632" s="5"/>
      <c r="I632">
        <v>11999</v>
      </c>
      <c r="J632" s="21" t="s">
        <v>8220</v>
      </c>
    </row>
    <row r="633" spans="7:10" x14ac:dyDescent="0.2">
      <c r="G633" s="5"/>
      <c r="H633" s="5"/>
      <c r="I633">
        <v>50000</v>
      </c>
      <c r="J633" s="21" t="s">
        <v>8220</v>
      </c>
    </row>
    <row r="634" spans="7:10" x14ac:dyDescent="0.2">
      <c r="G634" s="5"/>
      <c r="H634" s="5"/>
      <c r="I634">
        <v>20000</v>
      </c>
      <c r="J634" s="21" t="s">
        <v>8220</v>
      </c>
    </row>
    <row r="635" spans="7:10" x14ac:dyDescent="0.2">
      <c r="G635" s="5"/>
      <c r="H635" s="5"/>
      <c r="I635">
        <v>10000</v>
      </c>
      <c r="J635" s="21" t="s">
        <v>8220</v>
      </c>
    </row>
    <row r="636" spans="7:10" x14ac:dyDescent="0.2">
      <c r="G636" s="5"/>
      <c r="H636" s="5"/>
      <c r="I636">
        <v>5000</v>
      </c>
      <c r="J636" s="21" t="s">
        <v>8220</v>
      </c>
    </row>
    <row r="637" spans="7:10" x14ac:dyDescent="0.2">
      <c r="G637" s="5"/>
      <c r="H637" s="5"/>
      <c r="I637">
        <v>25000</v>
      </c>
      <c r="J637" s="21" t="s">
        <v>8220</v>
      </c>
    </row>
    <row r="638" spans="7:10" x14ac:dyDescent="0.2">
      <c r="G638" s="5"/>
      <c r="H638" s="5"/>
      <c r="I638">
        <v>2000</v>
      </c>
      <c r="J638" s="21" t="s">
        <v>8220</v>
      </c>
    </row>
    <row r="639" spans="7:10" x14ac:dyDescent="0.2">
      <c r="G639" s="5"/>
      <c r="H639" s="5"/>
      <c r="I639">
        <v>100000</v>
      </c>
      <c r="J639" s="21" t="s">
        <v>8220</v>
      </c>
    </row>
    <row r="640" spans="7:10" x14ac:dyDescent="0.2">
      <c r="G640" s="5"/>
      <c r="H640" s="5"/>
      <c r="I640">
        <v>200000</v>
      </c>
      <c r="J640" s="21" t="s">
        <v>8220</v>
      </c>
    </row>
    <row r="641" spans="7:10" x14ac:dyDescent="0.2">
      <c r="G641" s="5"/>
      <c r="H641" s="5"/>
      <c r="I641">
        <v>1000000</v>
      </c>
      <c r="J641" s="21" t="s">
        <v>8220</v>
      </c>
    </row>
    <row r="642" spans="7:10" x14ac:dyDescent="0.2">
      <c r="G642" s="5"/>
      <c r="H642" s="5"/>
      <c r="I642">
        <v>70</v>
      </c>
      <c r="J642" s="20" t="s">
        <v>8219</v>
      </c>
    </row>
    <row r="643" spans="7:10" x14ac:dyDescent="0.2">
      <c r="G643" s="5"/>
      <c r="H643" s="5"/>
      <c r="I643">
        <v>40000</v>
      </c>
      <c r="J643" s="20" t="s">
        <v>8219</v>
      </c>
    </row>
    <row r="644" spans="7:10" x14ac:dyDescent="0.2">
      <c r="G644" s="5"/>
      <c r="H644" s="5"/>
      <c r="I644">
        <v>20000</v>
      </c>
      <c r="J644" s="20" t="s">
        <v>8219</v>
      </c>
    </row>
    <row r="645" spans="7:10" x14ac:dyDescent="0.2">
      <c r="G645" s="5"/>
      <c r="H645" s="5"/>
      <c r="I645">
        <v>25000</v>
      </c>
      <c r="J645" s="20" t="s">
        <v>8219</v>
      </c>
    </row>
    <row r="646" spans="7:10" x14ac:dyDescent="0.2">
      <c r="G646" s="5"/>
      <c r="H646" s="5"/>
      <c r="I646">
        <v>25000</v>
      </c>
      <c r="J646" s="20" t="s">
        <v>8219</v>
      </c>
    </row>
    <row r="647" spans="7:10" x14ac:dyDescent="0.2">
      <c r="G647" s="5"/>
      <c r="H647" s="5"/>
      <c r="I647">
        <v>2000</v>
      </c>
      <c r="J647" s="20" t="s">
        <v>8219</v>
      </c>
    </row>
    <row r="648" spans="7:10" x14ac:dyDescent="0.2">
      <c r="G648" s="5"/>
      <c r="H648" s="5"/>
      <c r="I648">
        <v>800</v>
      </c>
      <c r="J648" s="20" t="s">
        <v>8219</v>
      </c>
    </row>
    <row r="649" spans="7:10" x14ac:dyDescent="0.2">
      <c r="G649" s="5"/>
      <c r="H649" s="5"/>
      <c r="I649">
        <v>2000</v>
      </c>
      <c r="J649" s="20" t="s">
        <v>8219</v>
      </c>
    </row>
    <row r="650" spans="7:10" x14ac:dyDescent="0.2">
      <c r="G650" s="5"/>
      <c r="H650" s="5"/>
      <c r="I650">
        <v>35000</v>
      </c>
      <c r="J650" s="20" t="s">
        <v>8219</v>
      </c>
    </row>
    <row r="651" spans="7:10" x14ac:dyDescent="0.2">
      <c r="G651" s="5"/>
      <c r="H651" s="5"/>
      <c r="I651">
        <v>2500</v>
      </c>
      <c r="J651" s="20" t="s">
        <v>8219</v>
      </c>
    </row>
    <row r="652" spans="7:10" x14ac:dyDescent="0.2">
      <c r="G652" s="5"/>
      <c r="H652" s="5"/>
      <c r="I652">
        <v>1500</v>
      </c>
      <c r="J652" s="20" t="s">
        <v>8219</v>
      </c>
    </row>
    <row r="653" spans="7:10" x14ac:dyDescent="0.2">
      <c r="G653" s="5"/>
      <c r="H653" s="5"/>
      <c r="I653">
        <v>25000</v>
      </c>
      <c r="J653" s="20" t="s">
        <v>8219</v>
      </c>
    </row>
    <row r="654" spans="7:10" x14ac:dyDescent="0.2">
      <c r="G654" s="5"/>
      <c r="H654" s="5"/>
      <c r="I654">
        <v>3000</v>
      </c>
      <c r="J654" s="20" t="s">
        <v>8219</v>
      </c>
    </row>
    <row r="655" spans="7:10" x14ac:dyDescent="0.2">
      <c r="G655" s="5"/>
      <c r="H655" s="5"/>
      <c r="I655">
        <v>75000</v>
      </c>
      <c r="J655" s="20" t="s">
        <v>8219</v>
      </c>
    </row>
    <row r="656" spans="7:10" x14ac:dyDescent="0.2">
      <c r="G656" s="5"/>
      <c r="H656" s="5"/>
      <c r="I656">
        <v>12000</v>
      </c>
      <c r="J656" s="20" t="s">
        <v>8219</v>
      </c>
    </row>
    <row r="657" spans="7:10" x14ac:dyDescent="0.2">
      <c r="G657" s="5"/>
      <c r="H657" s="5"/>
      <c r="I657">
        <v>8000</v>
      </c>
      <c r="J657" s="20" t="s">
        <v>8219</v>
      </c>
    </row>
    <row r="658" spans="7:10" x14ac:dyDescent="0.2">
      <c r="G658" s="5"/>
      <c r="H658" s="5"/>
      <c r="I658">
        <v>5000</v>
      </c>
      <c r="J658" s="20" t="s">
        <v>8219</v>
      </c>
    </row>
    <row r="659" spans="7:10" x14ac:dyDescent="0.2">
      <c r="G659" s="5"/>
      <c r="H659" s="5"/>
      <c r="I659">
        <v>15000</v>
      </c>
      <c r="J659" s="20" t="s">
        <v>8219</v>
      </c>
    </row>
    <row r="660" spans="7:10" x14ac:dyDescent="0.2">
      <c r="G660" s="5"/>
      <c r="H660" s="5"/>
      <c r="I660">
        <v>28888</v>
      </c>
      <c r="J660" s="20" t="s">
        <v>8219</v>
      </c>
    </row>
    <row r="661" spans="7:10" x14ac:dyDescent="0.2">
      <c r="G661" s="5"/>
      <c r="H661" s="5"/>
      <c r="I661">
        <v>3000</v>
      </c>
      <c r="J661" s="20" t="s">
        <v>8219</v>
      </c>
    </row>
    <row r="662" spans="7:10" x14ac:dyDescent="0.2">
      <c r="G662" s="5"/>
      <c r="H662" s="5"/>
      <c r="I662">
        <v>50000</v>
      </c>
      <c r="J662" s="22" t="s">
        <v>8221</v>
      </c>
    </row>
    <row r="663" spans="7:10" x14ac:dyDescent="0.2">
      <c r="G663" s="5"/>
      <c r="H663" s="5"/>
      <c r="I663">
        <v>10000</v>
      </c>
      <c r="J663" s="22" t="s">
        <v>8221</v>
      </c>
    </row>
    <row r="664" spans="7:10" x14ac:dyDescent="0.2">
      <c r="G664" s="5"/>
      <c r="H664" s="5"/>
      <c r="I664">
        <v>39000</v>
      </c>
      <c r="J664" s="22" t="s">
        <v>8221</v>
      </c>
    </row>
    <row r="665" spans="7:10" x14ac:dyDescent="0.2">
      <c r="G665" s="5"/>
      <c r="H665" s="5"/>
      <c r="I665">
        <v>200000</v>
      </c>
      <c r="J665" s="22" t="s">
        <v>8221</v>
      </c>
    </row>
    <row r="666" spans="7:10" x14ac:dyDescent="0.2">
      <c r="G666" s="5"/>
      <c r="H666" s="5"/>
      <c r="I666">
        <v>12000</v>
      </c>
      <c r="J666" s="22" t="s">
        <v>8221</v>
      </c>
    </row>
    <row r="667" spans="7:10" x14ac:dyDescent="0.2">
      <c r="G667" s="5"/>
      <c r="H667" s="5"/>
      <c r="I667">
        <v>10000</v>
      </c>
      <c r="J667" s="22" t="s">
        <v>8221</v>
      </c>
    </row>
    <row r="668" spans="7:10" x14ac:dyDescent="0.2">
      <c r="G668" s="5"/>
      <c r="H668" s="5"/>
      <c r="I668">
        <v>200000</v>
      </c>
      <c r="J668" s="22" t="s">
        <v>8221</v>
      </c>
    </row>
    <row r="669" spans="7:10" x14ac:dyDescent="0.2">
      <c r="G669" s="5"/>
      <c r="H669" s="5"/>
      <c r="I669">
        <v>50000</v>
      </c>
      <c r="J669" s="22" t="s">
        <v>8221</v>
      </c>
    </row>
    <row r="670" spans="7:10" x14ac:dyDescent="0.2">
      <c r="G670" s="5"/>
      <c r="H670" s="5"/>
      <c r="I670">
        <v>15000</v>
      </c>
      <c r="J670" s="22" t="s">
        <v>8221</v>
      </c>
    </row>
    <row r="671" spans="7:10" x14ac:dyDescent="0.2">
      <c r="G671" s="5"/>
      <c r="H671" s="5"/>
      <c r="I671">
        <v>200000</v>
      </c>
      <c r="J671" s="22" t="s">
        <v>8221</v>
      </c>
    </row>
    <row r="672" spans="7:10" x14ac:dyDescent="0.2">
      <c r="G672" s="5"/>
      <c r="H672" s="5"/>
      <c r="I672">
        <v>90000</v>
      </c>
      <c r="J672" s="22" t="s">
        <v>8221</v>
      </c>
    </row>
    <row r="673" spans="7:10" x14ac:dyDescent="0.2">
      <c r="G673" s="5"/>
      <c r="H673" s="5"/>
      <c r="I673">
        <v>30000</v>
      </c>
      <c r="J673" s="22" t="s">
        <v>8221</v>
      </c>
    </row>
    <row r="674" spans="7:10" x14ac:dyDescent="0.2">
      <c r="G674" s="5"/>
      <c r="H674" s="5"/>
      <c r="I674">
        <v>50000</v>
      </c>
      <c r="J674" s="22" t="s">
        <v>8221</v>
      </c>
    </row>
    <row r="675" spans="7:10" x14ac:dyDescent="0.2">
      <c r="G675" s="5"/>
      <c r="H675" s="5"/>
      <c r="I675">
        <v>100000</v>
      </c>
      <c r="J675" s="22" t="s">
        <v>8221</v>
      </c>
    </row>
    <row r="676" spans="7:10" x14ac:dyDescent="0.2">
      <c r="G676" s="5"/>
      <c r="H676" s="5"/>
      <c r="I676">
        <v>50000</v>
      </c>
      <c r="J676" s="22" t="s">
        <v>8221</v>
      </c>
    </row>
    <row r="677" spans="7:10" x14ac:dyDescent="0.2">
      <c r="G677" s="5"/>
      <c r="H677" s="5"/>
      <c r="I677">
        <v>6000</v>
      </c>
      <c r="J677" s="22" t="s">
        <v>8221</v>
      </c>
    </row>
    <row r="678" spans="7:10" x14ac:dyDescent="0.2">
      <c r="G678" s="5"/>
      <c r="H678" s="5"/>
      <c r="I678">
        <v>100000</v>
      </c>
      <c r="J678" s="22" t="s">
        <v>8221</v>
      </c>
    </row>
    <row r="679" spans="7:10" x14ac:dyDescent="0.2">
      <c r="G679" s="5"/>
      <c r="H679" s="5"/>
      <c r="I679">
        <v>50000</v>
      </c>
      <c r="J679" s="22" t="s">
        <v>8221</v>
      </c>
    </row>
    <row r="680" spans="7:10" x14ac:dyDescent="0.2">
      <c r="G680" s="5"/>
      <c r="H680" s="5"/>
      <c r="I680">
        <v>29000</v>
      </c>
      <c r="J680" s="22" t="s">
        <v>8221</v>
      </c>
    </row>
    <row r="681" spans="7:10" x14ac:dyDescent="0.2">
      <c r="G681" s="5"/>
      <c r="H681" s="5"/>
      <c r="I681">
        <v>57000</v>
      </c>
      <c r="J681" s="22" t="s">
        <v>8221</v>
      </c>
    </row>
    <row r="682" spans="7:10" x14ac:dyDescent="0.2">
      <c r="G682" s="5"/>
      <c r="H682" s="5"/>
      <c r="I682">
        <v>75000</v>
      </c>
      <c r="J682" s="22" t="s">
        <v>8221</v>
      </c>
    </row>
    <row r="683" spans="7:10" x14ac:dyDescent="0.2">
      <c r="G683" s="5"/>
      <c r="H683" s="5"/>
      <c r="I683">
        <v>2500</v>
      </c>
      <c r="J683" s="22" t="s">
        <v>8221</v>
      </c>
    </row>
    <row r="684" spans="7:10" x14ac:dyDescent="0.2">
      <c r="G684" s="5"/>
      <c r="H684" s="5"/>
      <c r="I684">
        <v>50000</v>
      </c>
      <c r="J684" s="22" t="s">
        <v>8221</v>
      </c>
    </row>
    <row r="685" spans="7:10" x14ac:dyDescent="0.2">
      <c r="G685" s="5"/>
      <c r="H685" s="5"/>
      <c r="I685">
        <v>35000</v>
      </c>
      <c r="J685" s="22" t="s">
        <v>8221</v>
      </c>
    </row>
    <row r="686" spans="7:10" x14ac:dyDescent="0.2">
      <c r="G686" s="5"/>
      <c r="H686" s="5"/>
      <c r="I686">
        <v>320000</v>
      </c>
      <c r="J686" s="22" t="s">
        <v>8221</v>
      </c>
    </row>
    <row r="687" spans="7:10" x14ac:dyDescent="0.2">
      <c r="G687" s="5"/>
      <c r="H687" s="5"/>
      <c r="I687">
        <v>2000</v>
      </c>
      <c r="J687" s="22" t="s">
        <v>8221</v>
      </c>
    </row>
    <row r="688" spans="7:10" x14ac:dyDescent="0.2">
      <c r="G688" s="5"/>
      <c r="H688" s="5"/>
      <c r="I688">
        <v>500000</v>
      </c>
      <c r="J688" s="22" t="s">
        <v>8221</v>
      </c>
    </row>
    <row r="689" spans="7:10" x14ac:dyDescent="0.2">
      <c r="G689" s="5"/>
      <c r="H689" s="5"/>
      <c r="I689">
        <v>100000</v>
      </c>
      <c r="J689" s="22" t="s">
        <v>8221</v>
      </c>
    </row>
    <row r="690" spans="7:10" x14ac:dyDescent="0.2">
      <c r="G690" s="5"/>
      <c r="H690" s="5"/>
      <c r="I690">
        <v>20000</v>
      </c>
      <c r="J690" s="22" t="s">
        <v>8221</v>
      </c>
    </row>
    <row r="691" spans="7:10" x14ac:dyDescent="0.2">
      <c r="G691" s="5"/>
      <c r="H691" s="5"/>
      <c r="I691">
        <v>200000</v>
      </c>
      <c r="J691" s="22" t="s">
        <v>8221</v>
      </c>
    </row>
    <row r="692" spans="7:10" x14ac:dyDescent="0.2">
      <c r="G692" s="5"/>
      <c r="H692" s="5"/>
      <c r="I692">
        <v>20000</v>
      </c>
      <c r="J692" s="22" t="s">
        <v>8221</v>
      </c>
    </row>
    <row r="693" spans="7:10" x14ac:dyDescent="0.2">
      <c r="G693" s="5"/>
      <c r="H693" s="5"/>
      <c r="I693">
        <v>50000</v>
      </c>
      <c r="J693" s="22" t="s">
        <v>8221</v>
      </c>
    </row>
    <row r="694" spans="7:10" x14ac:dyDescent="0.2">
      <c r="G694" s="5"/>
      <c r="H694" s="5"/>
      <c r="I694">
        <v>20000</v>
      </c>
      <c r="J694" s="22" t="s">
        <v>8221</v>
      </c>
    </row>
    <row r="695" spans="7:10" x14ac:dyDescent="0.2">
      <c r="G695" s="5"/>
      <c r="H695" s="5"/>
      <c r="I695">
        <v>100000</v>
      </c>
      <c r="J695" s="22" t="s">
        <v>8221</v>
      </c>
    </row>
    <row r="696" spans="7:10" x14ac:dyDescent="0.2">
      <c r="G696" s="5"/>
      <c r="H696" s="5"/>
      <c r="I696">
        <v>150000</v>
      </c>
      <c r="J696" s="22" t="s">
        <v>8221</v>
      </c>
    </row>
    <row r="697" spans="7:10" x14ac:dyDescent="0.2">
      <c r="G697" s="5"/>
      <c r="H697" s="5"/>
      <c r="I697">
        <v>60000</v>
      </c>
      <c r="J697" s="22" t="s">
        <v>8221</v>
      </c>
    </row>
    <row r="698" spans="7:10" x14ac:dyDescent="0.2">
      <c r="G698" s="5"/>
      <c r="H698" s="5"/>
      <c r="I698">
        <v>175000</v>
      </c>
      <c r="J698" s="22" t="s">
        <v>8221</v>
      </c>
    </row>
    <row r="699" spans="7:10" x14ac:dyDescent="0.2">
      <c r="G699" s="5"/>
      <c r="H699" s="5"/>
      <c r="I699">
        <v>5000</v>
      </c>
      <c r="J699" s="22" t="s">
        <v>8221</v>
      </c>
    </row>
    <row r="700" spans="7:10" x14ac:dyDescent="0.2">
      <c r="G700" s="5"/>
      <c r="H700" s="5"/>
      <c r="I700">
        <v>100000</v>
      </c>
      <c r="J700" s="22" t="s">
        <v>8221</v>
      </c>
    </row>
    <row r="701" spans="7:10" x14ac:dyDescent="0.2">
      <c r="G701" s="5"/>
      <c r="H701" s="5"/>
      <c r="I701">
        <v>130000</v>
      </c>
      <c r="J701" s="22" t="s">
        <v>8221</v>
      </c>
    </row>
    <row r="702" spans="7:10" x14ac:dyDescent="0.2">
      <c r="G702" s="5"/>
      <c r="H702" s="5"/>
      <c r="I702">
        <v>15000</v>
      </c>
      <c r="J702" s="22" t="s">
        <v>8221</v>
      </c>
    </row>
    <row r="703" spans="7:10" x14ac:dyDescent="0.2">
      <c r="G703" s="5"/>
      <c r="H703" s="5"/>
      <c r="I703">
        <v>23000</v>
      </c>
      <c r="J703" s="22" t="s">
        <v>8221</v>
      </c>
    </row>
    <row r="704" spans="7:10" x14ac:dyDescent="0.2">
      <c r="G704" s="5"/>
      <c r="H704" s="5"/>
      <c r="I704">
        <v>15000</v>
      </c>
      <c r="J704" s="22" t="s">
        <v>8221</v>
      </c>
    </row>
    <row r="705" spans="7:10" x14ac:dyDescent="0.2">
      <c r="G705" s="5"/>
      <c r="H705" s="5"/>
      <c r="I705">
        <v>15000</v>
      </c>
      <c r="J705" s="22" t="s">
        <v>8221</v>
      </c>
    </row>
    <row r="706" spans="7:10" x14ac:dyDescent="0.2">
      <c r="G706" s="5"/>
      <c r="H706" s="5"/>
      <c r="I706">
        <v>55000</v>
      </c>
      <c r="J706" s="22" t="s">
        <v>8221</v>
      </c>
    </row>
    <row r="707" spans="7:10" x14ac:dyDescent="0.2">
      <c r="G707" s="5"/>
      <c r="H707" s="5"/>
      <c r="I707">
        <v>100000</v>
      </c>
      <c r="J707" s="22" t="s">
        <v>8221</v>
      </c>
    </row>
    <row r="708" spans="7:10" x14ac:dyDescent="0.2">
      <c r="G708" s="5"/>
      <c r="H708" s="5"/>
      <c r="I708">
        <v>100000</v>
      </c>
      <c r="J708" s="22" t="s">
        <v>8221</v>
      </c>
    </row>
    <row r="709" spans="7:10" x14ac:dyDescent="0.2">
      <c r="G709" s="5"/>
      <c r="H709" s="5"/>
      <c r="I709">
        <v>68000</v>
      </c>
      <c r="J709" s="22" t="s">
        <v>8221</v>
      </c>
    </row>
    <row r="710" spans="7:10" x14ac:dyDescent="0.2">
      <c r="G710" s="5"/>
      <c r="H710" s="5"/>
      <c r="I710">
        <v>40000</v>
      </c>
      <c r="J710" s="22" t="s">
        <v>8221</v>
      </c>
    </row>
    <row r="711" spans="7:10" x14ac:dyDescent="0.2">
      <c r="G711" s="5"/>
      <c r="H711" s="5"/>
      <c r="I711">
        <v>15000</v>
      </c>
      <c r="J711" s="22" t="s">
        <v>8221</v>
      </c>
    </row>
    <row r="712" spans="7:10" x14ac:dyDescent="0.2">
      <c r="G712" s="5"/>
      <c r="H712" s="5"/>
      <c r="I712">
        <v>1200</v>
      </c>
      <c r="J712" s="22" t="s">
        <v>8221</v>
      </c>
    </row>
    <row r="713" spans="7:10" x14ac:dyDescent="0.2">
      <c r="G713" s="5"/>
      <c r="H713" s="5"/>
      <c r="I713">
        <v>100000</v>
      </c>
      <c r="J713" s="22" t="s">
        <v>8221</v>
      </c>
    </row>
    <row r="714" spans="7:10" x14ac:dyDescent="0.2">
      <c r="G714" s="5"/>
      <c r="H714" s="5"/>
      <c r="I714">
        <v>48500</v>
      </c>
      <c r="J714" s="22" t="s">
        <v>8221</v>
      </c>
    </row>
    <row r="715" spans="7:10" x14ac:dyDescent="0.2">
      <c r="G715" s="5"/>
      <c r="H715" s="5"/>
      <c r="I715">
        <v>25000</v>
      </c>
      <c r="J715" s="22" t="s">
        <v>8221</v>
      </c>
    </row>
    <row r="716" spans="7:10" x14ac:dyDescent="0.2">
      <c r="G716" s="5"/>
      <c r="H716" s="5"/>
      <c r="I716">
        <v>15000</v>
      </c>
      <c r="J716" s="22" t="s">
        <v>8221</v>
      </c>
    </row>
    <row r="717" spans="7:10" x14ac:dyDescent="0.2">
      <c r="G717" s="5"/>
      <c r="H717" s="5"/>
      <c r="I717">
        <v>27500</v>
      </c>
      <c r="J717" s="22" t="s">
        <v>8221</v>
      </c>
    </row>
    <row r="718" spans="7:10" x14ac:dyDescent="0.2">
      <c r="G718" s="5"/>
      <c r="H718" s="5"/>
      <c r="I718">
        <v>7000</v>
      </c>
      <c r="J718" s="22" t="s">
        <v>8221</v>
      </c>
    </row>
    <row r="719" spans="7:10" x14ac:dyDescent="0.2">
      <c r="G719" s="5"/>
      <c r="H719" s="5"/>
      <c r="I719">
        <v>100000</v>
      </c>
      <c r="J719" s="22" t="s">
        <v>8221</v>
      </c>
    </row>
    <row r="720" spans="7:10" x14ac:dyDescent="0.2">
      <c r="G720" s="5"/>
      <c r="H720" s="5"/>
      <c r="I720">
        <v>12000</v>
      </c>
      <c r="J720" s="22" t="s">
        <v>8221</v>
      </c>
    </row>
    <row r="721" spans="7:10" x14ac:dyDescent="0.2">
      <c r="G721" s="5"/>
      <c r="H721" s="5"/>
      <c r="I721">
        <v>15000</v>
      </c>
      <c r="J721" s="22" t="s">
        <v>8221</v>
      </c>
    </row>
    <row r="722" spans="7:10" x14ac:dyDescent="0.2">
      <c r="G722" s="5"/>
      <c r="H722" s="5"/>
      <c r="I722">
        <v>1900</v>
      </c>
      <c r="J722" s="20" t="s">
        <v>8219</v>
      </c>
    </row>
    <row r="723" spans="7:10" x14ac:dyDescent="0.2">
      <c r="G723" s="5"/>
      <c r="H723" s="5"/>
      <c r="I723">
        <v>8200</v>
      </c>
      <c r="J723" s="20" t="s">
        <v>8219</v>
      </c>
    </row>
    <row r="724" spans="7:10" x14ac:dyDescent="0.2">
      <c r="G724" s="5"/>
      <c r="H724" s="5"/>
      <c r="I724">
        <v>25000</v>
      </c>
      <c r="J724" s="20" t="s">
        <v>8219</v>
      </c>
    </row>
    <row r="725" spans="7:10" x14ac:dyDescent="0.2">
      <c r="G725" s="5"/>
      <c r="H725" s="5"/>
      <c r="I725">
        <v>5000</v>
      </c>
      <c r="J725" s="20" t="s">
        <v>8219</v>
      </c>
    </row>
    <row r="726" spans="7:10" x14ac:dyDescent="0.2">
      <c r="G726" s="5"/>
      <c r="H726" s="5"/>
      <c r="I726">
        <v>7000</v>
      </c>
      <c r="J726" s="20" t="s">
        <v>8219</v>
      </c>
    </row>
    <row r="727" spans="7:10" x14ac:dyDescent="0.2">
      <c r="G727" s="5"/>
      <c r="H727" s="5"/>
      <c r="I727">
        <v>20000</v>
      </c>
      <c r="J727" s="20" t="s">
        <v>8219</v>
      </c>
    </row>
    <row r="728" spans="7:10" x14ac:dyDescent="0.2">
      <c r="G728" s="5"/>
      <c r="H728" s="5"/>
      <c r="I728">
        <v>2500</v>
      </c>
      <c r="J728" s="20" t="s">
        <v>8219</v>
      </c>
    </row>
    <row r="729" spans="7:10" x14ac:dyDescent="0.2">
      <c r="G729" s="5"/>
      <c r="H729" s="5"/>
      <c r="I729">
        <v>3500</v>
      </c>
      <c r="J729" s="20" t="s">
        <v>8219</v>
      </c>
    </row>
    <row r="730" spans="7:10" x14ac:dyDescent="0.2">
      <c r="G730" s="5"/>
      <c r="H730" s="5"/>
      <c r="I730">
        <v>7500</v>
      </c>
      <c r="J730" s="20" t="s">
        <v>8219</v>
      </c>
    </row>
    <row r="731" spans="7:10" x14ac:dyDescent="0.2">
      <c r="G731" s="5"/>
      <c r="H731" s="5"/>
      <c r="I731">
        <v>4000</v>
      </c>
      <c r="J731" s="20" t="s">
        <v>8219</v>
      </c>
    </row>
    <row r="732" spans="7:10" x14ac:dyDescent="0.2">
      <c r="G732" s="5"/>
      <c r="H732" s="5"/>
      <c r="I732">
        <v>20000</v>
      </c>
      <c r="J732" s="20" t="s">
        <v>8219</v>
      </c>
    </row>
    <row r="733" spans="7:10" x14ac:dyDescent="0.2">
      <c r="G733" s="5"/>
      <c r="H733" s="5"/>
      <c r="I733">
        <v>5000</v>
      </c>
      <c r="J733" s="20" t="s">
        <v>8219</v>
      </c>
    </row>
    <row r="734" spans="7:10" x14ac:dyDescent="0.2">
      <c r="G734" s="5"/>
      <c r="H734" s="5"/>
      <c r="I734">
        <v>40</v>
      </c>
      <c r="J734" s="20" t="s">
        <v>8219</v>
      </c>
    </row>
    <row r="735" spans="7:10" x14ac:dyDescent="0.2">
      <c r="G735" s="5"/>
      <c r="H735" s="5"/>
      <c r="I735">
        <v>2500</v>
      </c>
      <c r="J735" s="20" t="s">
        <v>8219</v>
      </c>
    </row>
    <row r="736" spans="7:10" x14ac:dyDescent="0.2">
      <c r="G736" s="5"/>
      <c r="H736" s="5"/>
      <c r="I736">
        <v>8500</v>
      </c>
      <c r="J736" s="20" t="s">
        <v>8219</v>
      </c>
    </row>
    <row r="737" spans="7:10" x14ac:dyDescent="0.2">
      <c r="G737" s="5"/>
      <c r="H737" s="5"/>
      <c r="I737">
        <v>47000</v>
      </c>
      <c r="J737" s="20" t="s">
        <v>8219</v>
      </c>
    </row>
    <row r="738" spans="7:10" x14ac:dyDescent="0.2">
      <c r="G738" s="5"/>
      <c r="H738" s="5"/>
      <c r="I738">
        <v>3600</v>
      </c>
      <c r="J738" s="20" t="s">
        <v>8219</v>
      </c>
    </row>
    <row r="739" spans="7:10" x14ac:dyDescent="0.2">
      <c r="G739" s="5"/>
      <c r="H739" s="5"/>
      <c r="I739">
        <v>5000</v>
      </c>
      <c r="J739" s="20" t="s">
        <v>8219</v>
      </c>
    </row>
    <row r="740" spans="7:10" x14ac:dyDescent="0.2">
      <c r="G740" s="5"/>
      <c r="H740" s="5"/>
      <c r="I740">
        <v>1500</v>
      </c>
      <c r="J740" s="20" t="s">
        <v>8219</v>
      </c>
    </row>
    <row r="741" spans="7:10" x14ac:dyDescent="0.2">
      <c r="G741" s="5"/>
      <c r="H741" s="5"/>
      <c r="I741">
        <v>6000</v>
      </c>
      <c r="J741" s="20" t="s">
        <v>8219</v>
      </c>
    </row>
    <row r="742" spans="7:10" x14ac:dyDescent="0.2">
      <c r="G742" s="5"/>
      <c r="H742" s="5"/>
      <c r="I742">
        <v>3000</v>
      </c>
      <c r="J742" s="20" t="s">
        <v>8219</v>
      </c>
    </row>
    <row r="743" spans="7:10" x14ac:dyDescent="0.2">
      <c r="G743" s="5"/>
      <c r="H743" s="5"/>
      <c r="I743">
        <v>13000</v>
      </c>
      <c r="J743" s="20" t="s">
        <v>8219</v>
      </c>
    </row>
    <row r="744" spans="7:10" x14ac:dyDescent="0.2">
      <c r="G744" s="5"/>
      <c r="H744" s="5"/>
      <c r="I744">
        <v>1400</v>
      </c>
      <c r="J744" s="20" t="s">
        <v>8219</v>
      </c>
    </row>
    <row r="745" spans="7:10" x14ac:dyDescent="0.2">
      <c r="G745" s="5"/>
      <c r="H745" s="5"/>
      <c r="I745">
        <v>550</v>
      </c>
      <c r="J745" s="20" t="s">
        <v>8219</v>
      </c>
    </row>
    <row r="746" spans="7:10" x14ac:dyDescent="0.2">
      <c r="G746" s="5"/>
      <c r="H746" s="5"/>
      <c r="I746">
        <v>5000</v>
      </c>
      <c r="J746" s="20" t="s">
        <v>8219</v>
      </c>
    </row>
    <row r="747" spans="7:10" x14ac:dyDescent="0.2">
      <c r="G747" s="5"/>
      <c r="H747" s="5"/>
      <c r="I747">
        <v>2220</v>
      </c>
      <c r="J747" s="20" t="s">
        <v>8219</v>
      </c>
    </row>
    <row r="748" spans="7:10" x14ac:dyDescent="0.2">
      <c r="G748" s="5"/>
      <c r="H748" s="5"/>
      <c r="I748">
        <v>2987</v>
      </c>
      <c r="J748" s="20" t="s">
        <v>8219</v>
      </c>
    </row>
    <row r="749" spans="7:10" x14ac:dyDescent="0.2">
      <c r="G749" s="5"/>
      <c r="H749" s="5"/>
      <c r="I749">
        <v>7000</v>
      </c>
      <c r="J749" s="20" t="s">
        <v>8219</v>
      </c>
    </row>
    <row r="750" spans="7:10" x14ac:dyDescent="0.2">
      <c r="G750" s="5"/>
      <c r="H750" s="5"/>
      <c r="I750">
        <v>2000</v>
      </c>
      <c r="J750" s="20" t="s">
        <v>8219</v>
      </c>
    </row>
    <row r="751" spans="7:10" x14ac:dyDescent="0.2">
      <c r="G751" s="5"/>
      <c r="H751" s="5"/>
      <c r="I751">
        <v>10000</v>
      </c>
      <c r="J751" s="20" t="s">
        <v>8219</v>
      </c>
    </row>
    <row r="752" spans="7:10" x14ac:dyDescent="0.2">
      <c r="G752" s="5"/>
      <c r="H752" s="5"/>
      <c r="I752">
        <v>4444</v>
      </c>
      <c r="J752" s="20" t="s">
        <v>8219</v>
      </c>
    </row>
    <row r="753" spans="7:10" x14ac:dyDescent="0.2">
      <c r="G753" s="5"/>
      <c r="H753" s="5"/>
      <c r="I753">
        <v>3000</v>
      </c>
      <c r="J753" s="20" t="s">
        <v>8219</v>
      </c>
    </row>
    <row r="754" spans="7:10" x14ac:dyDescent="0.2">
      <c r="G754" s="5"/>
      <c r="H754" s="5"/>
      <c r="I754">
        <v>5000</v>
      </c>
      <c r="J754" s="20" t="s">
        <v>8219</v>
      </c>
    </row>
    <row r="755" spans="7:10" x14ac:dyDescent="0.2">
      <c r="G755" s="5"/>
      <c r="H755" s="5"/>
      <c r="I755">
        <v>10000</v>
      </c>
      <c r="J755" s="20" t="s">
        <v>8219</v>
      </c>
    </row>
    <row r="756" spans="7:10" x14ac:dyDescent="0.2">
      <c r="G756" s="5"/>
      <c r="H756" s="5"/>
      <c r="I756">
        <v>2000</v>
      </c>
      <c r="J756" s="20" t="s">
        <v>8219</v>
      </c>
    </row>
    <row r="757" spans="7:10" x14ac:dyDescent="0.2">
      <c r="G757" s="5"/>
      <c r="H757" s="5"/>
      <c r="I757">
        <v>2500</v>
      </c>
      <c r="J757" s="20" t="s">
        <v>8219</v>
      </c>
    </row>
    <row r="758" spans="7:10" x14ac:dyDescent="0.2">
      <c r="G758" s="5"/>
      <c r="H758" s="5"/>
      <c r="I758">
        <v>700</v>
      </c>
      <c r="J758" s="20" t="s">
        <v>8219</v>
      </c>
    </row>
    <row r="759" spans="7:10" x14ac:dyDescent="0.2">
      <c r="G759" s="5"/>
      <c r="H759" s="5"/>
      <c r="I759">
        <v>250</v>
      </c>
      <c r="J759" s="20" t="s">
        <v>8219</v>
      </c>
    </row>
    <row r="760" spans="7:10" x14ac:dyDescent="0.2">
      <c r="G760" s="5"/>
      <c r="H760" s="5"/>
      <c r="I760">
        <v>2500</v>
      </c>
      <c r="J760" s="20" t="s">
        <v>8219</v>
      </c>
    </row>
    <row r="761" spans="7:10" x14ac:dyDescent="0.2">
      <c r="G761" s="5"/>
      <c r="H761" s="5"/>
      <c r="I761">
        <v>5000</v>
      </c>
      <c r="J761" s="20" t="s">
        <v>8219</v>
      </c>
    </row>
    <row r="762" spans="7:10" x14ac:dyDescent="0.2">
      <c r="G762" s="5"/>
      <c r="H762" s="5"/>
      <c r="I762">
        <v>2200</v>
      </c>
      <c r="J762" s="22" t="s">
        <v>8221</v>
      </c>
    </row>
    <row r="763" spans="7:10" x14ac:dyDescent="0.2">
      <c r="G763" s="5"/>
      <c r="H763" s="5"/>
      <c r="I763">
        <v>5000</v>
      </c>
      <c r="J763" s="22" t="s">
        <v>8221</v>
      </c>
    </row>
    <row r="764" spans="7:10" x14ac:dyDescent="0.2">
      <c r="G764" s="5"/>
      <c r="H764" s="5"/>
      <c r="I764">
        <v>3500</v>
      </c>
      <c r="J764" s="22" t="s">
        <v>8221</v>
      </c>
    </row>
    <row r="765" spans="7:10" x14ac:dyDescent="0.2">
      <c r="G765" s="5"/>
      <c r="H765" s="5"/>
      <c r="I765">
        <v>4290</v>
      </c>
      <c r="J765" s="22" t="s">
        <v>8221</v>
      </c>
    </row>
    <row r="766" spans="7:10" x14ac:dyDescent="0.2">
      <c r="G766" s="5"/>
      <c r="H766" s="5"/>
      <c r="I766">
        <v>5000</v>
      </c>
      <c r="J766" s="22" t="s">
        <v>8221</v>
      </c>
    </row>
    <row r="767" spans="7:10" x14ac:dyDescent="0.2">
      <c r="G767" s="5"/>
      <c r="H767" s="5"/>
      <c r="I767">
        <v>7000</v>
      </c>
      <c r="J767" s="22" t="s">
        <v>8221</v>
      </c>
    </row>
    <row r="768" spans="7:10" x14ac:dyDescent="0.2">
      <c r="G768" s="5"/>
      <c r="H768" s="5"/>
      <c r="I768">
        <v>4000</v>
      </c>
      <c r="J768" s="22" t="s">
        <v>8221</v>
      </c>
    </row>
    <row r="769" spans="7:10" x14ac:dyDescent="0.2">
      <c r="G769" s="5"/>
      <c r="H769" s="5"/>
      <c r="I769">
        <v>5000</v>
      </c>
      <c r="J769" s="22" t="s">
        <v>8221</v>
      </c>
    </row>
    <row r="770" spans="7:10" x14ac:dyDescent="0.2">
      <c r="G770" s="5"/>
      <c r="H770" s="5"/>
      <c r="I770">
        <v>2500</v>
      </c>
      <c r="J770" s="22" t="s">
        <v>8221</v>
      </c>
    </row>
    <row r="771" spans="7:10" x14ac:dyDescent="0.2">
      <c r="G771" s="5"/>
      <c r="H771" s="5"/>
      <c r="I771">
        <v>4000</v>
      </c>
      <c r="J771" s="22" t="s">
        <v>8221</v>
      </c>
    </row>
    <row r="772" spans="7:10" x14ac:dyDescent="0.2">
      <c r="G772" s="5"/>
      <c r="H772" s="5"/>
      <c r="I772">
        <v>17500</v>
      </c>
      <c r="J772" s="22" t="s">
        <v>8221</v>
      </c>
    </row>
    <row r="773" spans="7:10" x14ac:dyDescent="0.2">
      <c r="G773" s="5"/>
      <c r="H773" s="5"/>
      <c r="I773">
        <v>38000</v>
      </c>
      <c r="J773" s="22" t="s">
        <v>8221</v>
      </c>
    </row>
    <row r="774" spans="7:10" x14ac:dyDescent="0.2">
      <c r="G774" s="5"/>
      <c r="H774" s="5"/>
      <c r="I774">
        <v>1500</v>
      </c>
      <c r="J774" s="22" t="s">
        <v>8221</v>
      </c>
    </row>
    <row r="775" spans="7:10" x14ac:dyDescent="0.2">
      <c r="G775" s="5"/>
      <c r="H775" s="5"/>
      <c r="I775">
        <v>3759</v>
      </c>
      <c r="J775" s="22" t="s">
        <v>8221</v>
      </c>
    </row>
    <row r="776" spans="7:10" x14ac:dyDescent="0.2">
      <c r="G776" s="5"/>
      <c r="H776" s="5"/>
      <c r="I776">
        <v>500</v>
      </c>
      <c r="J776" s="22" t="s">
        <v>8221</v>
      </c>
    </row>
    <row r="777" spans="7:10" x14ac:dyDescent="0.2">
      <c r="G777" s="5"/>
      <c r="H777" s="5"/>
      <c r="I777">
        <v>10000</v>
      </c>
      <c r="J777" s="22" t="s">
        <v>8221</v>
      </c>
    </row>
    <row r="778" spans="7:10" x14ac:dyDescent="0.2">
      <c r="G778" s="5"/>
      <c r="H778" s="5"/>
      <c r="I778">
        <v>7000</v>
      </c>
      <c r="J778" s="22" t="s">
        <v>8221</v>
      </c>
    </row>
    <row r="779" spans="7:10" x14ac:dyDescent="0.2">
      <c r="G779" s="5"/>
      <c r="H779" s="5"/>
      <c r="I779">
        <v>3000</v>
      </c>
      <c r="J779" s="22" t="s">
        <v>8221</v>
      </c>
    </row>
    <row r="780" spans="7:10" x14ac:dyDescent="0.2">
      <c r="G780" s="5"/>
      <c r="H780" s="5"/>
      <c r="I780">
        <v>500</v>
      </c>
      <c r="J780" s="22" t="s">
        <v>8221</v>
      </c>
    </row>
    <row r="781" spans="7:10" x14ac:dyDescent="0.2">
      <c r="G781" s="5"/>
      <c r="H781" s="5"/>
      <c r="I781">
        <v>15000</v>
      </c>
      <c r="J781" s="22" t="s">
        <v>8221</v>
      </c>
    </row>
    <row r="782" spans="7:10" x14ac:dyDescent="0.2">
      <c r="G782" s="5"/>
      <c r="H782" s="5"/>
      <c r="I782">
        <v>1000</v>
      </c>
      <c r="J782" s="20" t="s">
        <v>8219</v>
      </c>
    </row>
    <row r="783" spans="7:10" x14ac:dyDescent="0.2">
      <c r="G783" s="5"/>
      <c r="H783" s="5"/>
      <c r="I783">
        <v>800</v>
      </c>
      <c r="J783" s="20" t="s">
        <v>8219</v>
      </c>
    </row>
    <row r="784" spans="7:10" x14ac:dyDescent="0.2">
      <c r="G784" s="5"/>
      <c r="H784" s="5"/>
      <c r="I784">
        <v>700</v>
      </c>
      <c r="J784" s="20" t="s">
        <v>8219</v>
      </c>
    </row>
    <row r="785" spans="7:10" x14ac:dyDescent="0.2">
      <c r="G785" s="5"/>
      <c r="H785" s="5"/>
      <c r="I785">
        <v>1500</v>
      </c>
      <c r="J785" s="20" t="s">
        <v>8219</v>
      </c>
    </row>
    <row r="786" spans="7:10" x14ac:dyDescent="0.2">
      <c r="G786" s="5"/>
      <c r="H786" s="5"/>
      <c r="I786">
        <v>1000</v>
      </c>
      <c r="J786" s="20" t="s">
        <v>8219</v>
      </c>
    </row>
    <row r="787" spans="7:10" x14ac:dyDescent="0.2">
      <c r="G787" s="5"/>
      <c r="H787" s="5"/>
      <c r="I787">
        <v>500</v>
      </c>
      <c r="J787" s="20" t="s">
        <v>8219</v>
      </c>
    </row>
    <row r="788" spans="7:10" x14ac:dyDescent="0.2">
      <c r="G788" s="5"/>
      <c r="H788" s="5"/>
      <c r="I788">
        <v>5000</v>
      </c>
      <c r="J788" s="20" t="s">
        <v>8219</v>
      </c>
    </row>
    <row r="789" spans="7:10" x14ac:dyDescent="0.2">
      <c r="G789" s="5"/>
      <c r="H789" s="5"/>
      <c r="I789">
        <v>1200</v>
      </c>
      <c r="J789" s="20" t="s">
        <v>8219</v>
      </c>
    </row>
    <row r="790" spans="7:10" x14ac:dyDescent="0.2">
      <c r="G790" s="5"/>
      <c r="H790" s="5"/>
      <c r="I790">
        <v>1000</v>
      </c>
      <c r="J790" s="20" t="s">
        <v>8219</v>
      </c>
    </row>
    <row r="791" spans="7:10" x14ac:dyDescent="0.2">
      <c r="G791" s="5"/>
      <c r="H791" s="5"/>
      <c r="I791">
        <v>1700</v>
      </c>
      <c r="J791" s="20" t="s">
        <v>8219</v>
      </c>
    </row>
    <row r="792" spans="7:10" x14ac:dyDescent="0.2">
      <c r="G792" s="5"/>
      <c r="H792" s="5"/>
      <c r="I792">
        <v>10000</v>
      </c>
      <c r="J792" s="20" t="s">
        <v>8219</v>
      </c>
    </row>
    <row r="793" spans="7:10" x14ac:dyDescent="0.2">
      <c r="G793" s="5"/>
      <c r="H793" s="5"/>
      <c r="I793">
        <v>7500</v>
      </c>
      <c r="J793" s="20" t="s">
        <v>8219</v>
      </c>
    </row>
    <row r="794" spans="7:10" x14ac:dyDescent="0.2">
      <c r="G794" s="5"/>
      <c r="H794" s="5"/>
      <c r="I794">
        <v>2500</v>
      </c>
      <c r="J794" s="20" t="s">
        <v>8219</v>
      </c>
    </row>
    <row r="795" spans="7:10" x14ac:dyDescent="0.2">
      <c r="G795" s="5"/>
      <c r="H795" s="5"/>
      <c r="I795">
        <v>2750</v>
      </c>
      <c r="J795" s="20" t="s">
        <v>8219</v>
      </c>
    </row>
    <row r="796" spans="7:10" x14ac:dyDescent="0.2">
      <c r="G796" s="5"/>
      <c r="H796" s="5"/>
      <c r="I796">
        <v>8000</v>
      </c>
      <c r="J796" s="20" t="s">
        <v>8219</v>
      </c>
    </row>
    <row r="797" spans="7:10" x14ac:dyDescent="0.2">
      <c r="G797" s="5"/>
      <c r="H797" s="5"/>
      <c r="I797">
        <v>14000</v>
      </c>
      <c r="J797" s="20" t="s">
        <v>8219</v>
      </c>
    </row>
    <row r="798" spans="7:10" x14ac:dyDescent="0.2">
      <c r="G798" s="5"/>
      <c r="H798" s="5"/>
      <c r="I798">
        <v>10000</v>
      </c>
      <c r="J798" s="20" t="s">
        <v>8219</v>
      </c>
    </row>
    <row r="799" spans="7:10" x14ac:dyDescent="0.2">
      <c r="G799" s="5"/>
      <c r="H799" s="5"/>
      <c r="I799">
        <v>3000</v>
      </c>
      <c r="J799" s="20" t="s">
        <v>8219</v>
      </c>
    </row>
    <row r="800" spans="7:10" x14ac:dyDescent="0.2">
      <c r="G800" s="5"/>
      <c r="H800" s="5"/>
      <c r="I800">
        <v>3500</v>
      </c>
      <c r="J800" s="20" t="s">
        <v>8219</v>
      </c>
    </row>
    <row r="801" spans="7:10" x14ac:dyDescent="0.2">
      <c r="G801" s="5"/>
      <c r="H801" s="5"/>
      <c r="I801">
        <v>5000</v>
      </c>
      <c r="J801" s="20" t="s">
        <v>8219</v>
      </c>
    </row>
    <row r="802" spans="7:10" x14ac:dyDescent="0.2">
      <c r="G802" s="5"/>
      <c r="H802" s="5"/>
      <c r="I802">
        <v>1500</v>
      </c>
      <c r="J802" s="20" t="s">
        <v>8219</v>
      </c>
    </row>
    <row r="803" spans="7:10" x14ac:dyDescent="0.2">
      <c r="G803" s="5"/>
      <c r="H803" s="5"/>
      <c r="I803">
        <v>2000</v>
      </c>
      <c r="J803" s="20" t="s">
        <v>8219</v>
      </c>
    </row>
    <row r="804" spans="7:10" x14ac:dyDescent="0.2">
      <c r="G804" s="5"/>
      <c r="H804" s="5"/>
      <c r="I804">
        <v>6000</v>
      </c>
      <c r="J804" s="20" t="s">
        <v>8219</v>
      </c>
    </row>
    <row r="805" spans="7:10" x14ac:dyDescent="0.2">
      <c r="G805" s="5"/>
      <c r="H805" s="5"/>
      <c r="I805">
        <v>2300</v>
      </c>
      <c r="J805" s="20" t="s">
        <v>8219</v>
      </c>
    </row>
    <row r="806" spans="7:10" x14ac:dyDescent="0.2">
      <c r="G806" s="5"/>
      <c r="H806" s="5"/>
      <c r="I806">
        <v>5500</v>
      </c>
      <c r="J806" s="20" t="s">
        <v>8219</v>
      </c>
    </row>
    <row r="807" spans="7:10" x14ac:dyDescent="0.2">
      <c r="G807" s="5"/>
      <c r="H807" s="5"/>
      <c r="I807">
        <v>3000</v>
      </c>
      <c r="J807" s="20" t="s">
        <v>8219</v>
      </c>
    </row>
    <row r="808" spans="7:10" x14ac:dyDescent="0.2">
      <c r="G808" s="5"/>
      <c r="H808" s="5"/>
      <c r="I808">
        <v>8000</v>
      </c>
      <c r="J808" s="20" t="s">
        <v>8219</v>
      </c>
    </row>
    <row r="809" spans="7:10" x14ac:dyDescent="0.2">
      <c r="G809" s="5"/>
      <c r="H809" s="5"/>
      <c r="I809">
        <v>4000</v>
      </c>
      <c r="J809" s="20" t="s">
        <v>8219</v>
      </c>
    </row>
    <row r="810" spans="7:10" x14ac:dyDescent="0.2">
      <c r="G810" s="5"/>
      <c r="H810" s="5"/>
      <c r="I810">
        <v>4500</v>
      </c>
      <c r="J810" s="20" t="s">
        <v>8219</v>
      </c>
    </row>
    <row r="811" spans="7:10" x14ac:dyDescent="0.2">
      <c r="G811" s="5"/>
      <c r="H811" s="5"/>
      <c r="I811">
        <v>4000</v>
      </c>
      <c r="J811" s="20" t="s">
        <v>8219</v>
      </c>
    </row>
    <row r="812" spans="7:10" x14ac:dyDescent="0.2">
      <c r="G812" s="5"/>
      <c r="H812" s="5"/>
      <c r="I812">
        <v>1500</v>
      </c>
      <c r="J812" s="20" t="s">
        <v>8219</v>
      </c>
    </row>
    <row r="813" spans="7:10" x14ac:dyDescent="0.2">
      <c r="G813" s="5"/>
      <c r="H813" s="5"/>
      <c r="I813">
        <v>1000</v>
      </c>
      <c r="J813" s="20" t="s">
        <v>8219</v>
      </c>
    </row>
    <row r="814" spans="7:10" x14ac:dyDescent="0.2">
      <c r="G814" s="5"/>
      <c r="H814" s="5"/>
      <c r="I814">
        <v>600</v>
      </c>
      <c r="J814" s="20" t="s">
        <v>8219</v>
      </c>
    </row>
    <row r="815" spans="7:10" x14ac:dyDescent="0.2">
      <c r="G815" s="5"/>
      <c r="H815" s="5"/>
      <c r="I815">
        <v>1500</v>
      </c>
      <c r="J815" s="20" t="s">
        <v>8219</v>
      </c>
    </row>
    <row r="816" spans="7:10" x14ac:dyDescent="0.2">
      <c r="G816" s="5"/>
      <c r="H816" s="5"/>
      <c r="I816">
        <v>1000</v>
      </c>
      <c r="J816" s="20" t="s">
        <v>8219</v>
      </c>
    </row>
    <row r="817" spans="7:10" x14ac:dyDescent="0.2">
      <c r="G817" s="5"/>
      <c r="H817" s="5"/>
      <c r="I817">
        <v>4000</v>
      </c>
      <c r="J817" s="20" t="s">
        <v>8219</v>
      </c>
    </row>
    <row r="818" spans="7:10" x14ac:dyDescent="0.2">
      <c r="G818" s="5"/>
      <c r="H818" s="5"/>
      <c r="I818">
        <v>7000</v>
      </c>
      <c r="J818" s="20" t="s">
        <v>8219</v>
      </c>
    </row>
    <row r="819" spans="7:10" x14ac:dyDescent="0.2">
      <c r="G819" s="5"/>
      <c r="H819" s="5"/>
      <c r="I819">
        <v>1500</v>
      </c>
      <c r="J819" s="20" t="s">
        <v>8219</v>
      </c>
    </row>
    <row r="820" spans="7:10" x14ac:dyDescent="0.2">
      <c r="G820" s="5"/>
      <c r="H820" s="5"/>
      <c r="I820">
        <v>350</v>
      </c>
      <c r="J820" s="20" t="s">
        <v>8219</v>
      </c>
    </row>
    <row r="821" spans="7:10" x14ac:dyDescent="0.2">
      <c r="G821" s="5"/>
      <c r="H821" s="5"/>
      <c r="I821">
        <v>400</v>
      </c>
      <c r="J821" s="20" t="s">
        <v>8219</v>
      </c>
    </row>
    <row r="822" spans="7:10" x14ac:dyDescent="0.2">
      <c r="G822" s="5"/>
      <c r="H822" s="5"/>
      <c r="I822">
        <v>2000</v>
      </c>
      <c r="J822" s="20" t="s">
        <v>8219</v>
      </c>
    </row>
    <row r="823" spans="7:10" x14ac:dyDescent="0.2">
      <c r="G823" s="5"/>
      <c r="H823" s="5"/>
      <c r="I823">
        <v>17482</v>
      </c>
      <c r="J823" s="20" t="s">
        <v>8219</v>
      </c>
    </row>
    <row r="824" spans="7:10" x14ac:dyDescent="0.2">
      <c r="G824" s="5"/>
      <c r="H824" s="5"/>
      <c r="I824">
        <v>3000</v>
      </c>
      <c r="J824" s="20" t="s">
        <v>8219</v>
      </c>
    </row>
    <row r="825" spans="7:10" x14ac:dyDescent="0.2">
      <c r="G825" s="5"/>
      <c r="H825" s="5"/>
      <c r="I825">
        <v>800</v>
      </c>
      <c r="J825" s="20" t="s">
        <v>8219</v>
      </c>
    </row>
    <row r="826" spans="7:10" x14ac:dyDescent="0.2">
      <c r="G826" s="5"/>
      <c r="H826" s="5"/>
      <c r="I826">
        <v>1600</v>
      </c>
      <c r="J826" s="20" t="s">
        <v>8219</v>
      </c>
    </row>
    <row r="827" spans="7:10" x14ac:dyDescent="0.2">
      <c r="G827" s="5"/>
      <c r="H827" s="5"/>
      <c r="I827">
        <v>12500</v>
      </c>
      <c r="J827" s="20" t="s">
        <v>8219</v>
      </c>
    </row>
    <row r="828" spans="7:10" x14ac:dyDescent="0.2">
      <c r="G828" s="5"/>
      <c r="H828" s="5"/>
      <c r="I828">
        <v>5500</v>
      </c>
      <c r="J828" s="20" t="s">
        <v>8219</v>
      </c>
    </row>
    <row r="829" spans="7:10" x14ac:dyDescent="0.2">
      <c r="G829" s="5"/>
      <c r="H829" s="5"/>
      <c r="I829">
        <v>300</v>
      </c>
      <c r="J829" s="20" t="s">
        <v>8219</v>
      </c>
    </row>
    <row r="830" spans="7:10" x14ac:dyDescent="0.2">
      <c r="G830" s="5"/>
      <c r="H830" s="5"/>
      <c r="I830">
        <v>1300</v>
      </c>
      <c r="J830" s="20" t="s">
        <v>8219</v>
      </c>
    </row>
    <row r="831" spans="7:10" x14ac:dyDescent="0.2">
      <c r="G831" s="5"/>
      <c r="H831" s="5"/>
      <c r="I831">
        <v>500</v>
      </c>
      <c r="J831" s="20" t="s">
        <v>8219</v>
      </c>
    </row>
    <row r="832" spans="7:10" x14ac:dyDescent="0.2">
      <c r="G832" s="5"/>
      <c r="H832" s="5"/>
      <c r="I832">
        <v>1800</v>
      </c>
      <c r="J832" s="20" t="s">
        <v>8219</v>
      </c>
    </row>
    <row r="833" spans="7:10" x14ac:dyDescent="0.2">
      <c r="G833" s="5"/>
      <c r="H833" s="5"/>
      <c r="I833">
        <v>1500</v>
      </c>
      <c r="J833" s="20" t="s">
        <v>8219</v>
      </c>
    </row>
    <row r="834" spans="7:10" x14ac:dyDescent="0.2">
      <c r="G834" s="5"/>
      <c r="H834" s="5"/>
      <c r="I834">
        <v>15000</v>
      </c>
      <c r="J834" s="20" t="s">
        <v>8219</v>
      </c>
    </row>
    <row r="835" spans="7:10" x14ac:dyDescent="0.2">
      <c r="G835" s="5"/>
      <c r="H835" s="5"/>
      <c r="I835">
        <v>6000</v>
      </c>
      <c r="J835" s="20" t="s">
        <v>8219</v>
      </c>
    </row>
    <row r="836" spans="7:10" x14ac:dyDescent="0.2">
      <c r="G836" s="5"/>
      <c r="H836" s="5"/>
      <c r="I836">
        <v>5500</v>
      </c>
      <c r="J836" s="20" t="s">
        <v>8219</v>
      </c>
    </row>
    <row r="837" spans="7:10" x14ac:dyDescent="0.2">
      <c r="G837" s="5"/>
      <c r="H837" s="5"/>
      <c r="I837">
        <v>2000</v>
      </c>
      <c r="J837" s="20" t="s">
        <v>8219</v>
      </c>
    </row>
    <row r="838" spans="7:10" x14ac:dyDescent="0.2">
      <c r="G838" s="5"/>
      <c r="H838" s="5"/>
      <c r="I838">
        <v>5000</v>
      </c>
      <c r="J838" s="20" t="s">
        <v>8219</v>
      </c>
    </row>
    <row r="839" spans="7:10" x14ac:dyDescent="0.2">
      <c r="G839" s="5"/>
      <c r="H839" s="5"/>
      <c r="I839">
        <v>2500</v>
      </c>
      <c r="J839" s="20" t="s">
        <v>8219</v>
      </c>
    </row>
    <row r="840" spans="7:10" x14ac:dyDescent="0.2">
      <c r="G840" s="5"/>
      <c r="H840" s="5"/>
      <c r="I840">
        <v>2000</v>
      </c>
      <c r="J840" s="20" t="s">
        <v>8219</v>
      </c>
    </row>
    <row r="841" spans="7:10" x14ac:dyDescent="0.2">
      <c r="G841" s="5"/>
      <c r="H841" s="5"/>
      <c r="I841">
        <v>5000</v>
      </c>
      <c r="J841" s="20" t="s">
        <v>8219</v>
      </c>
    </row>
    <row r="842" spans="7:10" x14ac:dyDescent="0.2">
      <c r="G842" s="5"/>
      <c r="H842" s="5"/>
      <c r="I842">
        <v>10000</v>
      </c>
      <c r="J842" s="20" t="s">
        <v>8219</v>
      </c>
    </row>
    <row r="843" spans="7:10" x14ac:dyDescent="0.2">
      <c r="G843" s="5"/>
      <c r="H843" s="5"/>
      <c r="I843">
        <v>5000</v>
      </c>
      <c r="J843" s="20" t="s">
        <v>8219</v>
      </c>
    </row>
    <row r="844" spans="7:10" x14ac:dyDescent="0.2">
      <c r="G844" s="5"/>
      <c r="H844" s="5"/>
      <c r="I844">
        <v>2500</v>
      </c>
      <c r="J844" s="20" t="s">
        <v>8219</v>
      </c>
    </row>
    <row r="845" spans="7:10" x14ac:dyDescent="0.2">
      <c r="G845" s="5"/>
      <c r="H845" s="5"/>
      <c r="I845">
        <v>3000</v>
      </c>
      <c r="J845" s="20" t="s">
        <v>8219</v>
      </c>
    </row>
    <row r="846" spans="7:10" x14ac:dyDescent="0.2">
      <c r="G846" s="5"/>
      <c r="H846" s="5"/>
      <c r="I846">
        <v>3000</v>
      </c>
      <c r="J846" s="20" t="s">
        <v>8219</v>
      </c>
    </row>
    <row r="847" spans="7:10" x14ac:dyDescent="0.2">
      <c r="G847" s="5"/>
      <c r="H847" s="5"/>
      <c r="I847">
        <v>5000</v>
      </c>
      <c r="J847" s="20" t="s">
        <v>8219</v>
      </c>
    </row>
    <row r="848" spans="7:10" x14ac:dyDescent="0.2">
      <c r="G848" s="5"/>
      <c r="H848" s="5"/>
      <c r="I848">
        <v>1100</v>
      </c>
      <c r="J848" s="20" t="s">
        <v>8219</v>
      </c>
    </row>
    <row r="849" spans="7:10" x14ac:dyDescent="0.2">
      <c r="G849" s="5"/>
      <c r="H849" s="5"/>
      <c r="I849">
        <v>10</v>
      </c>
      <c r="J849" s="20" t="s">
        <v>8219</v>
      </c>
    </row>
    <row r="850" spans="7:10" x14ac:dyDescent="0.2">
      <c r="G850" s="5"/>
      <c r="H850" s="5"/>
      <c r="I850">
        <v>300</v>
      </c>
      <c r="J850" s="20" t="s">
        <v>8219</v>
      </c>
    </row>
    <row r="851" spans="7:10" x14ac:dyDescent="0.2">
      <c r="G851" s="5"/>
      <c r="H851" s="5"/>
      <c r="I851">
        <v>4000</v>
      </c>
      <c r="J851" s="20" t="s">
        <v>8219</v>
      </c>
    </row>
    <row r="852" spans="7:10" x14ac:dyDescent="0.2">
      <c r="G852" s="5"/>
      <c r="H852" s="5"/>
      <c r="I852">
        <v>4000</v>
      </c>
      <c r="J852" s="20" t="s">
        <v>8219</v>
      </c>
    </row>
    <row r="853" spans="7:10" x14ac:dyDescent="0.2">
      <c r="G853" s="5"/>
      <c r="H853" s="5"/>
      <c r="I853">
        <v>2000</v>
      </c>
      <c r="J853" s="20" t="s">
        <v>8219</v>
      </c>
    </row>
    <row r="854" spans="7:10" x14ac:dyDescent="0.2">
      <c r="G854" s="5"/>
      <c r="H854" s="5"/>
      <c r="I854">
        <v>3500</v>
      </c>
      <c r="J854" s="20" t="s">
        <v>8219</v>
      </c>
    </row>
    <row r="855" spans="7:10" x14ac:dyDescent="0.2">
      <c r="G855" s="5"/>
      <c r="H855" s="5"/>
      <c r="I855">
        <v>300</v>
      </c>
      <c r="J855" s="20" t="s">
        <v>8219</v>
      </c>
    </row>
    <row r="856" spans="7:10" x14ac:dyDescent="0.2">
      <c r="G856" s="5"/>
      <c r="H856" s="5"/>
      <c r="I856">
        <v>27800</v>
      </c>
      <c r="J856" s="20" t="s">
        <v>8219</v>
      </c>
    </row>
    <row r="857" spans="7:10" x14ac:dyDescent="0.2">
      <c r="G857" s="5"/>
      <c r="H857" s="5"/>
      <c r="I857">
        <v>1450</v>
      </c>
      <c r="J857" s="20" t="s">
        <v>8219</v>
      </c>
    </row>
    <row r="858" spans="7:10" x14ac:dyDescent="0.2">
      <c r="G858" s="5"/>
      <c r="H858" s="5"/>
      <c r="I858">
        <v>250</v>
      </c>
      <c r="J858" s="20" t="s">
        <v>8219</v>
      </c>
    </row>
    <row r="859" spans="7:10" x14ac:dyDescent="0.2">
      <c r="G859" s="5"/>
      <c r="H859" s="5"/>
      <c r="I859">
        <v>1200</v>
      </c>
      <c r="J859" s="20" t="s">
        <v>8219</v>
      </c>
    </row>
    <row r="860" spans="7:10" x14ac:dyDescent="0.2">
      <c r="G860" s="5"/>
      <c r="H860" s="5"/>
      <c r="I860">
        <v>1200</v>
      </c>
      <c r="J860" s="20" t="s">
        <v>8219</v>
      </c>
    </row>
    <row r="861" spans="7:10" x14ac:dyDescent="0.2">
      <c r="G861" s="5"/>
      <c r="H861" s="5"/>
      <c r="I861">
        <v>4000</v>
      </c>
      <c r="J861" s="20" t="s">
        <v>8219</v>
      </c>
    </row>
    <row r="862" spans="7:10" x14ac:dyDescent="0.2">
      <c r="G862" s="5"/>
      <c r="H862" s="5"/>
      <c r="I862">
        <v>14000</v>
      </c>
      <c r="J862" s="22" t="s">
        <v>8221</v>
      </c>
    </row>
    <row r="863" spans="7:10" x14ac:dyDescent="0.2">
      <c r="G863" s="5"/>
      <c r="H863" s="5"/>
      <c r="I863">
        <v>4500</v>
      </c>
      <c r="J863" s="22" t="s">
        <v>8221</v>
      </c>
    </row>
    <row r="864" spans="7:10" x14ac:dyDescent="0.2">
      <c r="G864" s="5"/>
      <c r="H864" s="5"/>
      <c r="I864">
        <v>50000</v>
      </c>
      <c r="J864" s="22" t="s">
        <v>8221</v>
      </c>
    </row>
    <row r="865" spans="7:10" x14ac:dyDescent="0.2">
      <c r="G865" s="5"/>
      <c r="H865" s="5"/>
      <c r="I865">
        <v>2000</v>
      </c>
      <c r="J865" s="22" t="s">
        <v>8221</v>
      </c>
    </row>
    <row r="866" spans="7:10" x14ac:dyDescent="0.2">
      <c r="G866" s="5"/>
      <c r="H866" s="5"/>
      <c r="I866">
        <v>6500</v>
      </c>
      <c r="J866" s="22" t="s">
        <v>8221</v>
      </c>
    </row>
    <row r="867" spans="7:10" x14ac:dyDescent="0.2">
      <c r="G867" s="5"/>
      <c r="H867" s="5"/>
      <c r="I867">
        <v>2200</v>
      </c>
      <c r="J867" s="22" t="s">
        <v>8221</v>
      </c>
    </row>
    <row r="868" spans="7:10" x14ac:dyDescent="0.2">
      <c r="G868" s="5"/>
      <c r="H868" s="5"/>
      <c r="I868">
        <v>3500</v>
      </c>
      <c r="J868" s="22" t="s">
        <v>8221</v>
      </c>
    </row>
    <row r="869" spans="7:10" x14ac:dyDescent="0.2">
      <c r="G869" s="5"/>
      <c r="H869" s="5"/>
      <c r="I869">
        <v>5000</v>
      </c>
      <c r="J869" s="22" t="s">
        <v>8221</v>
      </c>
    </row>
    <row r="870" spans="7:10" x14ac:dyDescent="0.2">
      <c r="G870" s="5"/>
      <c r="H870" s="5"/>
      <c r="I870">
        <v>45000</v>
      </c>
      <c r="J870" s="22" t="s">
        <v>8221</v>
      </c>
    </row>
    <row r="871" spans="7:10" x14ac:dyDescent="0.2">
      <c r="G871" s="5"/>
      <c r="H871" s="5"/>
      <c r="I871">
        <v>8800</v>
      </c>
      <c r="J871" s="22" t="s">
        <v>8221</v>
      </c>
    </row>
    <row r="872" spans="7:10" x14ac:dyDescent="0.2">
      <c r="G872" s="5"/>
      <c r="H872" s="5"/>
      <c r="I872">
        <v>20000</v>
      </c>
      <c r="J872" s="22" t="s">
        <v>8221</v>
      </c>
    </row>
    <row r="873" spans="7:10" x14ac:dyDescent="0.2">
      <c r="G873" s="5"/>
      <c r="H873" s="5"/>
      <c r="I873">
        <v>6000</v>
      </c>
      <c r="J873" s="22" t="s">
        <v>8221</v>
      </c>
    </row>
    <row r="874" spans="7:10" x14ac:dyDescent="0.2">
      <c r="G874" s="5"/>
      <c r="H874" s="5"/>
      <c r="I874">
        <v>8000</v>
      </c>
      <c r="J874" s="22" t="s">
        <v>8221</v>
      </c>
    </row>
    <row r="875" spans="7:10" x14ac:dyDescent="0.2">
      <c r="G875" s="5"/>
      <c r="H875" s="5"/>
      <c r="I875">
        <v>3500</v>
      </c>
      <c r="J875" s="22" t="s">
        <v>8221</v>
      </c>
    </row>
    <row r="876" spans="7:10" x14ac:dyDescent="0.2">
      <c r="G876" s="5"/>
      <c r="H876" s="5"/>
      <c r="I876">
        <v>3000</v>
      </c>
      <c r="J876" s="22" t="s">
        <v>8221</v>
      </c>
    </row>
    <row r="877" spans="7:10" x14ac:dyDescent="0.2">
      <c r="G877" s="5"/>
      <c r="H877" s="5"/>
      <c r="I877">
        <v>5000</v>
      </c>
      <c r="J877" s="22" t="s">
        <v>8221</v>
      </c>
    </row>
    <row r="878" spans="7:10" x14ac:dyDescent="0.2">
      <c r="G878" s="5"/>
      <c r="H878" s="5"/>
      <c r="I878">
        <v>3152</v>
      </c>
      <c r="J878" s="22" t="s">
        <v>8221</v>
      </c>
    </row>
    <row r="879" spans="7:10" x14ac:dyDescent="0.2">
      <c r="G879" s="5"/>
      <c r="H879" s="5"/>
      <c r="I879">
        <v>2000</v>
      </c>
      <c r="J879" s="22" t="s">
        <v>8221</v>
      </c>
    </row>
    <row r="880" spans="7:10" x14ac:dyDescent="0.2">
      <c r="G880" s="5"/>
      <c r="H880" s="5"/>
      <c r="I880">
        <v>5000</v>
      </c>
      <c r="J880" s="22" t="s">
        <v>8221</v>
      </c>
    </row>
    <row r="881" spans="7:10" x14ac:dyDescent="0.2">
      <c r="G881" s="5"/>
      <c r="H881" s="5"/>
      <c r="I881">
        <v>2100</v>
      </c>
      <c r="J881" s="22" t="s">
        <v>8221</v>
      </c>
    </row>
    <row r="882" spans="7:10" x14ac:dyDescent="0.2">
      <c r="G882" s="5"/>
      <c r="H882" s="5"/>
      <c r="I882">
        <v>3780</v>
      </c>
      <c r="J882" s="22" t="s">
        <v>8221</v>
      </c>
    </row>
    <row r="883" spans="7:10" x14ac:dyDescent="0.2">
      <c r="G883" s="5"/>
      <c r="H883" s="5"/>
      <c r="I883">
        <v>3750</v>
      </c>
      <c r="J883" s="22" t="s">
        <v>8221</v>
      </c>
    </row>
    <row r="884" spans="7:10" x14ac:dyDescent="0.2">
      <c r="G884" s="5"/>
      <c r="H884" s="5"/>
      <c r="I884">
        <v>1500</v>
      </c>
      <c r="J884" s="22" t="s">
        <v>8221</v>
      </c>
    </row>
    <row r="885" spans="7:10" x14ac:dyDescent="0.2">
      <c r="G885" s="5"/>
      <c r="H885" s="5"/>
      <c r="I885">
        <v>5000</v>
      </c>
      <c r="J885" s="22" t="s">
        <v>8221</v>
      </c>
    </row>
    <row r="886" spans="7:10" x14ac:dyDescent="0.2">
      <c r="G886" s="5"/>
      <c r="H886" s="5"/>
      <c r="I886">
        <v>2000</v>
      </c>
      <c r="J886" s="22" t="s">
        <v>8221</v>
      </c>
    </row>
    <row r="887" spans="7:10" x14ac:dyDescent="0.2">
      <c r="G887" s="5"/>
      <c r="H887" s="5"/>
      <c r="I887">
        <v>1000</v>
      </c>
      <c r="J887" s="22" t="s">
        <v>8221</v>
      </c>
    </row>
    <row r="888" spans="7:10" x14ac:dyDescent="0.2">
      <c r="G888" s="5"/>
      <c r="H888" s="5"/>
      <c r="I888">
        <v>500</v>
      </c>
      <c r="J888" s="22" t="s">
        <v>8221</v>
      </c>
    </row>
    <row r="889" spans="7:10" x14ac:dyDescent="0.2">
      <c r="G889" s="5"/>
      <c r="H889" s="5"/>
      <c r="I889">
        <v>1000</v>
      </c>
      <c r="J889" s="22" t="s">
        <v>8221</v>
      </c>
    </row>
    <row r="890" spans="7:10" x14ac:dyDescent="0.2">
      <c r="G890" s="5"/>
      <c r="H890" s="5"/>
      <c r="I890">
        <v>1000</v>
      </c>
      <c r="J890" s="22" t="s">
        <v>8221</v>
      </c>
    </row>
    <row r="891" spans="7:10" x14ac:dyDescent="0.2">
      <c r="G891" s="5"/>
      <c r="H891" s="5"/>
      <c r="I891">
        <v>25000</v>
      </c>
      <c r="J891" s="22" t="s">
        <v>8221</v>
      </c>
    </row>
    <row r="892" spans="7:10" x14ac:dyDescent="0.2">
      <c r="G892" s="5"/>
      <c r="H892" s="5"/>
      <c r="I892">
        <v>3000</v>
      </c>
      <c r="J892" s="22" t="s">
        <v>8221</v>
      </c>
    </row>
    <row r="893" spans="7:10" x14ac:dyDescent="0.2">
      <c r="G893" s="5"/>
      <c r="H893" s="5"/>
      <c r="I893">
        <v>8000</v>
      </c>
      <c r="J893" s="22" t="s">
        <v>8221</v>
      </c>
    </row>
    <row r="894" spans="7:10" x14ac:dyDescent="0.2">
      <c r="G894" s="5"/>
      <c r="H894" s="5"/>
      <c r="I894">
        <v>6000</v>
      </c>
      <c r="J894" s="22" t="s">
        <v>8221</v>
      </c>
    </row>
    <row r="895" spans="7:10" x14ac:dyDescent="0.2">
      <c r="G895" s="5"/>
      <c r="H895" s="5"/>
      <c r="I895">
        <v>2000</v>
      </c>
      <c r="J895" s="22" t="s">
        <v>8221</v>
      </c>
    </row>
    <row r="896" spans="7:10" x14ac:dyDescent="0.2">
      <c r="G896" s="5"/>
      <c r="H896" s="5"/>
      <c r="I896">
        <v>20000</v>
      </c>
      <c r="J896" s="22" t="s">
        <v>8221</v>
      </c>
    </row>
    <row r="897" spans="7:10" x14ac:dyDescent="0.2">
      <c r="G897" s="5"/>
      <c r="H897" s="5"/>
      <c r="I897">
        <v>8000</v>
      </c>
      <c r="J897" s="22" t="s">
        <v>8221</v>
      </c>
    </row>
    <row r="898" spans="7:10" x14ac:dyDescent="0.2">
      <c r="G898" s="5"/>
      <c r="H898" s="5"/>
      <c r="I898">
        <v>8000</v>
      </c>
      <c r="J898" s="22" t="s">
        <v>8221</v>
      </c>
    </row>
    <row r="899" spans="7:10" x14ac:dyDescent="0.2">
      <c r="G899" s="5"/>
      <c r="H899" s="5"/>
      <c r="I899">
        <v>3000</v>
      </c>
      <c r="J899" s="22" t="s">
        <v>8221</v>
      </c>
    </row>
    <row r="900" spans="7:10" x14ac:dyDescent="0.2">
      <c r="G900" s="5"/>
      <c r="H900" s="5"/>
      <c r="I900">
        <v>2500</v>
      </c>
      <c r="J900" s="22" t="s">
        <v>8221</v>
      </c>
    </row>
    <row r="901" spans="7:10" x14ac:dyDescent="0.2">
      <c r="G901" s="5"/>
      <c r="H901" s="5"/>
      <c r="I901">
        <v>750</v>
      </c>
      <c r="J901" s="22" t="s">
        <v>8221</v>
      </c>
    </row>
    <row r="902" spans="7:10" x14ac:dyDescent="0.2">
      <c r="G902" s="5"/>
      <c r="H902" s="5"/>
      <c r="I902">
        <v>5000</v>
      </c>
      <c r="J902" s="22" t="s">
        <v>8221</v>
      </c>
    </row>
    <row r="903" spans="7:10" x14ac:dyDescent="0.2">
      <c r="G903" s="5"/>
      <c r="H903" s="5"/>
      <c r="I903">
        <v>6500</v>
      </c>
      <c r="J903" s="22" t="s">
        <v>8221</v>
      </c>
    </row>
    <row r="904" spans="7:10" x14ac:dyDescent="0.2">
      <c r="G904" s="5"/>
      <c r="H904" s="5"/>
      <c r="I904">
        <v>30000</v>
      </c>
      <c r="J904" s="22" t="s">
        <v>8221</v>
      </c>
    </row>
    <row r="905" spans="7:10" x14ac:dyDescent="0.2">
      <c r="G905" s="5"/>
      <c r="H905" s="5"/>
      <c r="I905">
        <v>5000</v>
      </c>
      <c r="J905" s="22" t="s">
        <v>8221</v>
      </c>
    </row>
    <row r="906" spans="7:10" x14ac:dyDescent="0.2">
      <c r="G906" s="5"/>
      <c r="H906" s="5"/>
      <c r="I906">
        <v>50000</v>
      </c>
      <c r="J906" s="22" t="s">
        <v>8221</v>
      </c>
    </row>
    <row r="907" spans="7:10" x14ac:dyDescent="0.2">
      <c r="G907" s="5"/>
      <c r="H907" s="5"/>
      <c r="I907">
        <v>6500</v>
      </c>
      <c r="J907" s="22" t="s">
        <v>8221</v>
      </c>
    </row>
    <row r="908" spans="7:10" x14ac:dyDescent="0.2">
      <c r="G908" s="5"/>
      <c r="H908" s="5"/>
      <c r="I908">
        <v>15000</v>
      </c>
      <c r="J908" s="22" t="s">
        <v>8221</v>
      </c>
    </row>
    <row r="909" spans="7:10" x14ac:dyDescent="0.2">
      <c r="G909" s="5"/>
      <c r="H909" s="5"/>
      <c r="I909">
        <v>2900</v>
      </c>
      <c r="J909" s="22" t="s">
        <v>8221</v>
      </c>
    </row>
    <row r="910" spans="7:10" x14ac:dyDescent="0.2">
      <c r="G910" s="5"/>
      <c r="H910" s="5"/>
      <c r="I910">
        <v>2500</v>
      </c>
      <c r="J910" s="22" t="s">
        <v>8221</v>
      </c>
    </row>
    <row r="911" spans="7:10" x14ac:dyDescent="0.2">
      <c r="G911" s="5"/>
      <c r="H911" s="5"/>
      <c r="I911">
        <v>16000</v>
      </c>
      <c r="J911" s="22" t="s">
        <v>8221</v>
      </c>
    </row>
    <row r="912" spans="7:10" x14ac:dyDescent="0.2">
      <c r="G912" s="5"/>
      <c r="H912" s="5"/>
      <c r="I912">
        <v>550</v>
      </c>
      <c r="J912" s="22" t="s">
        <v>8221</v>
      </c>
    </row>
    <row r="913" spans="7:10" x14ac:dyDescent="0.2">
      <c r="G913" s="5"/>
      <c r="H913" s="5"/>
      <c r="I913">
        <v>100000</v>
      </c>
      <c r="J913" s="22" t="s">
        <v>8221</v>
      </c>
    </row>
    <row r="914" spans="7:10" x14ac:dyDescent="0.2">
      <c r="G914" s="5"/>
      <c r="H914" s="5"/>
      <c r="I914">
        <v>3500</v>
      </c>
      <c r="J914" s="22" t="s">
        <v>8221</v>
      </c>
    </row>
    <row r="915" spans="7:10" x14ac:dyDescent="0.2">
      <c r="G915" s="5"/>
      <c r="H915" s="5"/>
      <c r="I915">
        <v>30000</v>
      </c>
      <c r="J915" s="22" t="s">
        <v>8221</v>
      </c>
    </row>
    <row r="916" spans="7:10" x14ac:dyDescent="0.2">
      <c r="G916" s="5"/>
      <c r="H916" s="5"/>
      <c r="I916">
        <v>1500</v>
      </c>
      <c r="J916" s="22" t="s">
        <v>8221</v>
      </c>
    </row>
    <row r="917" spans="7:10" x14ac:dyDescent="0.2">
      <c r="G917" s="5"/>
      <c r="H917" s="5"/>
      <c r="I917">
        <v>6500</v>
      </c>
      <c r="J917" s="22" t="s">
        <v>8221</v>
      </c>
    </row>
    <row r="918" spans="7:10" x14ac:dyDescent="0.2">
      <c r="G918" s="5"/>
      <c r="H918" s="5"/>
      <c r="I918">
        <v>3300</v>
      </c>
      <c r="J918" s="22" t="s">
        <v>8221</v>
      </c>
    </row>
    <row r="919" spans="7:10" x14ac:dyDescent="0.2">
      <c r="G919" s="5"/>
      <c r="H919" s="5"/>
      <c r="I919">
        <v>5000</v>
      </c>
      <c r="J919" s="22" t="s">
        <v>8221</v>
      </c>
    </row>
    <row r="920" spans="7:10" x14ac:dyDescent="0.2">
      <c r="G920" s="5"/>
      <c r="H920" s="5"/>
      <c r="I920">
        <v>3900</v>
      </c>
      <c r="J920" s="22" t="s">
        <v>8221</v>
      </c>
    </row>
    <row r="921" spans="7:10" x14ac:dyDescent="0.2">
      <c r="G921" s="5"/>
      <c r="H921" s="5"/>
      <c r="I921">
        <v>20000</v>
      </c>
      <c r="J921" s="22" t="s">
        <v>8221</v>
      </c>
    </row>
    <row r="922" spans="7:10" x14ac:dyDescent="0.2">
      <c r="G922" s="5"/>
      <c r="H922" s="5"/>
      <c r="I922">
        <v>5500</v>
      </c>
      <c r="J922" s="22" t="s">
        <v>8221</v>
      </c>
    </row>
    <row r="923" spans="7:10" x14ac:dyDescent="0.2">
      <c r="G923" s="5"/>
      <c r="H923" s="5"/>
      <c r="I923">
        <v>15000</v>
      </c>
      <c r="J923" s="22" t="s">
        <v>8221</v>
      </c>
    </row>
    <row r="924" spans="7:10" x14ac:dyDescent="0.2">
      <c r="G924" s="5"/>
      <c r="H924" s="5"/>
      <c r="I924">
        <v>27000</v>
      </c>
      <c r="J924" s="22" t="s">
        <v>8221</v>
      </c>
    </row>
    <row r="925" spans="7:10" x14ac:dyDescent="0.2">
      <c r="G925" s="5"/>
      <c r="H925" s="5"/>
      <c r="I925">
        <v>15000</v>
      </c>
      <c r="J925" s="22" t="s">
        <v>8221</v>
      </c>
    </row>
    <row r="926" spans="7:10" x14ac:dyDescent="0.2">
      <c r="G926" s="5"/>
      <c r="H926" s="5"/>
      <c r="I926">
        <v>3000</v>
      </c>
      <c r="J926" s="22" t="s">
        <v>8221</v>
      </c>
    </row>
    <row r="927" spans="7:10" x14ac:dyDescent="0.2">
      <c r="G927" s="5"/>
      <c r="H927" s="5"/>
      <c r="I927">
        <v>6000</v>
      </c>
      <c r="J927" s="22" t="s">
        <v>8221</v>
      </c>
    </row>
    <row r="928" spans="7:10" x14ac:dyDescent="0.2">
      <c r="G928" s="5"/>
      <c r="H928" s="5"/>
      <c r="I928">
        <v>7000</v>
      </c>
      <c r="J928" s="22" t="s">
        <v>8221</v>
      </c>
    </row>
    <row r="929" spans="7:10" x14ac:dyDescent="0.2">
      <c r="G929" s="5"/>
      <c r="H929" s="5"/>
      <c r="I929">
        <v>20000</v>
      </c>
      <c r="J929" s="22" t="s">
        <v>8221</v>
      </c>
    </row>
    <row r="930" spans="7:10" x14ac:dyDescent="0.2">
      <c r="G930" s="5"/>
      <c r="H930" s="5"/>
      <c r="I930">
        <v>14500</v>
      </c>
      <c r="J930" s="22" t="s">
        <v>8221</v>
      </c>
    </row>
    <row r="931" spans="7:10" x14ac:dyDescent="0.2">
      <c r="G931" s="5"/>
      <c r="H931" s="5"/>
      <c r="I931">
        <v>500</v>
      </c>
      <c r="J931" s="22" t="s">
        <v>8221</v>
      </c>
    </row>
    <row r="932" spans="7:10" x14ac:dyDescent="0.2">
      <c r="G932" s="5"/>
      <c r="H932" s="5"/>
      <c r="I932">
        <v>900</v>
      </c>
      <c r="J932" s="22" t="s">
        <v>8221</v>
      </c>
    </row>
    <row r="933" spans="7:10" x14ac:dyDescent="0.2">
      <c r="G933" s="5"/>
      <c r="H933" s="5"/>
      <c r="I933">
        <v>2000</v>
      </c>
      <c r="J933" s="22" t="s">
        <v>8221</v>
      </c>
    </row>
    <row r="934" spans="7:10" x14ac:dyDescent="0.2">
      <c r="G934" s="5"/>
      <c r="H934" s="5"/>
      <c r="I934">
        <v>9500</v>
      </c>
      <c r="J934" s="22" t="s">
        <v>8221</v>
      </c>
    </row>
    <row r="935" spans="7:10" x14ac:dyDescent="0.2">
      <c r="G935" s="5"/>
      <c r="H935" s="5"/>
      <c r="I935">
        <v>2000</v>
      </c>
      <c r="J935" s="22" t="s">
        <v>8221</v>
      </c>
    </row>
    <row r="936" spans="7:10" x14ac:dyDescent="0.2">
      <c r="G936" s="5"/>
      <c r="H936" s="5"/>
      <c r="I936">
        <v>5000</v>
      </c>
      <c r="J936" s="22" t="s">
        <v>8221</v>
      </c>
    </row>
    <row r="937" spans="7:10" x14ac:dyDescent="0.2">
      <c r="G937" s="5"/>
      <c r="H937" s="5"/>
      <c r="I937">
        <v>3500</v>
      </c>
      <c r="J937" s="22" t="s">
        <v>8221</v>
      </c>
    </row>
    <row r="938" spans="7:10" x14ac:dyDescent="0.2">
      <c r="G938" s="5"/>
      <c r="H938" s="5"/>
      <c r="I938">
        <v>1400</v>
      </c>
      <c r="J938" s="22" t="s">
        <v>8221</v>
      </c>
    </row>
    <row r="939" spans="7:10" x14ac:dyDescent="0.2">
      <c r="G939" s="5"/>
      <c r="H939" s="5"/>
      <c r="I939">
        <v>3500</v>
      </c>
      <c r="J939" s="22" t="s">
        <v>8221</v>
      </c>
    </row>
    <row r="940" spans="7:10" x14ac:dyDescent="0.2">
      <c r="G940" s="5"/>
      <c r="H940" s="5"/>
      <c r="I940">
        <v>7000</v>
      </c>
      <c r="J940" s="22" t="s">
        <v>8221</v>
      </c>
    </row>
    <row r="941" spans="7:10" x14ac:dyDescent="0.2">
      <c r="G941" s="5"/>
      <c r="H941" s="5"/>
      <c r="I941">
        <v>2750</v>
      </c>
      <c r="J941" s="22" t="s">
        <v>8221</v>
      </c>
    </row>
    <row r="942" spans="7:10" x14ac:dyDescent="0.2">
      <c r="G942" s="5"/>
      <c r="H942" s="5"/>
      <c r="I942">
        <v>9000</v>
      </c>
      <c r="J942" s="22" t="s">
        <v>8221</v>
      </c>
    </row>
    <row r="943" spans="7:10" x14ac:dyDescent="0.2">
      <c r="G943" s="5"/>
      <c r="H943" s="5"/>
      <c r="I943">
        <v>50000</v>
      </c>
      <c r="J943" s="22" t="s">
        <v>8221</v>
      </c>
    </row>
    <row r="944" spans="7:10" x14ac:dyDescent="0.2">
      <c r="G944" s="5"/>
      <c r="H944" s="5"/>
      <c r="I944">
        <v>7500</v>
      </c>
      <c r="J944" s="22" t="s">
        <v>8221</v>
      </c>
    </row>
    <row r="945" spans="7:10" x14ac:dyDescent="0.2">
      <c r="G945" s="5"/>
      <c r="H945" s="5"/>
      <c r="I945">
        <v>3000</v>
      </c>
      <c r="J945" s="22" t="s">
        <v>8221</v>
      </c>
    </row>
    <row r="946" spans="7:10" x14ac:dyDescent="0.2">
      <c r="G946" s="5"/>
      <c r="H946" s="5"/>
      <c r="I946">
        <v>50000</v>
      </c>
      <c r="J946" s="22" t="s">
        <v>8221</v>
      </c>
    </row>
    <row r="947" spans="7:10" x14ac:dyDescent="0.2">
      <c r="G947" s="5"/>
      <c r="H947" s="5"/>
      <c r="I947">
        <v>100000</v>
      </c>
      <c r="J947" s="22" t="s">
        <v>8221</v>
      </c>
    </row>
    <row r="948" spans="7:10" x14ac:dyDescent="0.2">
      <c r="G948" s="5"/>
      <c r="H948" s="5"/>
      <c r="I948">
        <v>15000</v>
      </c>
      <c r="J948" s="22" t="s">
        <v>8221</v>
      </c>
    </row>
    <row r="949" spans="7:10" x14ac:dyDescent="0.2">
      <c r="G949" s="5"/>
      <c r="H949" s="5"/>
      <c r="I949">
        <v>850</v>
      </c>
      <c r="J949" s="22" t="s">
        <v>8221</v>
      </c>
    </row>
    <row r="950" spans="7:10" x14ac:dyDescent="0.2">
      <c r="G950" s="5"/>
      <c r="H950" s="5"/>
      <c r="I950">
        <v>4000</v>
      </c>
      <c r="J950" s="22" t="s">
        <v>8221</v>
      </c>
    </row>
    <row r="951" spans="7:10" x14ac:dyDescent="0.2">
      <c r="G951" s="5"/>
      <c r="H951" s="5"/>
      <c r="I951">
        <v>20000</v>
      </c>
      <c r="J951" s="22" t="s">
        <v>8221</v>
      </c>
    </row>
    <row r="952" spans="7:10" x14ac:dyDescent="0.2">
      <c r="G952" s="5"/>
      <c r="H952" s="5"/>
      <c r="I952">
        <v>5000</v>
      </c>
      <c r="J952" s="22" t="s">
        <v>8221</v>
      </c>
    </row>
    <row r="953" spans="7:10" x14ac:dyDescent="0.2">
      <c r="G953" s="5"/>
      <c r="H953" s="5"/>
      <c r="I953">
        <v>50000</v>
      </c>
      <c r="J953" s="22" t="s">
        <v>8221</v>
      </c>
    </row>
    <row r="954" spans="7:10" x14ac:dyDescent="0.2">
      <c r="G954" s="5"/>
      <c r="H954" s="5"/>
      <c r="I954">
        <v>49000</v>
      </c>
      <c r="J954" s="22" t="s">
        <v>8221</v>
      </c>
    </row>
    <row r="955" spans="7:10" x14ac:dyDescent="0.2">
      <c r="G955" s="5"/>
      <c r="H955" s="5"/>
      <c r="I955">
        <v>15000</v>
      </c>
      <c r="J955" s="22" t="s">
        <v>8221</v>
      </c>
    </row>
    <row r="956" spans="7:10" x14ac:dyDescent="0.2">
      <c r="G956" s="5"/>
      <c r="H956" s="5"/>
      <c r="I956">
        <v>15000</v>
      </c>
      <c r="J956" s="22" t="s">
        <v>8221</v>
      </c>
    </row>
    <row r="957" spans="7:10" x14ac:dyDescent="0.2">
      <c r="G957" s="5"/>
      <c r="H957" s="5"/>
      <c r="I957">
        <v>300000</v>
      </c>
      <c r="J957" s="22" t="s">
        <v>8221</v>
      </c>
    </row>
    <row r="958" spans="7:10" x14ac:dyDescent="0.2">
      <c r="G958" s="5"/>
      <c r="H958" s="5"/>
      <c r="I958">
        <v>50000</v>
      </c>
      <c r="J958" s="22" t="s">
        <v>8221</v>
      </c>
    </row>
    <row r="959" spans="7:10" x14ac:dyDescent="0.2">
      <c r="G959" s="5"/>
      <c r="H959" s="5"/>
      <c r="I959">
        <v>12000</v>
      </c>
      <c r="J959" s="22" t="s">
        <v>8221</v>
      </c>
    </row>
    <row r="960" spans="7:10" x14ac:dyDescent="0.2">
      <c r="G960" s="5"/>
      <c r="H960" s="5"/>
      <c r="I960">
        <v>7777</v>
      </c>
      <c r="J960" s="22" t="s">
        <v>8221</v>
      </c>
    </row>
    <row r="961" spans="7:10" x14ac:dyDescent="0.2">
      <c r="G961" s="5"/>
      <c r="H961" s="5"/>
      <c r="I961">
        <v>50000</v>
      </c>
      <c r="J961" s="22" t="s">
        <v>8221</v>
      </c>
    </row>
    <row r="962" spans="7:10" x14ac:dyDescent="0.2">
      <c r="G962" s="5"/>
      <c r="H962" s="5"/>
      <c r="I962">
        <v>55650</v>
      </c>
      <c r="J962" s="22" t="s">
        <v>8221</v>
      </c>
    </row>
    <row r="963" spans="7:10" x14ac:dyDescent="0.2">
      <c r="G963" s="5"/>
      <c r="H963" s="5"/>
      <c r="I963">
        <v>95000</v>
      </c>
      <c r="J963" s="22" t="s">
        <v>8221</v>
      </c>
    </row>
    <row r="964" spans="7:10" x14ac:dyDescent="0.2">
      <c r="G964" s="5"/>
      <c r="H964" s="5"/>
      <c r="I964">
        <v>2500</v>
      </c>
      <c r="J964" s="22" t="s">
        <v>8221</v>
      </c>
    </row>
    <row r="965" spans="7:10" x14ac:dyDescent="0.2">
      <c r="G965" s="5"/>
      <c r="H965" s="5"/>
      <c r="I965">
        <v>35000</v>
      </c>
      <c r="J965" s="22" t="s">
        <v>8221</v>
      </c>
    </row>
    <row r="966" spans="7:10" x14ac:dyDescent="0.2">
      <c r="G966" s="5"/>
      <c r="H966" s="5"/>
      <c r="I966">
        <v>110000</v>
      </c>
      <c r="J966" s="22" t="s">
        <v>8221</v>
      </c>
    </row>
    <row r="967" spans="7:10" x14ac:dyDescent="0.2">
      <c r="G967" s="5"/>
      <c r="H967" s="5"/>
      <c r="I967">
        <v>25000</v>
      </c>
      <c r="J967" s="22" t="s">
        <v>8221</v>
      </c>
    </row>
    <row r="968" spans="7:10" x14ac:dyDescent="0.2">
      <c r="G968" s="5"/>
      <c r="H968" s="5"/>
      <c r="I968">
        <v>12000</v>
      </c>
      <c r="J968" s="22" t="s">
        <v>8221</v>
      </c>
    </row>
    <row r="969" spans="7:10" x14ac:dyDescent="0.2">
      <c r="G969" s="5"/>
      <c r="H969" s="5"/>
      <c r="I969">
        <v>20000</v>
      </c>
      <c r="J969" s="22" t="s">
        <v>8221</v>
      </c>
    </row>
    <row r="970" spans="7:10" x14ac:dyDescent="0.2">
      <c r="G970" s="5"/>
      <c r="H970" s="5"/>
      <c r="I970">
        <v>8000</v>
      </c>
      <c r="J970" s="22" t="s">
        <v>8221</v>
      </c>
    </row>
    <row r="971" spans="7:10" x14ac:dyDescent="0.2">
      <c r="G971" s="5"/>
      <c r="H971" s="5"/>
      <c r="I971">
        <v>30000</v>
      </c>
      <c r="J971" s="22" t="s">
        <v>8221</v>
      </c>
    </row>
    <row r="972" spans="7:10" x14ac:dyDescent="0.2">
      <c r="G972" s="5"/>
      <c r="H972" s="5"/>
      <c r="I972">
        <v>5000</v>
      </c>
      <c r="J972" s="22" t="s">
        <v>8221</v>
      </c>
    </row>
    <row r="973" spans="7:10" x14ac:dyDescent="0.2">
      <c r="G973" s="5"/>
      <c r="H973" s="5"/>
      <c r="I973">
        <v>100000</v>
      </c>
      <c r="J973" s="22" t="s">
        <v>8221</v>
      </c>
    </row>
    <row r="974" spans="7:10" x14ac:dyDescent="0.2">
      <c r="G974" s="5"/>
      <c r="H974" s="5"/>
      <c r="I974">
        <v>20000</v>
      </c>
      <c r="J974" s="22" t="s">
        <v>8221</v>
      </c>
    </row>
    <row r="975" spans="7:10" x14ac:dyDescent="0.2">
      <c r="G975" s="5"/>
      <c r="H975" s="5"/>
      <c r="I975">
        <v>20000</v>
      </c>
      <c r="J975" s="22" t="s">
        <v>8221</v>
      </c>
    </row>
    <row r="976" spans="7:10" x14ac:dyDescent="0.2">
      <c r="G976" s="5"/>
      <c r="H976" s="5"/>
      <c r="I976">
        <v>50000</v>
      </c>
      <c r="J976" s="22" t="s">
        <v>8221</v>
      </c>
    </row>
    <row r="977" spans="7:10" x14ac:dyDescent="0.2">
      <c r="G977" s="5"/>
      <c r="H977" s="5"/>
      <c r="I977">
        <v>100000</v>
      </c>
      <c r="J977" s="22" t="s">
        <v>8221</v>
      </c>
    </row>
    <row r="978" spans="7:10" x14ac:dyDescent="0.2">
      <c r="G978" s="5"/>
      <c r="H978" s="5"/>
      <c r="I978">
        <v>150000</v>
      </c>
      <c r="J978" s="22" t="s">
        <v>8221</v>
      </c>
    </row>
    <row r="979" spans="7:10" x14ac:dyDescent="0.2">
      <c r="G979" s="5"/>
      <c r="H979" s="5"/>
      <c r="I979">
        <v>2700</v>
      </c>
      <c r="J979" s="22" t="s">
        <v>8221</v>
      </c>
    </row>
    <row r="980" spans="7:10" x14ac:dyDescent="0.2">
      <c r="G980" s="5"/>
      <c r="H980" s="5"/>
      <c r="I980">
        <v>172889</v>
      </c>
      <c r="J980" s="22" t="s">
        <v>8221</v>
      </c>
    </row>
    <row r="981" spans="7:10" x14ac:dyDescent="0.2">
      <c r="G981" s="5"/>
      <c r="H981" s="5"/>
      <c r="I981">
        <v>35000</v>
      </c>
      <c r="J981" s="22" t="s">
        <v>8221</v>
      </c>
    </row>
    <row r="982" spans="7:10" x14ac:dyDescent="0.2">
      <c r="G982" s="5"/>
      <c r="H982" s="5"/>
      <c r="I982">
        <v>10000</v>
      </c>
      <c r="J982" s="22" t="s">
        <v>8221</v>
      </c>
    </row>
    <row r="983" spans="7:10" x14ac:dyDescent="0.2">
      <c r="G983" s="5"/>
      <c r="H983" s="5"/>
      <c r="I983">
        <v>88888</v>
      </c>
      <c r="J983" s="22" t="s">
        <v>8221</v>
      </c>
    </row>
    <row r="984" spans="7:10" x14ac:dyDescent="0.2">
      <c r="G984" s="5"/>
      <c r="H984" s="5"/>
      <c r="I984">
        <v>17500</v>
      </c>
      <c r="J984" s="22" t="s">
        <v>8221</v>
      </c>
    </row>
    <row r="985" spans="7:10" x14ac:dyDescent="0.2">
      <c r="G985" s="5"/>
      <c r="H985" s="5"/>
      <c r="I985">
        <v>104219</v>
      </c>
      <c r="J985" s="22" t="s">
        <v>8221</v>
      </c>
    </row>
    <row r="986" spans="7:10" x14ac:dyDescent="0.2">
      <c r="G986" s="5"/>
      <c r="H986" s="5"/>
      <c r="I986">
        <v>10000</v>
      </c>
      <c r="J986" s="22" t="s">
        <v>8221</v>
      </c>
    </row>
    <row r="987" spans="7:10" x14ac:dyDescent="0.2">
      <c r="G987" s="5"/>
      <c r="H987" s="5"/>
      <c r="I987">
        <v>30000</v>
      </c>
      <c r="J987" s="22" t="s">
        <v>8221</v>
      </c>
    </row>
    <row r="988" spans="7:10" x14ac:dyDescent="0.2">
      <c r="G988" s="5"/>
      <c r="H988" s="5"/>
      <c r="I988">
        <v>20000</v>
      </c>
      <c r="J988" s="22" t="s">
        <v>8221</v>
      </c>
    </row>
    <row r="989" spans="7:10" x14ac:dyDescent="0.2">
      <c r="G989" s="5"/>
      <c r="H989" s="5"/>
      <c r="I989">
        <v>50000</v>
      </c>
      <c r="J989" s="22" t="s">
        <v>8221</v>
      </c>
    </row>
    <row r="990" spans="7:10" x14ac:dyDescent="0.2">
      <c r="G990" s="5"/>
      <c r="H990" s="5"/>
      <c r="I990">
        <v>5000</v>
      </c>
      <c r="J990" s="22" t="s">
        <v>8221</v>
      </c>
    </row>
    <row r="991" spans="7:10" x14ac:dyDescent="0.2">
      <c r="G991" s="5"/>
      <c r="H991" s="5"/>
      <c r="I991">
        <v>10000</v>
      </c>
      <c r="J991" s="22" t="s">
        <v>8221</v>
      </c>
    </row>
    <row r="992" spans="7:10" x14ac:dyDescent="0.2">
      <c r="G992" s="5"/>
      <c r="H992" s="5"/>
      <c r="I992">
        <v>25000</v>
      </c>
      <c r="J992" s="22" t="s">
        <v>8221</v>
      </c>
    </row>
    <row r="993" spans="7:10" x14ac:dyDescent="0.2">
      <c r="G993" s="5"/>
      <c r="H993" s="5"/>
      <c r="I993">
        <v>5000</v>
      </c>
      <c r="J993" s="22" t="s">
        <v>8221</v>
      </c>
    </row>
    <row r="994" spans="7:10" x14ac:dyDescent="0.2">
      <c r="G994" s="5"/>
      <c r="H994" s="5"/>
      <c r="I994">
        <v>100000</v>
      </c>
      <c r="J994" s="22" t="s">
        <v>8221</v>
      </c>
    </row>
    <row r="995" spans="7:10" x14ac:dyDescent="0.2">
      <c r="G995" s="5"/>
      <c r="H995" s="5"/>
      <c r="I995">
        <v>70000</v>
      </c>
      <c r="J995" s="22" t="s">
        <v>8221</v>
      </c>
    </row>
    <row r="996" spans="7:10" x14ac:dyDescent="0.2">
      <c r="G996" s="5"/>
      <c r="H996" s="5"/>
      <c r="I996">
        <v>200000</v>
      </c>
      <c r="J996" s="22" t="s">
        <v>8221</v>
      </c>
    </row>
    <row r="997" spans="7:10" x14ac:dyDescent="0.2">
      <c r="G997" s="5"/>
      <c r="H997" s="5"/>
      <c r="I997">
        <v>10000</v>
      </c>
      <c r="J997" s="22" t="s">
        <v>8221</v>
      </c>
    </row>
    <row r="998" spans="7:10" x14ac:dyDescent="0.2">
      <c r="G998" s="5"/>
      <c r="H998" s="5"/>
      <c r="I998">
        <v>4000</v>
      </c>
      <c r="J998" s="22" t="s">
        <v>8221</v>
      </c>
    </row>
    <row r="999" spans="7:10" x14ac:dyDescent="0.2">
      <c r="G999" s="5"/>
      <c r="H999" s="5"/>
      <c r="I999">
        <v>5000</v>
      </c>
      <c r="J999" s="22" t="s">
        <v>8221</v>
      </c>
    </row>
    <row r="1000" spans="7:10" x14ac:dyDescent="0.2">
      <c r="G1000" s="5"/>
      <c r="H1000" s="5"/>
      <c r="I1000">
        <v>60000</v>
      </c>
      <c r="J1000" s="22" t="s">
        <v>8221</v>
      </c>
    </row>
    <row r="1001" spans="7:10" x14ac:dyDescent="0.2">
      <c r="G1001" s="5"/>
      <c r="H1001" s="5"/>
      <c r="I1001">
        <v>150000</v>
      </c>
      <c r="J1001" s="22" t="s">
        <v>8221</v>
      </c>
    </row>
    <row r="1002" spans="7:10" x14ac:dyDescent="0.2">
      <c r="G1002" s="5"/>
      <c r="H1002" s="5"/>
      <c r="I1002">
        <v>894700</v>
      </c>
      <c r="J1002" s="21" t="s">
        <v>8220</v>
      </c>
    </row>
    <row r="1003" spans="7:10" x14ac:dyDescent="0.2">
      <c r="G1003" s="5"/>
      <c r="H1003" s="5"/>
      <c r="I1003">
        <v>5000</v>
      </c>
      <c r="J1003" s="21" t="s">
        <v>8220</v>
      </c>
    </row>
    <row r="1004" spans="7:10" x14ac:dyDescent="0.2">
      <c r="G1004" s="5"/>
      <c r="H1004" s="5"/>
      <c r="I1004">
        <v>9999</v>
      </c>
      <c r="J1004" s="21" t="s">
        <v>8220</v>
      </c>
    </row>
    <row r="1005" spans="7:10" x14ac:dyDescent="0.2">
      <c r="G1005" s="5"/>
      <c r="H1005" s="5"/>
      <c r="I1005">
        <v>20000</v>
      </c>
      <c r="J1005" s="21" t="s">
        <v>8220</v>
      </c>
    </row>
    <row r="1006" spans="7:10" x14ac:dyDescent="0.2">
      <c r="G1006" s="5"/>
      <c r="H1006" s="5"/>
      <c r="I1006">
        <v>25000</v>
      </c>
      <c r="J1006" s="21" t="s">
        <v>8220</v>
      </c>
    </row>
    <row r="1007" spans="7:10" x14ac:dyDescent="0.2">
      <c r="G1007" s="5"/>
      <c r="H1007" s="5"/>
      <c r="I1007">
        <v>200000</v>
      </c>
      <c r="J1007" s="21" t="s">
        <v>8220</v>
      </c>
    </row>
    <row r="1008" spans="7:10" x14ac:dyDescent="0.2">
      <c r="G1008" s="5"/>
      <c r="H1008" s="5"/>
      <c r="I1008">
        <v>4000</v>
      </c>
      <c r="J1008" s="21" t="s">
        <v>8220</v>
      </c>
    </row>
    <row r="1009" spans="7:10" x14ac:dyDescent="0.2">
      <c r="G1009" s="5"/>
      <c r="H1009" s="5"/>
      <c r="I1009">
        <v>30000</v>
      </c>
      <c r="J1009" s="21" t="s">
        <v>8220</v>
      </c>
    </row>
    <row r="1010" spans="7:10" x14ac:dyDescent="0.2">
      <c r="G1010" s="5"/>
      <c r="H1010" s="5"/>
      <c r="I1010">
        <v>93500</v>
      </c>
      <c r="J1010" s="21" t="s">
        <v>8220</v>
      </c>
    </row>
    <row r="1011" spans="7:10" x14ac:dyDescent="0.2">
      <c r="G1011" s="5"/>
      <c r="H1011" s="5"/>
      <c r="I1011">
        <v>50000</v>
      </c>
      <c r="J1011" s="21" t="s">
        <v>8220</v>
      </c>
    </row>
    <row r="1012" spans="7:10" x14ac:dyDescent="0.2">
      <c r="G1012" s="5"/>
      <c r="H1012" s="5"/>
      <c r="I1012">
        <v>115250</v>
      </c>
      <c r="J1012" s="21" t="s">
        <v>8220</v>
      </c>
    </row>
    <row r="1013" spans="7:10" x14ac:dyDescent="0.2">
      <c r="G1013" s="5"/>
      <c r="H1013" s="5"/>
      <c r="I1013">
        <v>20000</v>
      </c>
      <c r="J1013" s="21" t="s">
        <v>8220</v>
      </c>
    </row>
    <row r="1014" spans="7:10" x14ac:dyDescent="0.2">
      <c r="G1014" s="5"/>
      <c r="H1014" s="5"/>
      <c r="I1014">
        <v>5000</v>
      </c>
      <c r="J1014" s="21" t="s">
        <v>8220</v>
      </c>
    </row>
    <row r="1015" spans="7:10" x14ac:dyDescent="0.2">
      <c r="G1015" s="5"/>
      <c r="H1015" s="5"/>
      <c r="I1015">
        <v>25000</v>
      </c>
      <c r="J1015" s="21" t="s">
        <v>8220</v>
      </c>
    </row>
    <row r="1016" spans="7:10" x14ac:dyDescent="0.2">
      <c r="G1016" s="5"/>
      <c r="H1016" s="5"/>
      <c r="I1016">
        <v>10000</v>
      </c>
      <c r="J1016" s="21" t="s">
        <v>8220</v>
      </c>
    </row>
    <row r="1017" spans="7:10" x14ac:dyDescent="0.2">
      <c r="G1017" s="5"/>
      <c r="H1017" s="5"/>
      <c r="I1017">
        <v>9000</v>
      </c>
      <c r="J1017" s="21" t="s">
        <v>8220</v>
      </c>
    </row>
    <row r="1018" spans="7:10" x14ac:dyDescent="0.2">
      <c r="G1018" s="5"/>
      <c r="H1018" s="5"/>
      <c r="I1018">
        <v>100000</v>
      </c>
      <c r="J1018" s="21" t="s">
        <v>8220</v>
      </c>
    </row>
    <row r="1019" spans="7:10" x14ac:dyDescent="0.2">
      <c r="G1019" s="5"/>
      <c r="H1019" s="5"/>
      <c r="I1019">
        <v>250000</v>
      </c>
      <c r="J1019" s="21" t="s">
        <v>8220</v>
      </c>
    </row>
    <row r="1020" spans="7:10" x14ac:dyDescent="0.2">
      <c r="G1020" s="5"/>
      <c r="H1020" s="5"/>
      <c r="I1020">
        <v>20000</v>
      </c>
      <c r="J1020" s="21" t="s">
        <v>8220</v>
      </c>
    </row>
    <row r="1021" spans="7:10" x14ac:dyDescent="0.2">
      <c r="G1021" s="5"/>
      <c r="H1021" s="5"/>
      <c r="I1021">
        <v>45000</v>
      </c>
      <c r="J1021" s="21" t="s">
        <v>8220</v>
      </c>
    </row>
    <row r="1022" spans="7:10" x14ac:dyDescent="0.2">
      <c r="G1022" s="5"/>
      <c r="H1022" s="5"/>
      <c r="I1022">
        <v>1550</v>
      </c>
      <c r="J1022" s="20" t="s">
        <v>8219</v>
      </c>
    </row>
    <row r="1023" spans="7:10" x14ac:dyDescent="0.2">
      <c r="G1023" s="5"/>
      <c r="H1023" s="5"/>
      <c r="I1023">
        <v>3000</v>
      </c>
      <c r="J1023" s="20" t="s">
        <v>8219</v>
      </c>
    </row>
    <row r="1024" spans="7:10" x14ac:dyDescent="0.2">
      <c r="G1024" s="5"/>
      <c r="H1024" s="5"/>
      <c r="I1024">
        <v>2000</v>
      </c>
      <c r="J1024" s="20" t="s">
        <v>8219</v>
      </c>
    </row>
    <row r="1025" spans="7:10" x14ac:dyDescent="0.2">
      <c r="G1025" s="5"/>
      <c r="H1025" s="5"/>
      <c r="I1025">
        <v>2000</v>
      </c>
      <c r="J1025" s="20" t="s">
        <v>8219</v>
      </c>
    </row>
    <row r="1026" spans="7:10" x14ac:dyDescent="0.2">
      <c r="G1026" s="5"/>
      <c r="H1026" s="5"/>
      <c r="I1026">
        <v>20000</v>
      </c>
      <c r="J1026" s="20" t="s">
        <v>8219</v>
      </c>
    </row>
    <row r="1027" spans="7:10" x14ac:dyDescent="0.2">
      <c r="G1027" s="5"/>
      <c r="H1027" s="5"/>
      <c r="I1027">
        <v>70000</v>
      </c>
      <c r="J1027" s="20" t="s">
        <v>8219</v>
      </c>
    </row>
    <row r="1028" spans="7:10" x14ac:dyDescent="0.2">
      <c r="G1028" s="5"/>
      <c r="H1028" s="5"/>
      <c r="I1028">
        <v>7000</v>
      </c>
      <c r="J1028" s="20" t="s">
        <v>8219</v>
      </c>
    </row>
    <row r="1029" spans="7:10" x14ac:dyDescent="0.2">
      <c r="G1029" s="5"/>
      <c r="H1029" s="5"/>
      <c r="I1029">
        <v>7501</v>
      </c>
      <c r="J1029" s="20" t="s">
        <v>8219</v>
      </c>
    </row>
    <row r="1030" spans="7:10" x14ac:dyDescent="0.2">
      <c r="G1030" s="5"/>
      <c r="H1030" s="5"/>
      <c r="I1030">
        <v>10000</v>
      </c>
      <c r="J1030" s="20" t="s">
        <v>8219</v>
      </c>
    </row>
    <row r="1031" spans="7:10" x14ac:dyDescent="0.2">
      <c r="G1031" s="5"/>
      <c r="H1031" s="5"/>
      <c r="I1031">
        <v>10000</v>
      </c>
      <c r="J1031" s="20" t="s">
        <v>8219</v>
      </c>
    </row>
    <row r="1032" spans="7:10" x14ac:dyDescent="0.2">
      <c r="G1032" s="5"/>
      <c r="H1032" s="5"/>
      <c r="I1032">
        <v>2000</v>
      </c>
      <c r="J1032" s="20" t="s">
        <v>8219</v>
      </c>
    </row>
    <row r="1033" spans="7:10" x14ac:dyDescent="0.2">
      <c r="G1033" s="5"/>
      <c r="H1033" s="5"/>
      <c r="I1033">
        <v>10000</v>
      </c>
      <c r="J1033" s="20" t="s">
        <v>8219</v>
      </c>
    </row>
    <row r="1034" spans="7:10" x14ac:dyDescent="0.2">
      <c r="G1034" s="5"/>
      <c r="H1034" s="5"/>
      <c r="I1034">
        <v>5400</v>
      </c>
      <c r="J1034" s="20" t="s">
        <v>8219</v>
      </c>
    </row>
    <row r="1035" spans="7:10" x14ac:dyDescent="0.2">
      <c r="G1035" s="5"/>
      <c r="H1035" s="5"/>
      <c r="I1035">
        <v>1328</v>
      </c>
      <c r="J1035" s="20" t="s">
        <v>8219</v>
      </c>
    </row>
    <row r="1036" spans="7:10" x14ac:dyDescent="0.2">
      <c r="G1036" s="5"/>
      <c r="H1036" s="5"/>
      <c r="I1036">
        <v>5000</v>
      </c>
      <c r="J1036" s="20" t="s">
        <v>8219</v>
      </c>
    </row>
    <row r="1037" spans="7:10" x14ac:dyDescent="0.2">
      <c r="G1037" s="5"/>
      <c r="H1037" s="5"/>
      <c r="I1037">
        <v>4600</v>
      </c>
      <c r="J1037" s="20" t="s">
        <v>8219</v>
      </c>
    </row>
    <row r="1038" spans="7:10" x14ac:dyDescent="0.2">
      <c r="G1038" s="5"/>
      <c r="H1038" s="5"/>
      <c r="I1038">
        <v>4500</v>
      </c>
      <c r="J1038" s="20" t="s">
        <v>8219</v>
      </c>
    </row>
    <row r="1039" spans="7:10" x14ac:dyDescent="0.2">
      <c r="G1039" s="5"/>
      <c r="H1039" s="5"/>
      <c r="I1039">
        <v>1000</v>
      </c>
      <c r="J1039" s="20" t="s">
        <v>8219</v>
      </c>
    </row>
    <row r="1040" spans="7:10" x14ac:dyDescent="0.2">
      <c r="G1040" s="5"/>
      <c r="H1040" s="5"/>
      <c r="I1040">
        <v>1500</v>
      </c>
      <c r="J1040" s="20" t="s">
        <v>8219</v>
      </c>
    </row>
    <row r="1041" spans="7:10" x14ac:dyDescent="0.2">
      <c r="G1041" s="5"/>
      <c r="H1041" s="5"/>
      <c r="I1041">
        <v>500</v>
      </c>
      <c r="J1041" s="20" t="s">
        <v>8219</v>
      </c>
    </row>
    <row r="1042" spans="7:10" x14ac:dyDescent="0.2">
      <c r="G1042" s="5"/>
      <c r="H1042" s="5"/>
      <c r="I1042">
        <v>85000</v>
      </c>
      <c r="J1042" s="21" t="s">
        <v>8220</v>
      </c>
    </row>
    <row r="1043" spans="7:10" x14ac:dyDescent="0.2">
      <c r="G1043" s="5"/>
      <c r="H1043" s="5"/>
      <c r="I1043">
        <v>50</v>
      </c>
      <c r="J1043" s="21" t="s">
        <v>8220</v>
      </c>
    </row>
    <row r="1044" spans="7:10" x14ac:dyDescent="0.2">
      <c r="G1044" s="5"/>
      <c r="H1044" s="5"/>
      <c r="I1044">
        <v>650</v>
      </c>
      <c r="J1044" s="21" t="s">
        <v>8220</v>
      </c>
    </row>
    <row r="1045" spans="7:10" x14ac:dyDescent="0.2">
      <c r="G1045" s="5"/>
      <c r="H1045" s="5"/>
      <c r="I1045">
        <v>100000</v>
      </c>
      <c r="J1045" s="21" t="s">
        <v>8220</v>
      </c>
    </row>
    <row r="1046" spans="7:10" x14ac:dyDescent="0.2">
      <c r="G1046" s="5"/>
      <c r="H1046" s="5"/>
      <c r="I1046">
        <v>7000</v>
      </c>
      <c r="J1046" s="21" t="s">
        <v>8220</v>
      </c>
    </row>
    <row r="1047" spans="7:10" x14ac:dyDescent="0.2">
      <c r="G1047" s="5"/>
      <c r="H1047" s="5"/>
      <c r="I1047">
        <v>10000</v>
      </c>
      <c r="J1047" s="21" t="s">
        <v>8220</v>
      </c>
    </row>
    <row r="1048" spans="7:10" x14ac:dyDescent="0.2">
      <c r="G1048" s="5"/>
      <c r="H1048" s="5"/>
      <c r="I1048">
        <v>3000</v>
      </c>
      <c r="J1048" s="21" t="s">
        <v>8220</v>
      </c>
    </row>
    <row r="1049" spans="7:10" x14ac:dyDescent="0.2">
      <c r="G1049" s="5"/>
      <c r="H1049" s="5"/>
      <c r="I1049">
        <v>2000</v>
      </c>
      <c r="J1049" s="21" t="s">
        <v>8220</v>
      </c>
    </row>
    <row r="1050" spans="7:10" x14ac:dyDescent="0.2">
      <c r="G1050" s="5"/>
      <c r="H1050" s="5"/>
      <c r="I1050">
        <v>15000</v>
      </c>
      <c r="J1050" s="21" t="s">
        <v>8220</v>
      </c>
    </row>
    <row r="1051" spans="7:10" x14ac:dyDescent="0.2">
      <c r="G1051" s="5"/>
      <c r="H1051" s="5"/>
      <c r="I1051">
        <v>12000</v>
      </c>
      <c r="J1051" s="21" t="s">
        <v>8220</v>
      </c>
    </row>
    <row r="1052" spans="7:10" x14ac:dyDescent="0.2">
      <c r="G1052" s="5"/>
      <c r="H1052" s="5"/>
      <c r="I1052">
        <v>2500</v>
      </c>
      <c r="J1052" s="21" t="s">
        <v>8220</v>
      </c>
    </row>
    <row r="1053" spans="7:10" x14ac:dyDescent="0.2">
      <c r="G1053" s="5"/>
      <c r="H1053" s="5"/>
      <c r="I1053">
        <v>500</v>
      </c>
      <c r="J1053" s="21" t="s">
        <v>8220</v>
      </c>
    </row>
    <row r="1054" spans="7:10" x14ac:dyDescent="0.2">
      <c r="G1054" s="5"/>
      <c r="H1054" s="5"/>
      <c r="I1054">
        <v>4336</v>
      </c>
      <c r="J1054" s="21" t="s">
        <v>8220</v>
      </c>
    </row>
    <row r="1055" spans="7:10" x14ac:dyDescent="0.2">
      <c r="G1055" s="5"/>
      <c r="H1055" s="5"/>
      <c r="I1055">
        <v>1500</v>
      </c>
      <c r="J1055" s="21" t="s">
        <v>8220</v>
      </c>
    </row>
    <row r="1056" spans="7:10" x14ac:dyDescent="0.2">
      <c r="G1056" s="5"/>
      <c r="H1056" s="5"/>
      <c r="I1056">
        <v>2500</v>
      </c>
      <c r="J1056" s="21" t="s">
        <v>8220</v>
      </c>
    </row>
    <row r="1057" spans="7:10" x14ac:dyDescent="0.2">
      <c r="G1057" s="5"/>
      <c r="H1057" s="5"/>
      <c r="I1057">
        <v>3500</v>
      </c>
      <c r="J1057" s="21" t="s">
        <v>8220</v>
      </c>
    </row>
    <row r="1058" spans="7:10" x14ac:dyDescent="0.2">
      <c r="G1058" s="5"/>
      <c r="H1058" s="5"/>
      <c r="I1058">
        <v>10000</v>
      </c>
      <c r="J1058" s="21" t="s">
        <v>8220</v>
      </c>
    </row>
    <row r="1059" spans="7:10" x14ac:dyDescent="0.2">
      <c r="G1059" s="5"/>
      <c r="H1059" s="5"/>
      <c r="I1059">
        <v>10000</v>
      </c>
      <c r="J1059" s="21" t="s">
        <v>8220</v>
      </c>
    </row>
    <row r="1060" spans="7:10" x14ac:dyDescent="0.2">
      <c r="G1060" s="5"/>
      <c r="H1060" s="5"/>
      <c r="I1060">
        <v>40000</v>
      </c>
      <c r="J1060" s="21" t="s">
        <v>8220</v>
      </c>
    </row>
    <row r="1061" spans="7:10" x14ac:dyDescent="0.2">
      <c r="G1061" s="5"/>
      <c r="H1061" s="5"/>
      <c r="I1061">
        <v>1100</v>
      </c>
      <c r="J1061" s="21" t="s">
        <v>8220</v>
      </c>
    </row>
    <row r="1062" spans="7:10" x14ac:dyDescent="0.2">
      <c r="G1062" s="5"/>
      <c r="H1062" s="5"/>
      <c r="I1062">
        <v>5000</v>
      </c>
      <c r="J1062" s="21" t="s">
        <v>8220</v>
      </c>
    </row>
    <row r="1063" spans="7:10" x14ac:dyDescent="0.2">
      <c r="G1063" s="5"/>
      <c r="H1063" s="5"/>
      <c r="I1063">
        <v>4000</v>
      </c>
      <c r="J1063" s="21" t="s">
        <v>8220</v>
      </c>
    </row>
    <row r="1064" spans="7:10" x14ac:dyDescent="0.2">
      <c r="G1064" s="5"/>
      <c r="H1064" s="5"/>
      <c r="I1064">
        <v>199</v>
      </c>
      <c r="J1064" s="21" t="s">
        <v>8220</v>
      </c>
    </row>
    <row r="1065" spans="7:10" x14ac:dyDescent="0.2">
      <c r="G1065" s="5"/>
      <c r="H1065" s="5"/>
      <c r="I1065">
        <v>1000</v>
      </c>
      <c r="J1065" s="21" t="s">
        <v>8220</v>
      </c>
    </row>
    <row r="1066" spans="7:10" x14ac:dyDescent="0.2">
      <c r="G1066" s="5"/>
      <c r="H1066" s="5"/>
      <c r="I1066">
        <v>90000</v>
      </c>
      <c r="J1066" s="22" t="s">
        <v>8221</v>
      </c>
    </row>
    <row r="1067" spans="7:10" x14ac:dyDescent="0.2">
      <c r="G1067" s="5"/>
      <c r="H1067" s="5"/>
      <c r="I1067">
        <v>3000</v>
      </c>
      <c r="J1067" s="22" t="s">
        <v>8221</v>
      </c>
    </row>
    <row r="1068" spans="7:10" x14ac:dyDescent="0.2">
      <c r="G1068" s="5"/>
      <c r="H1068" s="5"/>
      <c r="I1068">
        <v>150000</v>
      </c>
      <c r="J1068" s="22" t="s">
        <v>8221</v>
      </c>
    </row>
    <row r="1069" spans="7:10" x14ac:dyDescent="0.2">
      <c r="G1069" s="5"/>
      <c r="H1069" s="5"/>
      <c r="I1069">
        <v>500</v>
      </c>
      <c r="J1069" s="22" t="s">
        <v>8221</v>
      </c>
    </row>
    <row r="1070" spans="7:10" x14ac:dyDescent="0.2">
      <c r="G1070" s="5"/>
      <c r="H1070" s="5"/>
      <c r="I1070">
        <v>30000</v>
      </c>
      <c r="J1070" s="22" t="s">
        <v>8221</v>
      </c>
    </row>
    <row r="1071" spans="7:10" x14ac:dyDescent="0.2">
      <c r="G1071" s="5"/>
      <c r="H1071" s="5"/>
      <c r="I1071">
        <v>2200</v>
      </c>
      <c r="J1071" s="22" t="s">
        <v>8221</v>
      </c>
    </row>
    <row r="1072" spans="7:10" x14ac:dyDescent="0.2">
      <c r="G1072" s="5"/>
      <c r="H1072" s="5"/>
      <c r="I1072">
        <v>10000</v>
      </c>
      <c r="J1072" s="22" t="s">
        <v>8221</v>
      </c>
    </row>
    <row r="1073" spans="7:10" x14ac:dyDescent="0.2">
      <c r="G1073" s="5"/>
      <c r="H1073" s="5"/>
      <c r="I1073">
        <v>100</v>
      </c>
      <c r="J1073" s="22" t="s">
        <v>8221</v>
      </c>
    </row>
    <row r="1074" spans="7:10" x14ac:dyDescent="0.2">
      <c r="G1074" s="5"/>
      <c r="H1074" s="5"/>
      <c r="I1074">
        <v>75000</v>
      </c>
      <c r="J1074" s="22" t="s">
        <v>8221</v>
      </c>
    </row>
    <row r="1075" spans="7:10" x14ac:dyDescent="0.2">
      <c r="G1075" s="5"/>
      <c r="H1075" s="5"/>
      <c r="I1075">
        <v>750</v>
      </c>
      <c r="J1075" s="22" t="s">
        <v>8221</v>
      </c>
    </row>
    <row r="1076" spans="7:10" x14ac:dyDescent="0.2">
      <c r="G1076" s="5"/>
      <c r="H1076" s="5"/>
      <c r="I1076">
        <v>54000</v>
      </c>
      <c r="J1076" s="22" t="s">
        <v>8221</v>
      </c>
    </row>
    <row r="1077" spans="7:10" x14ac:dyDescent="0.2">
      <c r="G1077" s="5"/>
      <c r="H1077" s="5"/>
      <c r="I1077">
        <v>1000</v>
      </c>
      <c r="J1077" s="22" t="s">
        <v>8221</v>
      </c>
    </row>
    <row r="1078" spans="7:10" x14ac:dyDescent="0.2">
      <c r="G1078" s="5"/>
      <c r="H1078" s="5"/>
      <c r="I1078">
        <v>75000</v>
      </c>
      <c r="J1078" s="22" t="s">
        <v>8221</v>
      </c>
    </row>
    <row r="1079" spans="7:10" x14ac:dyDescent="0.2">
      <c r="G1079" s="5"/>
      <c r="H1079" s="5"/>
      <c r="I1079">
        <v>25000</v>
      </c>
      <c r="J1079" s="22" t="s">
        <v>8221</v>
      </c>
    </row>
    <row r="1080" spans="7:10" x14ac:dyDescent="0.2">
      <c r="G1080" s="5"/>
      <c r="H1080" s="5"/>
      <c r="I1080">
        <v>600</v>
      </c>
      <c r="J1080" s="22" t="s">
        <v>8221</v>
      </c>
    </row>
    <row r="1081" spans="7:10" x14ac:dyDescent="0.2">
      <c r="G1081" s="5"/>
      <c r="H1081" s="5"/>
      <c r="I1081">
        <v>26000</v>
      </c>
      <c r="J1081" s="22" t="s">
        <v>8221</v>
      </c>
    </row>
    <row r="1082" spans="7:10" x14ac:dyDescent="0.2">
      <c r="G1082" s="5"/>
      <c r="H1082" s="5"/>
      <c r="I1082">
        <v>20000</v>
      </c>
      <c r="J1082" s="22" t="s">
        <v>8221</v>
      </c>
    </row>
    <row r="1083" spans="7:10" x14ac:dyDescent="0.2">
      <c r="G1083" s="5"/>
      <c r="H1083" s="5"/>
      <c r="I1083">
        <v>68000</v>
      </c>
      <c r="J1083" s="22" t="s">
        <v>8221</v>
      </c>
    </row>
    <row r="1084" spans="7:10" x14ac:dyDescent="0.2">
      <c r="G1084" s="5"/>
      <c r="H1084" s="5"/>
      <c r="I1084">
        <v>10000</v>
      </c>
      <c r="J1084" s="22" t="s">
        <v>8221</v>
      </c>
    </row>
    <row r="1085" spans="7:10" x14ac:dyDescent="0.2">
      <c r="G1085" s="5"/>
      <c r="H1085" s="5"/>
      <c r="I1085">
        <v>50000</v>
      </c>
      <c r="J1085" s="22" t="s">
        <v>8221</v>
      </c>
    </row>
    <row r="1086" spans="7:10" x14ac:dyDescent="0.2">
      <c r="G1086" s="5"/>
      <c r="H1086" s="5"/>
      <c r="I1086">
        <v>550</v>
      </c>
      <c r="J1086" s="22" t="s">
        <v>8221</v>
      </c>
    </row>
    <row r="1087" spans="7:10" x14ac:dyDescent="0.2">
      <c r="G1087" s="5"/>
      <c r="H1087" s="5"/>
      <c r="I1087">
        <v>30000</v>
      </c>
      <c r="J1087" s="22" t="s">
        <v>8221</v>
      </c>
    </row>
    <row r="1088" spans="7:10" x14ac:dyDescent="0.2">
      <c r="G1088" s="5"/>
      <c r="H1088" s="5"/>
      <c r="I1088">
        <v>18000</v>
      </c>
      <c r="J1088" s="22" t="s">
        <v>8221</v>
      </c>
    </row>
    <row r="1089" spans="7:10" x14ac:dyDescent="0.2">
      <c r="G1089" s="5"/>
      <c r="H1089" s="5"/>
      <c r="I1089">
        <v>1100</v>
      </c>
      <c r="J1089" s="22" t="s">
        <v>8221</v>
      </c>
    </row>
    <row r="1090" spans="7:10" x14ac:dyDescent="0.2">
      <c r="G1090" s="5"/>
      <c r="H1090" s="5"/>
      <c r="I1090">
        <v>45000</v>
      </c>
      <c r="J1090" s="22" t="s">
        <v>8221</v>
      </c>
    </row>
    <row r="1091" spans="7:10" x14ac:dyDescent="0.2">
      <c r="G1091" s="5"/>
      <c r="H1091" s="5"/>
      <c r="I1091">
        <v>15000</v>
      </c>
      <c r="J1091" s="22" t="s">
        <v>8221</v>
      </c>
    </row>
    <row r="1092" spans="7:10" x14ac:dyDescent="0.2">
      <c r="G1092" s="5"/>
      <c r="H1092" s="5"/>
      <c r="I1092">
        <v>12999</v>
      </c>
      <c r="J1092" s="22" t="s">
        <v>8221</v>
      </c>
    </row>
    <row r="1093" spans="7:10" x14ac:dyDescent="0.2">
      <c r="G1093" s="5"/>
      <c r="H1093" s="5"/>
      <c r="I1093">
        <v>200</v>
      </c>
      <c r="J1093" s="22" t="s">
        <v>8221</v>
      </c>
    </row>
    <row r="1094" spans="7:10" x14ac:dyDescent="0.2">
      <c r="G1094" s="5"/>
      <c r="H1094" s="5"/>
      <c r="I1094">
        <v>2000</v>
      </c>
      <c r="J1094" s="22" t="s">
        <v>8221</v>
      </c>
    </row>
    <row r="1095" spans="7:10" x14ac:dyDescent="0.2">
      <c r="G1095" s="5"/>
      <c r="H1095" s="5"/>
      <c r="I1095">
        <v>300</v>
      </c>
      <c r="J1095" s="22" t="s">
        <v>8221</v>
      </c>
    </row>
    <row r="1096" spans="7:10" x14ac:dyDescent="0.2">
      <c r="G1096" s="5"/>
      <c r="H1096" s="5"/>
      <c r="I1096">
        <v>18000</v>
      </c>
      <c r="J1096" s="22" t="s">
        <v>8221</v>
      </c>
    </row>
    <row r="1097" spans="7:10" x14ac:dyDescent="0.2">
      <c r="G1097" s="5"/>
      <c r="H1097" s="5"/>
      <c r="I1097">
        <v>500000</v>
      </c>
      <c r="J1097" s="22" t="s">
        <v>8221</v>
      </c>
    </row>
    <row r="1098" spans="7:10" x14ac:dyDescent="0.2">
      <c r="G1098" s="5"/>
      <c r="H1098" s="5"/>
      <c r="I1098">
        <v>12000</v>
      </c>
      <c r="J1098" s="22" t="s">
        <v>8221</v>
      </c>
    </row>
    <row r="1099" spans="7:10" x14ac:dyDescent="0.2">
      <c r="G1099" s="5"/>
      <c r="H1099" s="5"/>
      <c r="I1099">
        <v>100000</v>
      </c>
      <c r="J1099" s="22" t="s">
        <v>8221</v>
      </c>
    </row>
    <row r="1100" spans="7:10" x14ac:dyDescent="0.2">
      <c r="G1100" s="5"/>
      <c r="H1100" s="5"/>
      <c r="I1100">
        <v>25000</v>
      </c>
      <c r="J1100" s="22" t="s">
        <v>8221</v>
      </c>
    </row>
    <row r="1101" spans="7:10" x14ac:dyDescent="0.2">
      <c r="G1101" s="5"/>
      <c r="H1101" s="5"/>
      <c r="I1101">
        <v>5000</v>
      </c>
      <c r="J1101" s="22" t="s">
        <v>8221</v>
      </c>
    </row>
    <row r="1102" spans="7:10" x14ac:dyDescent="0.2">
      <c r="G1102" s="5"/>
      <c r="H1102" s="5"/>
      <c r="I1102">
        <v>4000</v>
      </c>
      <c r="J1102" s="22" t="s">
        <v>8221</v>
      </c>
    </row>
    <row r="1103" spans="7:10" x14ac:dyDescent="0.2">
      <c r="G1103" s="5"/>
      <c r="H1103" s="5"/>
      <c r="I1103">
        <v>100000</v>
      </c>
      <c r="J1103" s="22" t="s">
        <v>8221</v>
      </c>
    </row>
    <row r="1104" spans="7:10" x14ac:dyDescent="0.2">
      <c r="G1104" s="5"/>
      <c r="H1104" s="5"/>
      <c r="I1104">
        <v>8000</v>
      </c>
      <c r="J1104" s="22" t="s">
        <v>8221</v>
      </c>
    </row>
    <row r="1105" spans="7:10" x14ac:dyDescent="0.2">
      <c r="G1105" s="5"/>
      <c r="H1105" s="5"/>
      <c r="I1105">
        <v>15000</v>
      </c>
      <c r="J1105" s="22" t="s">
        <v>8221</v>
      </c>
    </row>
    <row r="1106" spans="7:10" x14ac:dyDescent="0.2">
      <c r="G1106" s="5"/>
      <c r="H1106" s="5"/>
      <c r="I1106">
        <v>60000</v>
      </c>
      <c r="J1106" s="22" t="s">
        <v>8221</v>
      </c>
    </row>
    <row r="1107" spans="7:10" x14ac:dyDescent="0.2">
      <c r="G1107" s="5"/>
      <c r="H1107" s="5"/>
      <c r="I1107">
        <v>900000</v>
      </c>
      <c r="J1107" s="22" t="s">
        <v>8221</v>
      </c>
    </row>
    <row r="1108" spans="7:10" x14ac:dyDescent="0.2">
      <c r="G1108" s="5"/>
      <c r="H1108" s="5"/>
      <c r="I1108">
        <v>400</v>
      </c>
      <c r="J1108" s="22" t="s">
        <v>8221</v>
      </c>
    </row>
    <row r="1109" spans="7:10" x14ac:dyDescent="0.2">
      <c r="G1109" s="5"/>
      <c r="H1109" s="5"/>
      <c r="I1109">
        <v>10000</v>
      </c>
      <c r="J1109" s="22" t="s">
        <v>8221</v>
      </c>
    </row>
    <row r="1110" spans="7:10" x14ac:dyDescent="0.2">
      <c r="G1110" s="5"/>
      <c r="H1110" s="5"/>
      <c r="I1110">
        <v>25000</v>
      </c>
      <c r="J1110" s="22" t="s">
        <v>8221</v>
      </c>
    </row>
    <row r="1111" spans="7:10" x14ac:dyDescent="0.2">
      <c r="G1111" s="5"/>
      <c r="H1111" s="5"/>
      <c r="I1111">
        <v>10000</v>
      </c>
      <c r="J1111" s="22" t="s">
        <v>8221</v>
      </c>
    </row>
    <row r="1112" spans="7:10" x14ac:dyDescent="0.2">
      <c r="G1112" s="5"/>
      <c r="H1112" s="5"/>
      <c r="I1112">
        <v>50000</v>
      </c>
      <c r="J1112" s="22" t="s">
        <v>8221</v>
      </c>
    </row>
    <row r="1113" spans="7:10" x14ac:dyDescent="0.2">
      <c r="G1113" s="5"/>
      <c r="H1113" s="5"/>
      <c r="I1113">
        <v>2500</v>
      </c>
      <c r="J1113" s="22" t="s">
        <v>8221</v>
      </c>
    </row>
    <row r="1114" spans="7:10" x14ac:dyDescent="0.2">
      <c r="G1114" s="5"/>
      <c r="H1114" s="5"/>
      <c r="I1114">
        <v>88000</v>
      </c>
      <c r="J1114" s="22" t="s">
        <v>8221</v>
      </c>
    </row>
    <row r="1115" spans="7:10" x14ac:dyDescent="0.2">
      <c r="G1115" s="5"/>
      <c r="H1115" s="5"/>
      <c r="I1115">
        <v>1000</v>
      </c>
      <c r="J1115" s="22" t="s">
        <v>8221</v>
      </c>
    </row>
    <row r="1116" spans="7:10" x14ac:dyDescent="0.2">
      <c r="G1116" s="5"/>
      <c r="H1116" s="5"/>
      <c r="I1116">
        <v>6000</v>
      </c>
      <c r="J1116" s="22" t="s">
        <v>8221</v>
      </c>
    </row>
    <row r="1117" spans="7:10" x14ac:dyDescent="0.2">
      <c r="G1117" s="5"/>
      <c r="H1117" s="5"/>
      <c r="I1117">
        <v>40000</v>
      </c>
      <c r="J1117" s="22" t="s">
        <v>8221</v>
      </c>
    </row>
    <row r="1118" spans="7:10" x14ac:dyDescent="0.2">
      <c r="G1118" s="5"/>
      <c r="H1118" s="5"/>
      <c r="I1118">
        <v>500000</v>
      </c>
      <c r="J1118" s="22" t="s">
        <v>8221</v>
      </c>
    </row>
    <row r="1119" spans="7:10" x14ac:dyDescent="0.2">
      <c r="G1119" s="5"/>
      <c r="H1119" s="5"/>
      <c r="I1119">
        <v>1000</v>
      </c>
      <c r="J1119" s="22" t="s">
        <v>8221</v>
      </c>
    </row>
    <row r="1120" spans="7:10" x14ac:dyDescent="0.2">
      <c r="G1120" s="5"/>
      <c r="H1120" s="5"/>
      <c r="I1120">
        <v>4500</v>
      </c>
      <c r="J1120" s="22" t="s">
        <v>8221</v>
      </c>
    </row>
    <row r="1121" spans="7:10" x14ac:dyDescent="0.2">
      <c r="G1121" s="5"/>
      <c r="H1121" s="5"/>
      <c r="I1121">
        <v>2100</v>
      </c>
      <c r="J1121" s="22" t="s">
        <v>8221</v>
      </c>
    </row>
    <row r="1122" spans="7:10" x14ac:dyDescent="0.2">
      <c r="G1122" s="5"/>
      <c r="H1122" s="5"/>
      <c r="I1122">
        <v>25000</v>
      </c>
      <c r="J1122" s="22" t="s">
        <v>8221</v>
      </c>
    </row>
    <row r="1123" spans="7:10" x14ac:dyDescent="0.2">
      <c r="G1123" s="5"/>
      <c r="H1123" s="5"/>
      <c r="I1123">
        <v>250000</v>
      </c>
      <c r="J1123" s="22" t="s">
        <v>8221</v>
      </c>
    </row>
    <row r="1124" spans="7:10" x14ac:dyDescent="0.2">
      <c r="G1124" s="5"/>
      <c r="H1124" s="5"/>
      <c r="I1124">
        <v>3200</v>
      </c>
      <c r="J1124" s="22" t="s">
        <v>8221</v>
      </c>
    </row>
    <row r="1125" spans="7:10" x14ac:dyDescent="0.2">
      <c r="G1125" s="5"/>
      <c r="H1125" s="5"/>
      <c r="I1125">
        <v>5000</v>
      </c>
      <c r="J1125" s="22" t="s">
        <v>8221</v>
      </c>
    </row>
    <row r="1126" spans="7:10" x14ac:dyDescent="0.2">
      <c r="G1126" s="5"/>
      <c r="H1126" s="5"/>
      <c r="I1126">
        <v>90000</v>
      </c>
      <c r="J1126" s="22" t="s">
        <v>8221</v>
      </c>
    </row>
    <row r="1127" spans="7:10" x14ac:dyDescent="0.2">
      <c r="G1127" s="5"/>
      <c r="H1127" s="5"/>
      <c r="I1127">
        <v>3000</v>
      </c>
      <c r="J1127" s="22" t="s">
        <v>8221</v>
      </c>
    </row>
    <row r="1128" spans="7:10" x14ac:dyDescent="0.2">
      <c r="G1128" s="5"/>
      <c r="H1128" s="5"/>
      <c r="I1128">
        <v>2000</v>
      </c>
      <c r="J1128" s="22" t="s">
        <v>8221</v>
      </c>
    </row>
    <row r="1129" spans="7:10" x14ac:dyDescent="0.2">
      <c r="G1129" s="5"/>
      <c r="H1129" s="5"/>
      <c r="I1129">
        <v>35000</v>
      </c>
      <c r="J1129" s="22" t="s">
        <v>8221</v>
      </c>
    </row>
    <row r="1130" spans="7:10" x14ac:dyDescent="0.2">
      <c r="G1130" s="5"/>
      <c r="H1130" s="5"/>
      <c r="I1130">
        <v>1000</v>
      </c>
      <c r="J1130" s="22" t="s">
        <v>8221</v>
      </c>
    </row>
    <row r="1131" spans="7:10" x14ac:dyDescent="0.2">
      <c r="G1131" s="5"/>
      <c r="H1131" s="5"/>
      <c r="I1131">
        <v>20000</v>
      </c>
      <c r="J1131" s="22" t="s">
        <v>8221</v>
      </c>
    </row>
    <row r="1132" spans="7:10" x14ac:dyDescent="0.2">
      <c r="G1132" s="5"/>
      <c r="H1132" s="5"/>
      <c r="I1132">
        <v>5000</v>
      </c>
      <c r="J1132" s="22" t="s">
        <v>8221</v>
      </c>
    </row>
    <row r="1133" spans="7:10" x14ac:dyDescent="0.2">
      <c r="G1133" s="5"/>
      <c r="H1133" s="5"/>
      <c r="I1133">
        <v>40000</v>
      </c>
      <c r="J1133" s="22" t="s">
        <v>8221</v>
      </c>
    </row>
    <row r="1134" spans="7:10" x14ac:dyDescent="0.2">
      <c r="G1134" s="5"/>
      <c r="H1134" s="5"/>
      <c r="I1134">
        <v>10000</v>
      </c>
      <c r="J1134" s="22" t="s">
        <v>8221</v>
      </c>
    </row>
    <row r="1135" spans="7:10" x14ac:dyDescent="0.2">
      <c r="G1135" s="5"/>
      <c r="H1135" s="5"/>
      <c r="I1135">
        <v>3000</v>
      </c>
      <c r="J1135" s="22" t="s">
        <v>8221</v>
      </c>
    </row>
    <row r="1136" spans="7:10" x14ac:dyDescent="0.2">
      <c r="G1136" s="5"/>
      <c r="H1136" s="5"/>
      <c r="I1136">
        <v>25000</v>
      </c>
      <c r="J1136" s="22" t="s">
        <v>8221</v>
      </c>
    </row>
    <row r="1137" spans="7:10" x14ac:dyDescent="0.2">
      <c r="G1137" s="5"/>
      <c r="H1137" s="5"/>
      <c r="I1137">
        <v>1000</v>
      </c>
      <c r="J1137" s="22" t="s">
        <v>8221</v>
      </c>
    </row>
    <row r="1138" spans="7:10" x14ac:dyDescent="0.2">
      <c r="G1138" s="5"/>
      <c r="H1138" s="5"/>
      <c r="I1138">
        <v>4190</v>
      </c>
      <c r="J1138" s="22" t="s">
        <v>8221</v>
      </c>
    </row>
    <row r="1139" spans="7:10" x14ac:dyDescent="0.2">
      <c r="G1139" s="5"/>
      <c r="H1139" s="5"/>
      <c r="I1139">
        <v>25000</v>
      </c>
      <c r="J1139" s="22" t="s">
        <v>8221</v>
      </c>
    </row>
    <row r="1140" spans="7:10" x14ac:dyDescent="0.2">
      <c r="G1140" s="5"/>
      <c r="H1140" s="5"/>
      <c r="I1140">
        <v>35000</v>
      </c>
      <c r="J1140" s="22" t="s">
        <v>8221</v>
      </c>
    </row>
    <row r="1141" spans="7:10" x14ac:dyDescent="0.2">
      <c r="G1141" s="5"/>
      <c r="H1141" s="5"/>
      <c r="I1141">
        <v>8000</v>
      </c>
      <c r="J1141" s="22" t="s">
        <v>8221</v>
      </c>
    </row>
    <row r="1142" spans="7:10" x14ac:dyDescent="0.2">
      <c r="G1142" s="5"/>
      <c r="H1142" s="5"/>
      <c r="I1142">
        <v>5000</v>
      </c>
      <c r="J1142" s="22" t="s">
        <v>8221</v>
      </c>
    </row>
    <row r="1143" spans="7:10" x14ac:dyDescent="0.2">
      <c r="G1143" s="5"/>
      <c r="H1143" s="5"/>
      <c r="I1143">
        <v>500</v>
      </c>
      <c r="J1143" s="22" t="s">
        <v>8221</v>
      </c>
    </row>
    <row r="1144" spans="7:10" x14ac:dyDescent="0.2">
      <c r="G1144" s="5"/>
      <c r="H1144" s="5"/>
      <c r="I1144">
        <v>4000</v>
      </c>
      <c r="J1144" s="22" t="s">
        <v>8221</v>
      </c>
    </row>
    <row r="1145" spans="7:10" x14ac:dyDescent="0.2">
      <c r="G1145" s="5"/>
      <c r="H1145" s="5"/>
      <c r="I1145">
        <v>45000</v>
      </c>
      <c r="J1145" s="22" t="s">
        <v>8221</v>
      </c>
    </row>
    <row r="1146" spans="7:10" x14ac:dyDescent="0.2">
      <c r="G1146" s="5"/>
      <c r="H1146" s="5"/>
      <c r="I1146">
        <v>9300</v>
      </c>
      <c r="J1146" s="22" t="s">
        <v>8221</v>
      </c>
    </row>
    <row r="1147" spans="7:10" x14ac:dyDescent="0.2">
      <c r="G1147" s="5"/>
      <c r="H1147" s="5"/>
      <c r="I1147">
        <v>80000</v>
      </c>
      <c r="J1147" s="22" t="s">
        <v>8221</v>
      </c>
    </row>
    <row r="1148" spans="7:10" x14ac:dyDescent="0.2">
      <c r="G1148" s="5"/>
      <c r="H1148" s="5"/>
      <c r="I1148">
        <v>6000</v>
      </c>
      <c r="J1148" s="22" t="s">
        <v>8221</v>
      </c>
    </row>
    <row r="1149" spans="7:10" x14ac:dyDescent="0.2">
      <c r="G1149" s="5"/>
      <c r="H1149" s="5"/>
      <c r="I1149">
        <v>25000</v>
      </c>
      <c r="J1149" s="22" t="s">
        <v>8221</v>
      </c>
    </row>
    <row r="1150" spans="7:10" x14ac:dyDescent="0.2">
      <c r="G1150" s="5"/>
      <c r="H1150" s="5"/>
      <c r="I1150">
        <v>15000</v>
      </c>
      <c r="J1150" s="22" t="s">
        <v>8221</v>
      </c>
    </row>
    <row r="1151" spans="7:10" x14ac:dyDescent="0.2">
      <c r="G1151" s="5"/>
      <c r="H1151" s="5"/>
      <c r="I1151">
        <v>50000</v>
      </c>
      <c r="J1151" s="22" t="s">
        <v>8221</v>
      </c>
    </row>
    <row r="1152" spans="7:10" x14ac:dyDescent="0.2">
      <c r="G1152" s="5"/>
      <c r="H1152" s="5"/>
      <c r="I1152">
        <v>2500</v>
      </c>
      <c r="J1152" s="22" t="s">
        <v>8221</v>
      </c>
    </row>
    <row r="1153" spans="7:10" x14ac:dyDescent="0.2">
      <c r="G1153" s="5"/>
      <c r="H1153" s="5"/>
      <c r="I1153">
        <v>25000</v>
      </c>
      <c r="J1153" s="22" t="s">
        <v>8221</v>
      </c>
    </row>
    <row r="1154" spans="7:10" x14ac:dyDescent="0.2">
      <c r="G1154" s="5"/>
      <c r="H1154" s="5"/>
      <c r="I1154">
        <v>16000</v>
      </c>
      <c r="J1154" s="22" t="s">
        <v>8221</v>
      </c>
    </row>
    <row r="1155" spans="7:10" x14ac:dyDescent="0.2">
      <c r="G1155" s="5"/>
      <c r="H1155" s="5"/>
      <c r="I1155">
        <v>8000</v>
      </c>
      <c r="J1155" s="22" t="s">
        <v>8221</v>
      </c>
    </row>
    <row r="1156" spans="7:10" x14ac:dyDescent="0.2">
      <c r="G1156" s="5"/>
      <c r="H1156" s="5"/>
      <c r="I1156">
        <v>5000</v>
      </c>
      <c r="J1156" s="22" t="s">
        <v>8221</v>
      </c>
    </row>
    <row r="1157" spans="7:10" x14ac:dyDescent="0.2">
      <c r="G1157" s="5"/>
      <c r="H1157" s="5"/>
      <c r="I1157">
        <v>25000</v>
      </c>
      <c r="J1157" s="22" t="s">
        <v>8221</v>
      </c>
    </row>
    <row r="1158" spans="7:10" x14ac:dyDescent="0.2">
      <c r="G1158" s="5"/>
      <c r="H1158" s="5"/>
      <c r="I1158">
        <v>6500</v>
      </c>
      <c r="J1158" s="22" t="s">
        <v>8221</v>
      </c>
    </row>
    <row r="1159" spans="7:10" x14ac:dyDescent="0.2">
      <c r="G1159" s="5"/>
      <c r="H1159" s="5"/>
      <c r="I1159">
        <v>10000</v>
      </c>
      <c r="J1159" s="22" t="s">
        <v>8221</v>
      </c>
    </row>
    <row r="1160" spans="7:10" x14ac:dyDescent="0.2">
      <c r="G1160" s="5"/>
      <c r="H1160" s="5"/>
      <c r="I1160">
        <v>7500</v>
      </c>
      <c r="J1160" s="22" t="s">
        <v>8221</v>
      </c>
    </row>
    <row r="1161" spans="7:10" x14ac:dyDescent="0.2">
      <c r="G1161" s="5"/>
      <c r="H1161" s="5"/>
      <c r="I1161">
        <v>6750</v>
      </c>
      <c r="J1161" s="22" t="s">
        <v>8221</v>
      </c>
    </row>
    <row r="1162" spans="7:10" x14ac:dyDescent="0.2">
      <c r="G1162" s="5"/>
      <c r="H1162" s="5"/>
      <c r="I1162">
        <v>30000</v>
      </c>
      <c r="J1162" s="22" t="s">
        <v>8221</v>
      </c>
    </row>
    <row r="1163" spans="7:10" x14ac:dyDescent="0.2">
      <c r="G1163" s="5"/>
      <c r="H1163" s="5"/>
      <c r="I1163">
        <v>18000</v>
      </c>
      <c r="J1163" s="22" t="s">
        <v>8221</v>
      </c>
    </row>
    <row r="1164" spans="7:10" x14ac:dyDescent="0.2">
      <c r="G1164" s="5"/>
      <c r="H1164" s="5"/>
      <c r="I1164">
        <v>60000</v>
      </c>
      <c r="J1164" s="22" t="s">
        <v>8221</v>
      </c>
    </row>
    <row r="1165" spans="7:10" x14ac:dyDescent="0.2">
      <c r="G1165" s="5"/>
      <c r="H1165" s="5"/>
      <c r="I1165">
        <v>5200</v>
      </c>
      <c r="J1165" s="22" t="s">
        <v>8221</v>
      </c>
    </row>
    <row r="1166" spans="7:10" x14ac:dyDescent="0.2">
      <c r="G1166" s="5"/>
      <c r="H1166" s="5"/>
      <c r="I1166">
        <v>10000</v>
      </c>
      <c r="J1166" s="22" t="s">
        <v>8221</v>
      </c>
    </row>
    <row r="1167" spans="7:10" x14ac:dyDescent="0.2">
      <c r="G1167" s="5"/>
      <c r="H1167" s="5"/>
      <c r="I1167">
        <v>10000</v>
      </c>
      <c r="J1167" s="22" t="s">
        <v>8221</v>
      </c>
    </row>
    <row r="1168" spans="7:10" x14ac:dyDescent="0.2">
      <c r="G1168" s="5"/>
      <c r="H1168" s="5"/>
      <c r="I1168">
        <v>15000</v>
      </c>
      <c r="J1168" s="22" t="s">
        <v>8221</v>
      </c>
    </row>
    <row r="1169" spans="7:10" x14ac:dyDescent="0.2">
      <c r="G1169" s="5"/>
      <c r="H1169" s="5"/>
      <c r="I1169">
        <v>60000</v>
      </c>
      <c r="J1169" s="22" t="s">
        <v>8221</v>
      </c>
    </row>
    <row r="1170" spans="7:10" x14ac:dyDescent="0.2">
      <c r="G1170" s="5"/>
      <c r="H1170" s="5"/>
      <c r="I1170">
        <v>18000</v>
      </c>
      <c r="J1170" s="22" t="s">
        <v>8221</v>
      </c>
    </row>
    <row r="1171" spans="7:10" x14ac:dyDescent="0.2">
      <c r="G1171" s="5"/>
      <c r="H1171" s="5"/>
      <c r="I1171">
        <v>10000</v>
      </c>
      <c r="J1171" s="22" t="s">
        <v>8221</v>
      </c>
    </row>
    <row r="1172" spans="7:10" x14ac:dyDescent="0.2">
      <c r="G1172" s="5"/>
      <c r="H1172" s="5"/>
      <c r="I1172">
        <v>25000</v>
      </c>
      <c r="J1172" s="22" t="s">
        <v>8221</v>
      </c>
    </row>
    <row r="1173" spans="7:10" x14ac:dyDescent="0.2">
      <c r="G1173" s="5"/>
      <c r="H1173" s="5"/>
      <c r="I1173">
        <v>25000</v>
      </c>
      <c r="J1173" s="22" t="s">
        <v>8221</v>
      </c>
    </row>
    <row r="1174" spans="7:10" x14ac:dyDescent="0.2">
      <c r="G1174" s="5"/>
      <c r="H1174" s="5"/>
      <c r="I1174">
        <v>9000</v>
      </c>
      <c r="J1174" s="22" t="s">
        <v>8221</v>
      </c>
    </row>
    <row r="1175" spans="7:10" x14ac:dyDescent="0.2">
      <c r="G1175" s="5"/>
      <c r="H1175" s="5"/>
      <c r="I1175">
        <v>125000</v>
      </c>
      <c r="J1175" s="22" t="s">
        <v>8221</v>
      </c>
    </row>
    <row r="1176" spans="7:10" x14ac:dyDescent="0.2">
      <c r="G1176" s="5"/>
      <c r="H1176" s="5"/>
      <c r="I1176">
        <v>15000</v>
      </c>
      <c r="J1176" s="22" t="s">
        <v>8221</v>
      </c>
    </row>
    <row r="1177" spans="7:10" x14ac:dyDescent="0.2">
      <c r="G1177" s="5"/>
      <c r="H1177" s="5"/>
      <c r="I1177">
        <v>20000</v>
      </c>
      <c r="J1177" s="22" t="s">
        <v>8221</v>
      </c>
    </row>
    <row r="1178" spans="7:10" x14ac:dyDescent="0.2">
      <c r="G1178" s="5"/>
      <c r="H1178" s="5"/>
      <c r="I1178">
        <v>175000</v>
      </c>
      <c r="J1178" s="22" t="s">
        <v>8221</v>
      </c>
    </row>
    <row r="1179" spans="7:10" x14ac:dyDescent="0.2">
      <c r="G1179" s="5"/>
      <c r="H1179" s="5"/>
      <c r="I1179">
        <v>6000</v>
      </c>
      <c r="J1179" s="22" t="s">
        <v>8221</v>
      </c>
    </row>
    <row r="1180" spans="7:10" x14ac:dyDescent="0.2">
      <c r="G1180" s="5"/>
      <c r="H1180" s="5"/>
      <c r="I1180">
        <v>75000</v>
      </c>
      <c r="J1180" s="22" t="s">
        <v>8221</v>
      </c>
    </row>
    <row r="1181" spans="7:10" x14ac:dyDescent="0.2">
      <c r="G1181" s="5"/>
      <c r="H1181" s="5"/>
      <c r="I1181">
        <v>60000</v>
      </c>
      <c r="J1181" s="22" t="s">
        <v>8221</v>
      </c>
    </row>
    <row r="1182" spans="7:10" x14ac:dyDescent="0.2">
      <c r="G1182" s="5"/>
      <c r="H1182" s="5"/>
      <c r="I1182">
        <v>50000</v>
      </c>
      <c r="J1182" s="22" t="s">
        <v>8221</v>
      </c>
    </row>
    <row r="1183" spans="7:10" x14ac:dyDescent="0.2">
      <c r="G1183" s="5"/>
      <c r="H1183" s="5"/>
      <c r="I1183">
        <v>50000</v>
      </c>
      <c r="J1183" s="22" t="s">
        <v>8221</v>
      </c>
    </row>
    <row r="1184" spans="7:10" x14ac:dyDescent="0.2">
      <c r="G1184" s="5"/>
      <c r="H1184" s="5"/>
      <c r="I1184">
        <v>1000</v>
      </c>
      <c r="J1184" s="22" t="s">
        <v>8221</v>
      </c>
    </row>
    <row r="1185" spans="7:10" x14ac:dyDescent="0.2">
      <c r="G1185" s="5"/>
      <c r="H1185" s="5"/>
      <c r="I1185">
        <v>2500</v>
      </c>
      <c r="J1185" s="22" t="s">
        <v>8221</v>
      </c>
    </row>
    <row r="1186" spans="7:10" x14ac:dyDescent="0.2">
      <c r="G1186" s="5"/>
      <c r="H1186" s="5"/>
      <c r="I1186">
        <v>22000</v>
      </c>
      <c r="J1186" s="20" t="s">
        <v>8219</v>
      </c>
    </row>
    <row r="1187" spans="7:10" x14ac:dyDescent="0.2">
      <c r="G1187" s="5"/>
      <c r="H1187" s="5"/>
      <c r="I1187">
        <v>12500</v>
      </c>
      <c r="J1187" s="20" t="s">
        <v>8219</v>
      </c>
    </row>
    <row r="1188" spans="7:10" x14ac:dyDescent="0.2">
      <c r="G1188" s="5"/>
      <c r="H1188" s="5"/>
      <c r="I1188">
        <v>7500</v>
      </c>
      <c r="J1188" s="20" t="s">
        <v>8219</v>
      </c>
    </row>
    <row r="1189" spans="7:10" x14ac:dyDescent="0.2">
      <c r="G1189" s="5"/>
      <c r="H1189" s="5"/>
      <c r="I1189">
        <v>8750</v>
      </c>
      <c r="J1189" s="20" t="s">
        <v>8219</v>
      </c>
    </row>
    <row r="1190" spans="7:10" x14ac:dyDescent="0.2">
      <c r="G1190" s="5"/>
      <c r="H1190" s="5"/>
      <c r="I1190">
        <v>2000</v>
      </c>
      <c r="J1190" s="20" t="s">
        <v>8219</v>
      </c>
    </row>
    <row r="1191" spans="7:10" x14ac:dyDescent="0.2">
      <c r="G1191" s="5"/>
      <c r="H1191" s="5"/>
      <c r="I1191">
        <v>9000</v>
      </c>
      <c r="J1191" s="20" t="s">
        <v>8219</v>
      </c>
    </row>
    <row r="1192" spans="7:10" x14ac:dyDescent="0.2">
      <c r="G1192" s="5"/>
      <c r="H1192" s="5"/>
      <c r="I1192">
        <v>500</v>
      </c>
      <c r="J1192" s="20" t="s">
        <v>8219</v>
      </c>
    </row>
    <row r="1193" spans="7:10" x14ac:dyDescent="0.2">
      <c r="G1193" s="5"/>
      <c r="H1193" s="5"/>
      <c r="I1193">
        <v>2700</v>
      </c>
      <c r="J1193" s="20" t="s">
        <v>8219</v>
      </c>
    </row>
    <row r="1194" spans="7:10" x14ac:dyDescent="0.2">
      <c r="G1194" s="5"/>
      <c r="H1194" s="5"/>
      <c r="I1194">
        <v>100</v>
      </c>
      <c r="J1194" s="20" t="s">
        <v>8219</v>
      </c>
    </row>
    <row r="1195" spans="7:10" x14ac:dyDescent="0.2">
      <c r="G1195" s="5"/>
      <c r="H1195" s="5"/>
      <c r="I1195">
        <v>21000</v>
      </c>
      <c r="J1195" s="20" t="s">
        <v>8219</v>
      </c>
    </row>
    <row r="1196" spans="7:10" x14ac:dyDescent="0.2">
      <c r="G1196" s="5"/>
      <c r="H1196" s="5"/>
      <c r="I1196">
        <v>12500</v>
      </c>
      <c r="J1196" s="20" t="s">
        <v>8219</v>
      </c>
    </row>
    <row r="1197" spans="7:10" x14ac:dyDescent="0.2">
      <c r="G1197" s="5"/>
      <c r="H1197" s="5"/>
      <c r="I1197">
        <v>10000</v>
      </c>
      <c r="J1197" s="20" t="s">
        <v>8219</v>
      </c>
    </row>
    <row r="1198" spans="7:10" x14ac:dyDescent="0.2">
      <c r="G1198" s="5"/>
      <c r="H1198" s="5"/>
      <c r="I1198">
        <v>14500</v>
      </c>
      <c r="J1198" s="20" t="s">
        <v>8219</v>
      </c>
    </row>
    <row r="1199" spans="7:10" x14ac:dyDescent="0.2">
      <c r="G1199" s="5"/>
      <c r="H1199" s="5"/>
      <c r="I1199">
        <v>15000</v>
      </c>
      <c r="J1199" s="20" t="s">
        <v>8219</v>
      </c>
    </row>
    <row r="1200" spans="7:10" x14ac:dyDescent="0.2">
      <c r="G1200" s="5"/>
      <c r="H1200" s="5"/>
      <c r="I1200">
        <v>3500</v>
      </c>
      <c r="J1200" s="20" t="s">
        <v>8219</v>
      </c>
    </row>
    <row r="1201" spans="7:10" x14ac:dyDescent="0.2">
      <c r="G1201" s="5"/>
      <c r="H1201" s="5"/>
      <c r="I1201">
        <v>2658</v>
      </c>
      <c r="J1201" s="20" t="s">
        <v>8219</v>
      </c>
    </row>
    <row r="1202" spans="7:10" x14ac:dyDescent="0.2">
      <c r="G1202" s="5"/>
      <c r="H1202" s="5"/>
      <c r="I1202">
        <v>4800</v>
      </c>
      <c r="J1202" s="20" t="s">
        <v>8219</v>
      </c>
    </row>
    <row r="1203" spans="7:10" x14ac:dyDescent="0.2">
      <c r="G1203" s="5"/>
      <c r="H1203" s="5"/>
      <c r="I1203">
        <v>6000</v>
      </c>
      <c r="J1203" s="20" t="s">
        <v>8219</v>
      </c>
    </row>
    <row r="1204" spans="7:10" x14ac:dyDescent="0.2">
      <c r="G1204" s="5"/>
      <c r="H1204" s="5"/>
      <c r="I1204">
        <v>25000</v>
      </c>
      <c r="J1204" s="20" t="s">
        <v>8219</v>
      </c>
    </row>
    <row r="1205" spans="7:10" x14ac:dyDescent="0.2">
      <c r="G1205" s="5"/>
      <c r="H1205" s="5"/>
      <c r="I1205">
        <v>16300</v>
      </c>
      <c r="J1205" s="20" t="s">
        <v>8219</v>
      </c>
    </row>
    <row r="1206" spans="7:10" x14ac:dyDescent="0.2">
      <c r="G1206" s="5"/>
      <c r="H1206" s="5"/>
      <c r="I1206">
        <v>13000</v>
      </c>
      <c r="J1206" s="20" t="s">
        <v>8219</v>
      </c>
    </row>
    <row r="1207" spans="7:10" x14ac:dyDescent="0.2">
      <c r="G1207" s="5"/>
      <c r="H1207" s="5"/>
      <c r="I1207">
        <v>13000</v>
      </c>
      <c r="J1207" s="20" t="s">
        <v>8219</v>
      </c>
    </row>
    <row r="1208" spans="7:10" x14ac:dyDescent="0.2">
      <c r="G1208" s="5"/>
      <c r="H1208" s="5"/>
      <c r="I1208">
        <v>900</v>
      </c>
      <c r="J1208" s="20" t="s">
        <v>8219</v>
      </c>
    </row>
    <row r="1209" spans="7:10" x14ac:dyDescent="0.2">
      <c r="G1209" s="5"/>
      <c r="H1209" s="5"/>
      <c r="I1209">
        <v>16700</v>
      </c>
      <c r="J1209" s="20" t="s">
        <v>8219</v>
      </c>
    </row>
    <row r="1210" spans="7:10" x14ac:dyDescent="0.2">
      <c r="G1210" s="5"/>
      <c r="H1210" s="5"/>
      <c r="I1210">
        <v>10000</v>
      </c>
      <c r="J1210" s="20" t="s">
        <v>8219</v>
      </c>
    </row>
    <row r="1211" spans="7:10" x14ac:dyDescent="0.2">
      <c r="G1211" s="5"/>
      <c r="H1211" s="5"/>
      <c r="I1211">
        <v>6000</v>
      </c>
      <c r="J1211" s="20" t="s">
        <v>8219</v>
      </c>
    </row>
    <row r="1212" spans="7:10" x14ac:dyDescent="0.2">
      <c r="G1212" s="5"/>
      <c r="H1212" s="5"/>
      <c r="I1212">
        <v>20000</v>
      </c>
      <c r="J1212" s="20" t="s">
        <v>8219</v>
      </c>
    </row>
    <row r="1213" spans="7:10" x14ac:dyDescent="0.2">
      <c r="G1213" s="5"/>
      <c r="H1213" s="5"/>
      <c r="I1213">
        <v>1000</v>
      </c>
      <c r="J1213" s="20" t="s">
        <v>8219</v>
      </c>
    </row>
    <row r="1214" spans="7:10" x14ac:dyDescent="0.2">
      <c r="G1214" s="5"/>
      <c r="H1214" s="5"/>
      <c r="I1214">
        <v>2500</v>
      </c>
      <c r="J1214" s="20" t="s">
        <v>8219</v>
      </c>
    </row>
    <row r="1215" spans="7:10" x14ac:dyDescent="0.2">
      <c r="G1215" s="5"/>
      <c r="H1215" s="5"/>
      <c r="I1215">
        <v>6500</v>
      </c>
      <c r="J1215" s="20" t="s">
        <v>8219</v>
      </c>
    </row>
    <row r="1216" spans="7:10" x14ac:dyDescent="0.2">
      <c r="G1216" s="5"/>
      <c r="H1216" s="5"/>
      <c r="I1216">
        <v>2000</v>
      </c>
      <c r="J1216" s="20" t="s">
        <v>8219</v>
      </c>
    </row>
    <row r="1217" spans="7:10" x14ac:dyDescent="0.2">
      <c r="G1217" s="5"/>
      <c r="H1217" s="5"/>
      <c r="I1217">
        <v>5000</v>
      </c>
      <c r="J1217" s="20" t="s">
        <v>8219</v>
      </c>
    </row>
    <row r="1218" spans="7:10" x14ac:dyDescent="0.2">
      <c r="G1218" s="5"/>
      <c r="H1218" s="5"/>
      <c r="I1218">
        <v>14000</v>
      </c>
      <c r="J1218" s="20" t="s">
        <v>8219</v>
      </c>
    </row>
    <row r="1219" spans="7:10" x14ac:dyDescent="0.2">
      <c r="G1219" s="5"/>
      <c r="H1219" s="5"/>
      <c r="I1219">
        <v>26500</v>
      </c>
      <c r="J1219" s="20" t="s">
        <v>8219</v>
      </c>
    </row>
    <row r="1220" spans="7:10" x14ac:dyDescent="0.2">
      <c r="G1220" s="5"/>
      <c r="H1220" s="5"/>
      <c r="I1220">
        <v>9000</v>
      </c>
      <c r="J1220" s="20" t="s">
        <v>8219</v>
      </c>
    </row>
    <row r="1221" spans="7:10" x14ac:dyDescent="0.2">
      <c r="G1221" s="5"/>
      <c r="H1221" s="5"/>
      <c r="I1221">
        <v>16350</v>
      </c>
      <c r="J1221" s="20" t="s">
        <v>8219</v>
      </c>
    </row>
    <row r="1222" spans="7:10" x14ac:dyDescent="0.2">
      <c r="G1222" s="5"/>
      <c r="H1222" s="5"/>
      <c r="I1222">
        <v>15000</v>
      </c>
      <c r="J1222" s="20" t="s">
        <v>8219</v>
      </c>
    </row>
    <row r="1223" spans="7:10" x14ac:dyDescent="0.2">
      <c r="G1223" s="5"/>
      <c r="H1223" s="5"/>
      <c r="I1223">
        <v>2200</v>
      </c>
      <c r="J1223" s="20" t="s">
        <v>8219</v>
      </c>
    </row>
    <row r="1224" spans="7:10" x14ac:dyDescent="0.2">
      <c r="G1224" s="5"/>
      <c r="H1224" s="5"/>
      <c r="I1224">
        <v>4000</v>
      </c>
      <c r="J1224" s="20" t="s">
        <v>8219</v>
      </c>
    </row>
    <row r="1225" spans="7:10" x14ac:dyDescent="0.2">
      <c r="G1225" s="5"/>
      <c r="H1225" s="5"/>
      <c r="I1225">
        <v>19800</v>
      </c>
      <c r="J1225" s="20" t="s">
        <v>8219</v>
      </c>
    </row>
    <row r="1226" spans="7:10" x14ac:dyDescent="0.2">
      <c r="G1226" s="5"/>
      <c r="H1226" s="5"/>
      <c r="I1226">
        <v>15000</v>
      </c>
      <c r="J1226" s="21" t="s">
        <v>8220</v>
      </c>
    </row>
    <row r="1227" spans="7:10" x14ac:dyDescent="0.2">
      <c r="G1227" s="5"/>
      <c r="H1227" s="5"/>
      <c r="I1227">
        <v>3000</v>
      </c>
      <c r="J1227" s="21" t="s">
        <v>8220</v>
      </c>
    </row>
    <row r="1228" spans="7:10" x14ac:dyDescent="0.2">
      <c r="G1228" s="5"/>
      <c r="H1228" s="5"/>
      <c r="I1228">
        <v>50000</v>
      </c>
      <c r="J1228" s="21" t="s">
        <v>8220</v>
      </c>
    </row>
    <row r="1229" spans="7:10" x14ac:dyDescent="0.2">
      <c r="G1229" s="5"/>
      <c r="H1229" s="5"/>
      <c r="I1229">
        <v>2000</v>
      </c>
      <c r="J1229" s="21" t="s">
        <v>8220</v>
      </c>
    </row>
    <row r="1230" spans="7:10" x14ac:dyDescent="0.2">
      <c r="G1230" s="5"/>
      <c r="H1230" s="5"/>
      <c r="I1230">
        <v>5000</v>
      </c>
      <c r="J1230" s="21" t="s">
        <v>8220</v>
      </c>
    </row>
    <row r="1231" spans="7:10" x14ac:dyDescent="0.2">
      <c r="G1231" s="5"/>
      <c r="H1231" s="5"/>
      <c r="I1231">
        <v>2750</v>
      </c>
      <c r="J1231" s="21" t="s">
        <v>8220</v>
      </c>
    </row>
    <row r="1232" spans="7:10" x14ac:dyDescent="0.2">
      <c r="G1232" s="5"/>
      <c r="H1232" s="5"/>
      <c r="I1232">
        <v>500000</v>
      </c>
      <c r="J1232" s="21" t="s">
        <v>8220</v>
      </c>
    </row>
    <row r="1233" spans="7:10" x14ac:dyDescent="0.2">
      <c r="G1233" s="5"/>
      <c r="H1233" s="5"/>
      <c r="I1233">
        <v>5000</v>
      </c>
      <c r="J1233" s="21" t="s">
        <v>8220</v>
      </c>
    </row>
    <row r="1234" spans="7:10" x14ac:dyDescent="0.2">
      <c r="G1234" s="5"/>
      <c r="H1234" s="5"/>
      <c r="I1234">
        <v>5000</v>
      </c>
      <c r="J1234" s="21" t="s">
        <v>8220</v>
      </c>
    </row>
    <row r="1235" spans="7:10" x14ac:dyDescent="0.2">
      <c r="G1235" s="5"/>
      <c r="H1235" s="5"/>
      <c r="I1235">
        <v>1000</v>
      </c>
      <c r="J1235" s="21" t="s">
        <v>8220</v>
      </c>
    </row>
    <row r="1236" spans="7:10" x14ac:dyDescent="0.2">
      <c r="G1236" s="5"/>
      <c r="H1236" s="5"/>
      <c r="I1236">
        <v>50000</v>
      </c>
      <c r="J1236" s="21" t="s">
        <v>8220</v>
      </c>
    </row>
    <row r="1237" spans="7:10" x14ac:dyDescent="0.2">
      <c r="G1237" s="5"/>
      <c r="H1237" s="5"/>
      <c r="I1237">
        <v>7534</v>
      </c>
      <c r="J1237" s="21" t="s">
        <v>8220</v>
      </c>
    </row>
    <row r="1238" spans="7:10" x14ac:dyDescent="0.2">
      <c r="G1238" s="5"/>
      <c r="H1238" s="5"/>
      <c r="I1238">
        <v>2500</v>
      </c>
      <c r="J1238" s="21" t="s">
        <v>8220</v>
      </c>
    </row>
    <row r="1239" spans="7:10" x14ac:dyDescent="0.2">
      <c r="G1239" s="5"/>
      <c r="H1239" s="5"/>
      <c r="I1239">
        <v>25000</v>
      </c>
      <c r="J1239" s="21" t="s">
        <v>8220</v>
      </c>
    </row>
    <row r="1240" spans="7:10" x14ac:dyDescent="0.2">
      <c r="G1240" s="5"/>
      <c r="H1240" s="5"/>
      <c r="I1240">
        <v>1000</v>
      </c>
      <c r="J1240" s="21" t="s">
        <v>8220</v>
      </c>
    </row>
    <row r="1241" spans="7:10" x14ac:dyDescent="0.2">
      <c r="G1241" s="5"/>
      <c r="H1241" s="5"/>
      <c r="I1241">
        <v>2500</v>
      </c>
      <c r="J1241" s="21" t="s">
        <v>8220</v>
      </c>
    </row>
    <row r="1242" spans="7:10" x14ac:dyDescent="0.2">
      <c r="G1242" s="5"/>
      <c r="H1242" s="5"/>
      <c r="I1242">
        <v>8000</v>
      </c>
      <c r="J1242" s="21" t="s">
        <v>8220</v>
      </c>
    </row>
    <row r="1243" spans="7:10" x14ac:dyDescent="0.2">
      <c r="G1243" s="5"/>
      <c r="H1243" s="5"/>
      <c r="I1243">
        <v>5000</v>
      </c>
      <c r="J1243" s="21" t="s">
        <v>8220</v>
      </c>
    </row>
    <row r="1244" spans="7:10" x14ac:dyDescent="0.2">
      <c r="G1244" s="5"/>
      <c r="H1244" s="5"/>
      <c r="I1244">
        <v>911</v>
      </c>
      <c r="J1244" s="21" t="s">
        <v>8220</v>
      </c>
    </row>
    <row r="1245" spans="7:10" x14ac:dyDescent="0.2">
      <c r="G1245" s="5"/>
      <c r="H1245" s="5"/>
      <c r="I1245">
        <v>12000</v>
      </c>
      <c r="J1245" s="21" t="s">
        <v>8220</v>
      </c>
    </row>
    <row r="1246" spans="7:10" x14ac:dyDescent="0.2">
      <c r="G1246" s="5"/>
      <c r="H1246" s="5"/>
      <c r="I1246">
        <v>2000</v>
      </c>
      <c r="J1246" s="20" t="s">
        <v>8219</v>
      </c>
    </row>
    <row r="1247" spans="7:10" x14ac:dyDescent="0.2">
      <c r="G1247" s="5"/>
      <c r="H1247" s="5"/>
      <c r="I1247">
        <v>2000</v>
      </c>
      <c r="J1247" s="20" t="s">
        <v>8219</v>
      </c>
    </row>
    <row r="1248" spans="7:10" x14ac:dyDescent="0.2">
      <c r="G1248" s="5"/>
      <c r="H1248" s="5"/>
      <c r="I1248">
        <v>2000</v>
      </c>
      <c r="J1248" s="20" t="s">
        <v>8219</v>
      </c>
    </row>
    <row r="1249" spans="7:10" x14ac:dyDescent="0.2">
      <c r="G1249" s="5"/>
      <c r="H1249" s="5"/>
      <c r="I1249">
        <v>3500</v>
      </c>
      <c r="J1249" s="20" t="s">
        <v>8219</v>
      </c>
    </row>
    <row r="1250" spans="7:10" x14ac:dyDescent="0.2">
      <c r="G1250" s="5"/>
      <c r="H1250" s="5"/>
      <c r="I1250">
        <v>2500</v>
      </c>
      <c r="J1250" s="20" t="s">
        <v>8219</v>
      </c>
    </row>
    <row r="1251" spans="7:10" x14ac:dyDescent="0.2">
      <c r="G1251" s="5"/>
      <c r="H1251" s="5"/>
      <c r="I1251">
        <v>5000</v>
      </c>
      <c r="J1251" s="20" t="s">
        <v>8219</v>
      </c>
    </row>
    <row r="1252" spans="7:10" x14ac:dyDescent="0.2">
      <c r="G1252" s="5"/>
      <c r="H1252" s="5"/>
      <c r="I1252">
        <v>30000</v>
      </c>
      <c r="J1252" s="20" t="s">
        <v>8219</v>
      </c>
    </row>
    <row r="1253" spans="7:10" x14ac:dyDescent="0.2">
      <c r="G1253" s="5"/>
      <c r="H1253" s="5"/>
      <c r="I1253">
        <v>6000</v>
      </c>
      <c r="J1253" s="20" t="s">
        <v>8219</v>
      </c>
    </row>
    <row r="1254" spans="7:10" x14ac:dyDescent="0.2">
      <c r="G1254" s="5"/>
      <c r="H1254" s="5"/>
      <c r="I1254">
        <v>3500</v>
      </c>
      <c r="J1254" s="20" t="s">
        <v>8219</v>
      </c>
    </row>
    <row r="1255" spans="7:10" x14ac:dyDescent="0.2">
      <c r="G1255" s="5"/>
      <c r="H1255" s="5"/>
      <c r="I1255">
        <v>10</v>
      </c>
      <c r="J1255" s="20" t="s">
        <v>8219</v>
      </c>
    </row>
    <row r="1256" spans="7:10" x14ac:dyDescent="0.2">
      <c r="G1256" s="5"/>
      <c r="H1256" s="5"/>
      <c r="I1256">
        <v>6700</v>
      </c>
      <c r="J1256" s="20" t="s">
        <v>8219</v>
      </c>
    </row>
    <row r="1257" spans="7:10" x14ac:dyDescent="0.2">
      <c r="G1257" s="5"/>
      <c r="H1257" s="5"/>
      <c r="I1257">
        <v>3000</v>
      </c>
      <c r="J1257" s="20" t="s">
        <v>8219</v>
      </c>
    </row>
    <row r="1258" spans="7:10" x14ac:dyDescent="0.2">
      <c r="G1258" s="5"/>
      <c r="H1258" s="5"/>
      <c r="I1258">
        <v>30000</v>
      </c>
      <c r="J1258" s="20" t="s">
        <v>8219</v>
      </c>
    </row>
    <row r="1259" spans="7:10" x14ac:dyDescent="0.2">
      <c r="G1259" s="5"/>
      <c r="H1259" s="5"/>
      <c r="I1259">
        <v>5500</v>
      </c>
      <c r="J1259" s="20" t="s">
        <v>8219</v>
      </c>
    </row>
    <row r="1260" spans="7:10" x14ac:dyDescent="0.2">
      <c r="G1260" s="5"/>
      <c r="H1260" s="5"/>
      <c r="I1260">
        <v>12000</v>
      </c>
      <c r="J1260" s="20" t="s">
        <v>8219</v>
      </c>
    </row>
    <row r="1261" spans="7:10" x14ac:dyDescent="0.2">
      <c r="G1261" s="5"/>
      <c r="H1261" s="5"/>
      <c r="I1261">
        <v>2500</v>
      </c>
      <c r="J1261" s="20" t="s">
        <v>8219</v>
      </c>
    </row>
    <row r="1262" spans="7:10" x14ac:dyDescent="0.2">
      <c r="G1262" s="5"/>
      <c r="H1262" s="5"/>
      <c r="I1262">
        <v>3300</v>
      </c>
      <c r="J1262" s="20" t="s">
        <v>8219</v>
      </c>
    </row>
    <row r="1263" spans="7:10" x14ac:dyDescent="0.2">
      <c r="G1263" s="5"/>
      <c r="H1263" s="5"/>
      <c r="I1263">
        <v>2000</v>
      </c>
      <c r="J1263" s="20" t="s">
        <v>8219</v>
      </c>
    </row>
    <row r="1264" spans="7:10" x14ac:dyDescent="0.2">
      <c r="G1264" s="5"/>
      <c r="H1264" s="5"/>
      <c r="I1264">
        <v>6500</v>
      </c>
      <c r="J1264" s="20" t="s">
        <v>8219</v>
      </c>
    </row>
    <row r="1265" spans="7:10" x14ac:dyDescent="0.2">
      <c r="G1265" s="5"/>
      <c r="H1265" s="5"/>
      <c r="I1265">
        <v>1500</v>
      </c>
      <c r="J1265" s="20" t="s">
        <v>8219</v>
      </c>
    </row>
    <row r="1266" spans="7:10" x14ac:dyDescent="0.2">
      <c r="G1266" s="5"/>
      <c r="H1266" s="5"/>
      <c r="I1266">
        <v>650</v>
      </c>
      <c r="J1266" s="20" t="s">
        <v>8219</v>
      </c>
    </row>
    <row r="1267" spans="7:10" x14ac:dyDescent="0.2">
      <c r="G1267" s="5"/>
      <c r="H1267" s="5"/>
      <c r="I1267">
        <v>3500</v>
      </c>
      <c r="J1267" s="20" t="s">
        <v>8219</v>
      </c>
    </row>
    <row r="1268" spans="7:10" x14ac:dyDescent="0.2">
      <c r="G1268" s="5"/>
      <c r="H1268" s="5"/>
      <c r="I1268">
        <v>9500</v>
      </c>
      <c r="J1268" s="20" t="s">
        <v>8219</v>
      </c>
    </row>
    <row r="1269" spans="7:10" x14ac:dyDescent="0.2">
      <c r="G1269" s="5"/>
      <c r="H1269" s="5"/>
      <c r="I1269">
        <v>22000</v>
      </c>
      <c r="J1269" s="20" t="s">
        <v>8219</v>
      </c>
    </row>
    <row r="1270" spans="7:10" x14ac:dyDescent="0.2">
      <c r="G1270" s="5"/>
      <c r="H1270" s="5"/>
      <c r="I1270">
        <v>12000</v>
      </c>
      <c r="J1270" s="20" t="s">
        <v>8219</v>
      </c>
    </row>
    <row r="1271" spans="7:10" x14ac:dyDescent="0.2">
      <c r="G1271" s="5"/>
      <c r="H1271" s="5"/>
      <c r="I1271">
        <v>18800</v>
      </c>
      <c r="J1271" s="20" t="s">
        <v>8219</v>
      </c>
    </row>
    <row r="1272" spans="7:10" x14ac:dyDescent="0.2">
      <c r="G1272" s="5"/>
      <c r="H1272" s="5"/>
      <c r="I1272">
        <v>10000</v>
      </c>
      <c r="J1272" s="20" t="s">
        <v>8219</v>
      </c>
    </row>
    <row r="1273" spans="7:10" x14ac:dyDescent="0.2">
      <c r="G1273" s="5"/>
      <c r="H1273" s="5"/>
      <c r="I1273">
        <v>7500</v>
      </c>
      <c r="J1273" s="20" t="s">
        <v>8219</v>
      </c>
    </row>
    <row r="1274" spans="7:10" x14ac:dyDescent="0.2">
      <c r="G1274" s="5"/>
      <c r="H1274" s="5"/>
      <c r="I1274">
        <v>5000</v>
      </c>
      <c r="J1274" s="20" t="s">
        <v>8219</v>
      </c>
    </row>
    <row r="1275" spans="7:10" x14ac:dyDescent="0.2">
      <c r="G1275" s="5"/>
      <c r="H1275" s="5"/>
      <c r="I1275">
        <v>4000</v>
      </c>
      <c r="J1275" s="20" t="s">
        <v>8219</v>
      </c>
    </row>
    <row r="1276" spans="7:10" x14ac:dyDescent="0.2">
      <c r="G1276" s="5"/>
      <c r="H1276" s="5"/>
      <c r="I1276">
        <v>25000</v>
      </c>
      <c r="J1276" s="20" t="s">
        <v>8219</v>
      </c>
    </row>
    <row r="1277" spans="7:10" x14ac:dyDescent="0.2">
      <c r="G1277" s="5"/>
      <c r="H1277" s="5"/>
      <c r="I1277">
        <v>15000</v>
      </c>
      <c r="J1277" s="20" t="s">
        <v>8219</v>
      </c>
    </row>
    <row r="1278" spans="7:10" x14ac:dyDescent="0.2">
      <c r="G1278" s="5"/>
      <c r="H1278" s="5"/>
      <c r="I1278">
        <v>3000</v>
      </c>
      <c r="J1278" s="20" t="s">
        <v>8219</v>
      </c>
    </row>
    <row r="1279" spans="7:10" x14ac:dyDescent="0.2">
      <c r="G1279" s="5"/>
      <c r="H1279" s="5"/>
      <c r="I1279">
        <v>15000</v>
      </c>
      <c r="J1279" s="20" t="s">
        <v>8219</v>
      </c>
    </row>
    <row r="1280" spans="7:10" x14ac:dyDescent="0.2">
      <c r="G1280" s="5"/>
      <c r="H1280" s="5"/>
      <c r="I1280">
        <v>6500</v>
      </c>
      <c r="J1280" s="20" t="s">
        <v>8219</v>
      </c>
    </row>
    <row r="1281" spans="7:10" x14ac:dyDescent="0.2">
      <c r="G1281" s="5"/>
      <c r="H1281" s="5"/>
      <c r="I1281">
        <v>12516</v>
      </c>
      <c r="J1281" s="20" t="s">
        <v>8219</v>
      </c>
    </row>
    <row r="1282" spans="7:10" x14ac:dyDescent="0.2">
      <c r="G1282" s="5"/>
      <c r="H1282" s="5"/>
      <c r="I1282">
        <v>15000</v>
      </c>
      <c r="J1282" s="20" t="s">
        <v>8219</v>
      </c>
    </row>
    <row r="1283" spans="7:10" x14ac:dyDescent="0.2">
      <c r="G1283" s="5"/>
      <c r="H1283" s="5"/>
      <c r="I1283">
        <v>7000</v>
      </c>
      <c r="J1283" s="20" t="s">
        <v>8219</v>
      </c>
    </row>
    <row r="1284" spans="7:10" x14ac:dyDescent="0.2">
      <c r="G1284" s="5"/>
      <c r="H1284" s="5"/>
      <c r="I1284">
        <v>15000</v>
      </c>
      <c r="J1284" s="20" t="s">
        <v>8219</v>
      </c>
    </row>
    <row r="1285" spans="7:10" x14ac:dyDescent="0.2">
      <c r="G1285" s="5"/>
      <c r="H1285" s="5"/>
      <c r="I1285">
        <v>1000</v>
      </c>
      <c r="J1285" s="20" t="s">
        <v>8219</v>
      </c>
    </row>
    <row r="1286" spans="7:10" x14ac:dyDescent="0.2">
      <c r="G1286" s="5"/>
      <c r="H1286" s="5"/>
      <c r="I1286">
        <v>2000</v>
      </c>
      <c r="J1286" s="20" t="s">
        <v>8219</v>
      </c>
    </row>
    <row r="1287" spans="7:10" x14ac:dyDescent="0.2">
      <c r="G1287" s="5"/>
      <c r="H1287" s="5"/>
      <c r="I1287">
        <v>2000</v>
      </c>
      <c r="J1287" s="20" t="s">
        <v>8219</v>
      </c>
    </row>
    <row r="1288" spans="7:10" x14ac:dyDescent="0.2">
      <c r="G1288" s="5"/>
      <c r="H1288" s="5"/>
      <c r="I1288">
        <v>1500</v>
      </c>
      <c r="J1288" s="20" t="s">
        <v>8219</v>
      </c>
    </row>
    <row r="1289" spans="7:10" x14ac:dyDescent="0.2">
      <c r="G1289" s="5"/>
      <c r="H1289" s="5"/>
      <c r="I1289">
        <v>250</v>
      </c>
      <c r="J1289" s="20" t="s">
        <v>8219</v>
      </c>
    </row>
    <row r="1290" spans="7:10" x14ac:dyDescent="0.2">
      <c r="G1290" s="5"/>
      <c r="H1290" s="5"/>
      <c r="I1290">
        <v>4000</v>
      </c>
      <c r="J1290" s="20" t="s">
        <v>8219</v>
      </c>
    </row>
    <row r="1291" spans="7:10" x14ac:dyDescent="0.2">
      <c r="G1291" s="5"/>
      <c r="H1291" s="5"/>
      <c r="I1291">
        <v>1500</v>
      </c>
      <c r="J1291" s="20" t="s">
        <v>8219</v>
      </c>
    </row>
    <row r="1292" spans="7:10" x14ac:dyDescent="0.2">
      <c r="G1292" s="5"/>
      <c r="H1292" s="5"/>
      <c r="I1292">
        <v>3500</v>
      </c>
      <c r="J1292" s="20" t="s">
        <v>8219</v>
      </c>
    </row>
    <row r="1293" spans="7:10" x14ac:dyDescent="0.2">
      <c r="G1293" s="5"/>
      <c r="H1293" s="5"/>
      <c r="I1293">
        <v>3000</v>
      </c>
      <c r="J1293" s="20" t="s">
        <v>8219</v>
      </c>
    </row>
    <row r="1294" spans="7:10" x14ac:dyDescent="0.2">
      <c r="G1294" s="5"/>
      <c r="H1294" s="5"/>
      <c r="I1294">
        <v>1700</v>
      </c>
      <c r="J1294" s="20" t="s">
        <v>8219</v>
      </c>
    </row>
    <row r="1295" spans="7:10" x14ac:dyDescent="0.2">
      <c r="G1295" s="5"/>
      <c r="H1295" s="5"/>
      <c r="I1295">
        <v>15000</v>
      </c>
      <c r="J1295" s="20" t="s">
        <v>8219</v>
      </c>
    </row>
    <row r="1296" spans="7:10" x14ac:dyDescent="0.2">
      <c r="G1296" s="5"/>
      <c r="H1296" s="5"/>
      <c r="I1296">
        <v>500</v>
      </c>
      <c r="J1296" s="20" t="s">
        <v>8219</v>
      </c>
    </row>
    <row r="1297" spans="7:10" x14ac:dyDescent="0.2">
      <c r="G1297" s="5"/>
      <c r="H1297" s="5"/>
      <c r="I1297">
        <v>2500</v>
      </c>
      <c r="J1297" s="20" t="s">
        <v>8219</v>
      </c>
    </row>
    <row r="1298" spans="7:10" x14ac:dyDescent="0.2">
      <c r="G1298" s="5"/>
      <c r="H1298" s="5"/>
      <c r="I1298">
        <v>850</v>
      </c>
      <c r="J1298" s="20" t="s">
        <v>8219</v>
      </c>
    </row>
    <row r="1299" spans="7:10" x14ac:dyDescent="0.2">
      <c r="G1299" s="5"/>
      <c r="H1299" s="5"/>
      <c r="I1299">
        <v>20000</v>
      </c>
      <c r="J1299" s="20" t="s">
        <v>8219</v>
      </c>
    </row>
    <row r="1300" spans="7:10" x14ac:dyDescent="0.2">
      <c r="G1300" s="5"/>
      <c r="H1300" s="5"/>
      <c r="I1300">
        <v>2000</v>
      </c>
      <c r="J1300" s="20" t="s">
        <v>8219</v>
      </c>
    </row>
    <row r="1301" spans="7:10" x14ac:dyDescent="0.2">
      <c r="G1301" s="5"/>
      <c r="H1301" s="5"/>
      <c r="I1301">
        <v>3500</v>
      </c>
      <c r="J1301" s="20" t="s">
        <v>8219</v>
      </c>
    </row>
    <row r="1302" spans="7:10" x14ac:dyDescent="0.2">
      <c r="G1302" s="5"/>
      <c r="H1302" s="5"/>
      <c r="I1302">
        <v>3000</v>
      </c>
      <c r="J1302" s="20" t="s">
        <v>8219</v>
      </c>
    </row>
    <row r="1303" spans="7:10" x14ac:dyDescent="0.2">
      <c r="G1303" s="5"/>
      <c r="H1303" s="5"/>
      <c r="I1303">
        <v>2000</v>
      </c>
      <c r="J1303" s="20" t="s">
        <v>8219</v>
      </c>
    </row>
    <row r="1304" spans="7:10" x14ac:dyDescent="0.2">
      <c r="G1304" s="5"/>
      <c r="H1304" s="5"/>
      <c r="I1304">
        <v>2500</v>
      </c>
      <c r="J1304" s="20" t="s">
        <v>8219</v>
      </c>
    </row>
    <row r="1305" spans="7:10" x14ac:dyDescent="0.2">
      <c r="G1305" s="5"/>
      <c r="H1305" s="5"/>
      <c r="I1305">
        <v>3500</v>
      </c>
      <c r="J1305" s="20" t="s">
        <v>8219</v>
      </c>
    </row>
    <row r="1306" spans="7:10" x14ac:dyDescent="0.2">
      <c r="G1306" s="5"/>
      <c r="H1306" s="5"/>
      <c r="I1306">
        <v>40000</v>
      </c>
      <c r="J1306" s="21" t="s">
        <v>8220</v>
      </c>
    </row>
    <row r="1307" spans="7:10" x14ac:dyDescent="0.2">
      <c r="G1307" s="5"/>
      <c r="H1307" s="5"/>
      <c r="I1307">
        <v>30000</v>
      </c>
      <c r="J1307" s="21" t="s">
        <v>8220</v>
      </c>
    </row>
    <row r="1308" spans="7:10" x14ac:dyDescent="0.2">
      <c r="G1308" s="5"/>
      <c r="H1308" s="5"/>
      <c r="I1308">
        <v>110000</v>
      </c>
      <c r="J1308" s="21" t="s">
        <v>8220</v>
      </c>
    </row>
    <row r="1309" spans="7:10" x14ac:dyDescent="0.2">
      <c r="G1309" s="5"/>
      <c r="H1309" s="5"/>
      <c r="I1309">
        <v>50000</v>
      </c>
      <c r="J1309" s="21" t="s">
        <v>8220</v>
      </c>
    </row>
    <row r="1310" spans="7:10" x14ac:dyDescent="0.2">
      <c r="G1310" s="5"/>
      <c r="H1310" s="5"/>
      <c r="I1310">
        <v>10000</v>
      </c>
      <c r="J1310" s="21" t="s">
        <v>8220</v>
      </c>
    </row>
    <row r="1311" spans="7:10" x14ac:dyDescent="0.2">
      <c r="G1311" s="5"/>
      <c r="H1311" s="5"/>
      <c r="I1311">
        <v>11500</v>
      </c>
      <c r="J1311" s="21" t="s">
        <v>8220</v>
      </c>
    </row>
    <row r="1312" spans="7:10" x14ac:dyDescent="0.2">
      <c r="G1312" s="5"/>
      <c r="H1312" s="5"/>
      <c r="I1312">
        <v>20000</v>
      </c>
      <c r="J1312" s="21" t="s">
        <v>8220</v>
      </c>
    </row>
    <row r="1313" spans="7:10" x14ac:dyDescent="0.2">
      <c r="G1313" s="5"/>
      <c r="H1313" s="5"/>
      <c r="I1313">
        <v>250000</v>
      </c>
      <c r="J1313" s="21" t="s">
        <v>8220</v>
      </c>
    </row>
    <row r="1314" spans="7:10" x14ac:dyDescent="0.2">
      <c r="G1314" s="5"/>
      <c r="H1314" s="5"/>
      <c r="I1314">
        <v>4600</v>
      </c>
      <c r="J1314" s="21" t="s">
        <v>8220</v>
      </c>
    </row>
    <row r="1315" spans="7:10" x14ac:dyDescent="0.2">
      <c r="G1315" s="5"/>
      <c r="H1315" s="5"/>
      <c r="I1315">
        <v>40000</v>
      </c>
      <c r="J1315" s="21" t="s">
        <v>8220</v>
      </c>
    </row>
    <row r="1316" spans="7:10" x14ac:dyDescent="0.2">
      <c r="G1316" s="5"/>
      <c r="H1316" s="5"/>
      <c r="I1316">
        <v>180000</v>
      </c>
      <c r="J1316" s="21" t="s">
        <v>8220</v>
      </c>
    </row>
    <row r="1317" spans="7:10" x14ac:dyDescent="0.2">
      <c r="G1317" s="5"/>
      <c r="H1317" s="5"/>
      <c r="I1317">
        <v>100000</v>
      </c>
      <c r="J1317" s="21" t="s">
        <v>8220</v>
      </c>
    </row>
    <row r="1318" spans="7:10" x14ac:dyDescent="0.2">
      <c r="G1318" s="5"/>
      <c r="H1318" s="5"/>
      <c r="I1318">
        <v>75000</v>
      </c>
      <c r="J1318" s="21" t="s">
        <v>8220</v>
      </c>
    </row>
    <row r="1319" spans="7:10" x14ac:dyDescent="0.2">
      <c r="G1319" s="5"/>
      <c r="H1319" s="5"/>
      <c r="I1319">
        <v>200000</v>
      </c>
      <c r="J1319" s="21" t="s">
        <v>8220</v>
      </c>
    </row>
    <row r="1320" spans="7:10" x14ac:dyDescent="0.2">
      <c r="G1320" s="5"/>
      <c r="H1320" s="5"/>
      <c r="I1320">
        <v>40000</v>
      </c>
      <c r="J1320" s="21" t="s">
        <v>8220</v>
      </c>
    </row>
    <row r="1321" spans="7:10" x14ac:dyDescent="0.2">
      <c r="G1321" s="5"/>
      <c r="H1321" s="5"/>
      <c r="I1321">
        <v>5800</v>
      </c>
      <c r="J1321" s="21" t="s">
        <v>8220</v>
      </c>
    </row>
    <row r="1322" spans="7:10" x14ac:dyDescent="0.2">
      <c r="G1322" s="5"/>
      <c r="H1322" s="5"/>
      <c r="I1322">
        <v>100000</v>
      </c>
      <c r="J1322" s="21" t="s">
        <v>8220</v>
      </c>
    </row>
    <row r="1323" spans="7:10" x14ac:dyDescent="0.2">
      <c r="G1323" s="5"/>
      <c r="H1323" s="5"/>
      <c r="I1323">
        <v>462000</v>
      </c>
      <c r="J1323" s="21" t="s">
        <v>8220</v>
      </c>
    </row>
    <row r="1324" spans="7:10" x14ac:dyDescent="0.2">
      <c r="G1324" s="5"/>
      <c r="H1324" s="5"/>
      <c r="I1324">
        <v>35000</v>
      </c>
      <c r="J1324" s="21" t="s">
        <v>8220</v>
      </c>
    </row>
    <row r="1325" spans="7:10" x14ac:dyDescent="0.2">
      <c r="G1325" s="5"/>
      <c r="H1325" s="5"/>
      <c r="I1325">
        <v>15000</v>
      </c>
      <c r="J1325" s="21" t="s">
        <v>8220</v>
      </c>
    </row>
    <row r="1326" spans="7:10" x14ac:dyDescent="0.2">
      <c r="G1326" s="5"/>
      <c r="H1326" s="5"/>
      <c r="I1326">
        <v>50000</v>
      </c>
      <c r="J1326" s="21" t="s">
        <v>8220</v>
      </c>
    </row>
    <row r="1327" spans="7:10" x14ac:dyDescent="0.2">
      <c r="G1327" s="5"/>
      <c r="H1327" s="5"/>
      <c r="I1327">
        <v>20000</v>
      </c>
      <c r="J1327" s="21" t="s">
        <v>8220</v>
      </c>
    </row>
    <row r="1328" spans="7:10" x14ac:dyDescent="0.2">
      <c r="G1328" s="5"/>
      <c r="H1328" s="5"/>
      <c r="I1328">
        <v>100000</v>
      </c>
      <c r="J1328" s="21" t="s">
        <v>8220</v>
      </c>
    </row>
    <row r="1329" spans="7:10" x14ac:dyDescent="0.2">
      <c r="G1329" s="5"/>
      <c r="H1329" s="5"/>
      <c r="I1329">
        <v>48000</v>
      </c>
      <c r="J1329" s="21" t="s">
        <v>8220</v>
      </c>
    </row>
    <row r="1330" spans="7:10" x14ac:dyDescent="0.2">
      <c r="G1330" s="5"/>
      <c r="H1330" s="5"/>
      <c r="I1330">
        <v>75000</v>
      </c>
      <c r="J1330" s="21" t="s">
        <v>8220</v>
      </c>
    </row>
    <row r="1331" spans="7:10" x14ac:dyDescent="0.2">
      <c r="G1331" s="5"/>
      <c r="H1331" s="5"/>
      <c r="I1331">
        <v>50000</v>
      </c>
      <c r="J1331" s="21" t="s">
        <v>8220</v>
      </c>
    </row>
    <row r="1332" spans="7:10" x14ac:dyDescent="0.2">
      <c r="G1332" s="5"/>
      <c r="H1332" s="5"/>
      <c r="I1332">
        <v>35000</v>
      </c>
      <c r="J1332" s="21" t="s">
        <v>8220</v>
      </c>
    </row>
    <row r="1333" spans="7:10" x14ac:dyDescent="0.2">
      <c r="G1333" s="5"/>
      <c r="H1333" s="5"/>
      <c r="I1333">
        <v>250000</v>
      </c>
      <c r="J1333" s="21" t="s">
        <v>8220</v>
      </c>
    </row>
    <row r="1334" spans="7:10" x14ac:dyDescent="0.2">
      <c r="G1334" s="5"/>
      <c r="H1334" s="5"/>
      <c r="I1334">
        <v>10115</v>
      </c>
      <c r="J1334" s="21" t="s">
        <v>8220</v>
      </c>
    </row>
    <row r="1335" spans="7:10" x14ac:dyDescent="0.2">
      <c r="G1335" s="5"/>
      <c r="H1335" s="5"/>
      <c r="I1335">
        <v>2500</v>
      </c>
      <c r="J1335" s="21" t="s">
        <v>8220</v>
      </c>
    </row>
    <row r="1336" spans="7:10" x14ac:dyDescent="0.2">
      <c r="G1336" s="5"/>
      <c r="H1336" s="5"/>
      <c r="I1336">
        <v>133000</v>
      </c>
      <c r="J1336" s="21" t="s">
        <v>8220</v>
      </c>
    </row>
    <row r="1337" spans="7:10" x14ac:dyDescent="0.2">
      <c r="G1337" s="5"/>
      <c r="H1337" s="5"/>
      <c r="I1337">
        <v>25000</v>
      </c>
      <c r="J1337" s="21" t="s">
        <v>8220</v>
      </c>
    </row>
    <row r="1338" spans="7:10" x14ac:dyDescent="0.2">
      <c r="G1338" s="5"/>
      <c r="H1338" s="5"/>
      <c r="I1338">
        <v>100000</v>
      </c>
      <c r="J1338" s="21" t="s">
        <v>8220</v>
      </c>
    </row>
    <row r="1339" spans="7:10" x14ac:dyDescent="0.2">
      <c r="G1339" s="5"/>
      <c r="H1339" s="5"/>
      <c r="I1339">
        <v>50000</v>
      </c>
      <c r="J1339" s="21" t="s">
        <v>8220</v>
      </c>
    </row>
    <row r="1340" spans="7:10" x14ac:dyDescent="0.2">
      <c r="G1340" s="5"/>
      <c r="H1340" s="5"/>
      <c r="I1340">
        <v>30000</v>
      </c>
      <c r="J1340" s="21" t="s">
        <v>8220</v>
      </c>
    </row>
    <row r="1341" spans="7:10" x14ac:dyDescent="0.2">
      <c r="G1341" s="5"/>
      <c r="H1341" s="5"/>
      <c r="I1341">
        <v>50000</v>
      </c>
      <c r="J1341" s="21" t="s">
        <v>8220</v>
      </c>
    </row>
    <row r="1342" spans="7:10" x14ac:dyDescent="0.2">
      <c r="G1342" s="5"/>
      <c r="H1342" s="5"/>
      <c r="I1342">
        <v>1680</v>
      </c>
      <c r="J1342" s="21" t="s">
        <v>8220</v>
      </c>
    </row>
    <row r="1343" spans="7:10" x14ac:dyDescent="0.2">
      <c r="G1343" s="5"/>
      <c r="H1343" s="5"/>
      <c r="I1343">
        <v>25000</v>
      </c>
      <c r="J1343" s="21" t="s">
        <v>8220</v>
      </c>
    </row>
    <row r="1344" spans="7:10" x14ac:dyDescent="0.2">
      <c r="G1344" s="5"/>
      <c r="H1344" s="5"/>
      <c r="I1344">
        <v>50000</v>
      </c>
      <c r="J1344" s="21" t="s">
        <v>8220</v>
      </c>
    </row>
    <row r="1345" spans="7:10" x14ac:dyDescent="0.2">
      <c r="G1345" s="5"/>
      <c r="H1345" s="5"/>
      <c r="I1345">
        <v>50000</v>
      </c>
      <c r="J1345" s="21" t="s">
        <v>8220</v>
      </c>
    </row>
    <row r="1346" spans="7:10" x14ac:dyDescent="0.2">
      <c r="G1346" s="5"/>
      <c r="H1346" s="5"/>
      <c r="I1346">
        <v>1500</v>
      </c>
      <c r="J1346" s="20" t="s">
        <v>8219</v>
      </c>
    </row>
    <row r="1347" spans="7:10" x14ac:dyDescent="0.2">
      <c r="G1347" s="5"/>
      <c r="H1347" s="5"/>
      <c r="I1347">
        <v>300</v>
      </c>
      <c r="J1347" s="20" t="s">
        <v>8219</v>
      </c>
    </row>
    <row r="1348" spans="7:10" x14ac:dyDescent="0.2">
      <c r="G1348" s="5"/>
      <c r="H1348" s="5"/>
      <c r="I1348">
        <v>4900</v>
      </c>
      <c r="J1348" s="20" t="s">
        <v>8219</v>
      </c>
    </row>
    <row r="1349" spans="7:10" x14ac:dyDescent="0.2">
      <c r="G1349" s="5"/>
      <c r="H1349" s="5"/>
      <c r="I1349">
        <v>2500</v>
      </c>
      <c r="J1349" s="20" t="s">
        <v>8219</v>
      </c>
    </row>
    <row r="1350" spans="7:10" x14ac:dyDescent="0.2">
      <c r="G1350" s="5"/>
      <c r="H1350" s="5"/>
      <c r="I1350">
        <v>5875</v>
      </c>
      <c r="J1350" s="20" t="s">
        <v>8219</v>
      </c>
    </row>
    <row r="1351" spans="7:10" x14ac:dyDescent="0.2">
      <c r="G1351" s="5"/>
      <c r="H1351" s="5"/>
      <c r="I1351">
        <v>5000</v>
      </c>
      <c r="J1351" s="20" t="s">
        <v>8219</v>
      </c>
    </row>
    <row r="1352" spans="7:10" x14ac:dyDescent="0.2">
      <c r="G1352" s="5"/>
      <c r="H1352" s="5"/>
      <c r="I1352">
        <v>5000</v>
      </c>
      <c r="J1352" s="20" t="s">
        <v>8219</v>
      </c>
    </row>
    <row r="1353" spans="7:10" x14ac:dyDescent="0.2">
      <c r="G1353" s="5"/>
      <c r="H1353" s="5"/>
      <c r="I1353">
        <v>20000</v>
      </c>
      <c r="J1353" s="20" t="s">
        <v>8219</v>
      </c>
    </row>
    <row r="1354" spans="7:10" x14ac:dyDescent="0.2">
      <c r="G1354" s="5"/>
      <c r="H1354" s="5"/>
      <c r="I1354">
        <v>10000</v>
      </c>
      <c r="J1354" s="20" t="s">
        <v>8219</v>
      </c>
    </row>
    <row r="1355" spans="7:10" x14ac:dyDescent="0.2">
      <c r="G1355" s="5"/>
      <c r="H1355" s="5"/>
      <c r="I1355">
        <v>1000</v>
      </c>
      <c r="J1355" s="20" t="s">
        <v>8219</v>
      </c>
    </row>
    <row r="1356" spans="7:10" x14ac:dyDescent="0.2">
      <c r="G1356" s="5"/>
      <c r="H1356" s="5"/>
      <c r="I1356">
        <v>1200</v>
      </c>
      <c r="J1356" s="20" t="s">
        <v>8219</v>
      </c>
    </row>
    <row r="1357" spans="7:10" x14ac:dyDescent="0.2">
      <c r="G1357" s="5"/>
      <c r="H1357" s="5"/>
      <c r="I1357">
        <v>2500</v>
      </c>
      <c r="J1357" s="20" t="s">
        <v>8219</v>
      </c>
    </row>
    <row r="1358" spans="7:10" x14ac:dyDescent="0.2">
      <c r="G1358" s="5"/>
      <c r="H1358" s="5"/>
      <c r="I1358">
        <v>3400</v>
      </c>
      <c r="J1358" s="20" t="s">
        <v>8219</v>
      </c>
    </row>
    <row r="1359" spans="7:10" x14ac:dyDescent="0.2">
      <c r="G1359" s="5"/>
      <c r="H1359" s="5"/>
      <c r="I1359">
        <v>2000</v>
      </c>
      <c r="J1359" s="20" t="s">
        <v>8219</v>
      </c>
    </row>
    <row r="1360" spans="7:10" x14ac:dyDescent="0.2">
      <c r="G1360" s="5"/>
      <c r="H1360" s="5"/>
      <c r="I1360">
        <v>3000</v>
      </c>
      <c r="J1360" s="20" t="s">
        <v>8219</v>
      </c>
    </row>
    <row r="1361" spans="7:10" x14ac:dyDescent="0.2">
      <c r="G1361" s="5"/>
      <c r="H1361" s="5"/>
      <c r="I1361">
        <v>660</v>
      </c>
      <c r="J1361" s="20" t="s">
        <v>8219</v>
      </c>
    </row>
    <row r="1362" spans="7:10" x14ac:dyDescent="0.2">
      <c r="G1362" s="5"/>
      <c r="H1362" s="5"/>
      <c r="I1362">
        <v>1500</v>
      </c>
      <c r="J1362" s="20" t="s">
        <v>8219</v>
      </c>
    </row>
    <row r="1363" spans="7:10" x14ac:dyDescent="0.2">
      <c r="G1363" s="5"/>
      <c r="H1363" s="5"/>
      <c r="I1363">
        <v>6000</v>
      </c>
      <c r="J1363" s="20" t="s">
        <v>8219</v>
      </c>
    </row>
    <row r="1364" spans="7:10" x14ac:dyDescent="0.2">
      <c r="G1364" s="5"/>
      <c r="H1364" s="5"/>
      <c r="I1364">
        <v>1000</v>
      </c>
      <c r="J1364" s="20" t="s">
        <v>8219</v>
      </c>
    </row>
    <row r="1365" spans="7:10" x14ac:dyDescent="0.2">
      <c r="G1365" s="5"/>
      <c r="H1365" s="5"/>
      <c r="I1365">
        <v>200</v>
      </c>
      <c r="J1365" s="20" t="s">
        <v>8219</v>
      </c>
    </row>
    <row r="1366" spans="7:10" x14ac:dyDescent="0.2">
      <c r="G1366" s="5"/>
      <c r="H1366" s="5"/>
      <c r="I1366">
        <v>42000</v>
      </c>
      <c r="J1366" s="20" t="s">
        <v>8219</v>
      </c>
    </row>
    <row r="1367" spans="7:10" x14ac:dyDescent="0.2">
      <c r="G1367" s="5"/>
      <c r="H1367" s="5"/>
      <c r="I1367">
        <v>7500</v>
      </c>
      <c r="J1367" s="20" t="s">
        <v>8219</v>
      </c>
    </row>
    <row r="1368" spans="7:10" x14ac:dyDescent="0.2">
      <c r="G1368" s="5"/>
      <c r="H1368" s="5"/>
      <c r="I1368">
        <v>7500</v>
      </c>
      <c r="J1368" s="20" t="s">
        <v>8219</v>
      </c>
    </row>
    <row r="1369" spans="7:10" x14ac:dyDescent="0.2">
      <c r="G1369" s="5"/>
      <c r="H1369" s="5"/>
      <c r="I1369">
        <v>5000</v>
      </c>
      <c r="J1369" s="20" t="s">
        <v>8219</v>
      </c>
    </row>
    <row r="1370" spans="7:10" x14ac:dyDescent="0.2">
      <c r="G1370" s="5"/>
      <c r="H1370" s="5"/>
      <c r="I1370">
        <v>5000</v>
      </c>
      <c r="J1370" s="20" t="s">
        <v>8219</v>
      </c>
    </row>
    <row r="1371" spans="7:10" x14ac:dyDescent="0.2">
      <c r="G1371" s="5"/>
      <c r="H1371" s="5"/>
      <c r="I1371">
        <v>32360</v>
      </c>
      <c r="J1371" s="20" t="s">
        <v>8219</v>
      </c>
    </row>
    <row r="1372" spans="7:10" x14ac:dyDescent="0.2">
      <c r="G1372" s="5"/>
      <c r="H1372" s="5"/>
      <c r="I1372">
        <v>1500</v>
      </c>
      <c r="J1372" s="20" t="s">
        <v>8219</v>
      </c>
    </row>
    <row r="1373" spans="7:10" x14ac:dyDescent="0.2">
      <c r="G1373" s="5"/>
      <c r="H1373" s="5"/>
      <c r="I1373">
        <v>6999</v>
      </c>
      <c r="J1373" s="20" t="s">
        <v>8219</v>
      </c>
    </row>
    <row r="1374" spans="7:10" x14ac:dyDescent="0.2">
      <c r="G1374" s="5"/>
      <c r="H1374" s="5"/>
      <c r="I1374">
        <v>500</v>
      </c>
      <c r="J1374" s="20" t="s">
        <v>8219</v>
      </c>
    </row>
    <row r="1375" spans="7:10" x14ac:dyDescent="0.2">
      <c r="G1375" s="5"/>
      <c r="H1375" s="5"/>
      <c r="I1375">
        <v>10000</v>
      </c>
      <c r="J1375" s="20" t="s">
        <v>8219</v>
      </c>
    </row>
    <row r="1376" spans="7:10" x14ac:dyDescent="0.2">
      <c r="G1376" s="5"/>
      <c r="H1376" s="5"/>
      <c r="I1376">
        <v>1500</v>
      </c>
      <c r="J1376" s="20" t="s">
        <v>8219</v>
      </c>
    </row>
    <row r="1377" spans="7:10" x14ac:dyDescent="0.2">
      <c r="G1377" s="5"/>
      <c r="H1377" s="5"/>
      <c r="I1377">
        <v>4000</v>
      </c>
      <c r="J1377" s="20" t="s">
        <v>8219</v>
      </c>
    </row>
    <row r="1378" spans="7:10" x14ac:dyDescent="0.2">
      <c r="G1378" s="5"/>
      <c r="H1378" s="5"/>
      <c r="I1378">
        <v>3700</v>
      </c>
      <c r="J1378" s="20" t="s">
        <v>8219</v>
      </c>
    </row>
    <row r="1379" spans="7:10" x14ac:dyDescent="0.2">
      <c r="G1379" s="5"/>
      <c r="H1379" s="5"/>
      <c r="I1379">
        <v>1300</v>
      </c>
      <c r="J1379" s="20" t="s">
        <v>8219</v>
      </c>
    </row>
    <row r="1380" spans="7:10" x14ac:dyDescent="0.2">
      <c r="G1380" s="5"/>
      <c r="H1380" s="5"/>
      <c r="I1380">
        <v>2000</v>
      </c>
      <c r="J1380" s="20" t="s">
        <v>8219</v>
      </c>
    </row>
    <row r="1381" spans="7:10" x14ac:dyDescent="0.2">
      <c r="G1381" s="5"/>
      <c r="H1381" s="5"/>
      <c r="I1381">
        <v>10000</v>
      </c>
      <c r="J1381" s="20" t="s">
        <v>8219</v>
      </c>
    </row>
    <row r="1382" spans="7:10" x14ac:dyDescent="0.2">
      <c r="G1382" s="5"/>
      <c r="H1382" s="5"/>
      <c r="I1382">
        <v>25</v>
      </c>
      <c r="J1382" s="20" t="s">
        <v>8219</v>
      </c>
    </row>
    <row r="1383" spans="7:10" x14ac:dyDescent="0.2">
      <c r="G1383" s="5"/>
      <c r="H1383" s="5"/>
      <c r="I1383">
        <v>5000</v>
      </c>
      <c r="J1383" s="20" t="s">
        <v>8219</v>
      </c>
    </row>
    <row r="1384" spans="7:10" x14ac:dyDescent="0.2">
      <c r="G1384" s="5"/>
      <c r="H1384" s="5"/>
      <c r="I1384">
        <v>8000</v>
      </c>
      <c r="J1384" s="20" t="s">
        <v>8219</v>
      </c>
    </row>
    <row r="1385" spans="7:10" x14ac:dyDescent="0.2">
      <c r="G1385" s="5"/>
      <c r="H1385" s="5"/>
      <c r="I1385">
        <v>2200</v>
      </c>
      <c r="J1385" s="20" t="s">
        <v>8219</v>
      </c>
    </row>
    <row r="1386" spans="7:10" x14ac:dyDescent="0.2">
      <c r="G1386" s="5"/>
      <c r="H1386" s="5"/>
      <c r="I1386">
        <v>3500</v>
      </c>
      <c r="J1386" s="20" t="s">
        <v>8219</v>
      </c>
    </row>
    <row r="1387" spans="7:10" x14ac:dyDescent="0.2">
      <c r="G1387" s="5"/>
      <c r="H1387" s="5"/>
      <c r="I1387">
        <v>8000</v>
      </c>
      <c r="J1387" s="20" t="s">
        <v>8219</v>
      </c>
    </row>
    <row r="1388" spans="7:10" x14ac:dyDescent="0.2">
      <c r="G1388" s="5"/>
      <c r="H1388" s="5"/>
      <c r="I1388">
        <v>400</v>
      </c>
      <c r="J1388" s="20" t="s">
        <v>8219</v>
      </c>
    </row>
    <row r="1389" spans="7:10" x14ac:dyDescent="0.2">
      <c r="G1389" s="5"/>
      <c r="H1389" s="5"/>
      <c r="I1389">
        <v>4000</v>
      </c>
      <c r="J1389" s="20" t="s">
        <v>8219</v>
      </c>
    </row>
    <row r="1390" spans="7:10" x14ac:dyDescent="0.2">
      <c r="G1390" s="5"/>
      <c r="H1390" s="5"/>
      <c r="I1390">
        <v>5000</v>
      </c>
      <c r="J1390" s="20" t="s">
        <v>8219</v>
      </c>
    </row>
    <row r="1391" spans="7:10" x14ac:dyDescent="0.2">
      <c r="G1391" s="5"/>
      <c r="H1391" s="5"/>
      <c r="I1391">
        <v>500</v>
      </c>
      <c r="J1391" s="20" t="s">
        <v>8219</v>
      </c>
    </row>
    <row r="1392" spans="7:10" x14ac:dyDescent="0.2">
      <c r="G1392" s="5"/>
      <c r="H1392" s="5"/>
      <c r="I1392">
        <v>2800</v>
      </c>
      <c r="J1392" s="20" t="s">
        <v>8219</v>
      </c>
    </row>
    <row r="1393" spans="7:10" x14ac:dyDescent="0.2">
      <c r="G1393" s="5"/>
      <c r="H1393" s="5"/>
      <c r="I1393">
        <v>500</v>
      </c>
      <c r="J1393" s="20" t="s">
        <v>8219</v>
      </c>
    </row>
    <row r="1394" spans="7:10" x14ac:dyDescent="0.2">
      <c r="G1394" s="5"/>
      <c r="H1394" s="5"/>
      <c r="I1394">
        <v>2500</v>
      </c>
      <c r="J1394" s="20" t="s">
        <v>8219</v>
      </c>
    </row>
    <row r="1395" spans="7:10" x14ac:dyDescent="0.2">
      <c r="G1395" s="5"/>
      <c r="H1395" s="5"/>
      <c r="I1395">
        <v>10000</v>
      </c>
      <c r="J1395" s="20" t="s">
        <v>8219</v>
      </c>
    </row>
    <row r="1396" spans="7:10" x14ac:dyDescent="0.2">
      <c r="G1396" s="5"/>
      <c r="H1396" s="5"/>
      <c r="I1396">
        <v>750</v>
      </c>
      <c r="J1396" s="20" t="s">
        <v>8219</v>
      </c>
    </row>
    <row r="1397" spans="7:10" x14ac:dyDescent="0.2">
      <c r="G1397" s="5"/>
      <c r="H1397" s="5"/>
      <c r="I1397">
        <v>3500</v>
      </c>
      <c r="J1397" s="20" t="s">
        <v>8219</v>
      </c>
    </row>
    <row r="1398" spans="7:10" x14ac:dyDescent="0.2">
      <c r="G1398" s="5"/>
      <c r="H1398" s="5"/>
      <c r="I1398">
        <v>6000</v>
      </c>
      <c r="J1398" s="20" t="s">
        <v>8219</v>
      </c>
    </row>
    <row r="1399" spans="7:10" x14ac:dyDescent="0.2">
      <c r="G1399" s="5"/>
      <c r="H1399" s="5"/>
      <c r="I1399">
        <v>10000</v>
      </c>
      <c r="J1399" s="20" t="s">
        <v>8219</v>
      </c>
    </row>
    <row r="1400" spans="7:10" x14ac:dyDescent="0.2">
      <c r="G1400" s="5"/>
      <c r="H1400" s="5"/>
      <c r="I1400">
        <v>4400</v>
      </c>
      <c r="J1400" s="20" t="s">
        <v>8219</v>
      </c>
    </row>
    <row r="1401" spans="7:10" x14ac:dyDescent="0.2">
      <c r="G1401" s="5"/>
      <c r="H1401" s="5"/>
      <c r="I1401">
        <v>9000</v>
      </c>
      <c r="J1401" s="20" t="s">
        <v>8219</v>
      </c>
    </row>
    <row r="1402" spans="7:10" x14ac:dyDescent="0.2">
      <c r="G1402" s="5"/>
      <c r="H1402" s="5"/>
      <c r="I1402">
        <v>350</v>
      </c>
      <c r="J1402" s="20" t="s">
        <v>8219</v>
      </c>
    </row>
    <row r="1403" spans="7:10" x14ac:dyDescent="0.2">
      <c r="G1403" s="5"/>
      <c r="H1403" s="5"/>
      <c r="I1403">
        <v>2500</v>
      </c>
      <c r="J1403" s="20" t="s">
        <v>8219</v>
      </c>
    </row>
    <row r="1404" spans="7:10" x14ac:dyDescent="0.2">
      <c r="G1404" s="5"/>
      <c r="H1404" s="5"/>
      <c r="I1404">
        <v>2500</v>
      </c>
      <c r="J1404" s="20" t="s">
        <v>8219</v>
      </c>
    </row>
    <row r="1405" spans="7:10" x14ac:dyDescent="0.2">
      <c r="G1405" s="5"/>
      <c r="H1405" s="5"/>
      <c r="I1405">
        <v>4000</v>
      </c>
      <c r="J1405" s="20" t="s">
        <v>8219</v>
      </c>
    </row>
    <row r="1406" spans="7:10" x14ac:dyDescent="0.2">
      <c r="G1406" s="5"/>
      <c r="H1406" s="5"/>
      <c r="I1406">
        <v>14500</v>
      </c>
      <c r="J1406" s="22" t="s">
        <v>8221</v>
      </c>
    </row>
    <row r="1407" spans="7:10" x14ac:dyDescent="0.2">
      <c r="G1407" s="5"/>
      <c r="H1407" s="5"/>
      <c r="I1407">
        <v>25000</v>
      </c>
      <c r="J1407" s="22" t="s">
        <v>8221</v>
      </c>
    </row>
    <row r="1408" spans="7:10" x14ac:dyDescent="0.2">
      <c r="G1408" s="5"/>
      <c r="H1408" s="5"/>
      <c r="I1408">
        <v>12000</v>
      </c>
      <c r="J1408" s="22" t="s">
        <v>8221</v>
      </c>
    </row>
    <row r="1409" spans="7:10" x14ac:dyDescent="0.2">
      <c r="G1409" s="5"/>
      <c r="H1409" s="5"/>
      <c r="I1409">
        <v>3000</v>
      </c>
      <c r="J1409" s="22" t="s">
        <v>8221</v>
      </c>
    </row>
    <row r="1410" spans="7:10" x14ac:dyDescent="0.2">
      <c r="G1410" s="5"/>
      <c r="H1410" s="5"/>
      <c r="I1410">
        <v>1000</v>
      </c>
      <c r="J1410" s="22" t="s">
        <v>8221</v>
      </c>
    </row>
    <row r="1411" spans="7:10" x14ac:dyDescent="0.2">
      <c r="G1411" s="5"/>
      <c r="H1411" s="5"/>
      <c r="I1411">
        <v>4000</v>
      </c>
      <c r="J1411" s="22" t="s">
        <v>8221</v>
      </c>
    </row>
    <row r="1412" spans="7:10" x14ac:dyDescent="0.2">
      <c r="G1412" s="5"/>
      <c r="H1412" s="5"/>
      <c r="I1412">
        <v>6000</v>
      </c>
      <c r="J1412" s="22" t="s">
        <v>8221</v>
      </c>
    </row>
    <row r="1413" spans="7:10" x14ac:dyDescent="0.2">
      <c r="G1413" s="5"/>
      <c r="H1413" s="5"/>
      <c r="I1413">
        <v>3000</v>
      </c>
      <c r="J1413" s="22" t="s">
        <v>8221</v>
      </c>
    </row>
    <row r="1414" spans="7:10" x14ac:dyDescent="0.2">
      <c r="G1414" s="5"/>
      <c r="H1414" s="5"/>
      <c r="I1414">
        <v>7000</v>
      </c>
      <c r="J1414" s="22" t="s">
        <v>8221</v>
      </c>
    </row>
    <row r="1415" spans="7:10" x14ac:dyDescent="0.2">
      <c r="G1415" s="5"/>
      <c r="H1415" s="5"/>
      <c r="I1415">
        <v>2000</v>
      </c>
      <c r="J1415" s="22" t="s">
        <v>8221</v>
      </c>
    </row>
    <row r="1416" spans="7:10" x14ac:dyDescent="0.2">
      <c r="G1416" s="5"/>
      <c r="H1416" s="5"/>
      <c r="I1416">
        <v>500</v>
      </c>
      <c r="J1416" s="22" t="s">
        <v>8221</v>
      </c>
    </row>
    <row r="1417" spans="7:10" x14ac:dyDescent="0.2">
      <c r="G1417" s="5"/>
      <c r="H1417" s="5"/>
      <c r="I1417">
        <v>4400</v>
      </c>
      <c r="J1417" s="22" t="s">
        <v>8221</v>
      </c>
    </row>
    <row r="1418" spans="7:10" x14ac:dyDescent="0.2">
      <c r="G1418" s="5"/>
      <c r="H1418" s="5"/>
      <c r="I1418">
        <v>50000</v>
      </c>
      <c r="J1418" s="22" t="s">
        <v>8221</v>
      </c>
    </row>
    <row r="1419" spans="7:10" x14ac:dyDescent="0.2">
      <c r="G1419" s="5"/>
      <c r="H1419" s="5"/>
      <c r="I1419">
        <v>4500</v>
      </c>
      <c r="J1419" s="22" t="s">
        <v>8221</v>
      </c>
    </row>
    <row r="1420" spans="7:10" x14ac:dyDescent="0.2">
      <c r="G1420" s="5"/>
      <c r="H1420" s="5"/>
      <c r="I1420">
        <v>3000</v>
      </c>
      <c r="J1420" s="22" t="s">
        <v>8221</v>
      </c>
    </row>
    <row r="1421" spans="7:10" x14ac:dyDescent="0.2">
      <c r="G1421" s="5"/>
      <c r="H1421" s="5"/>
      <c r="I1421">
        <v>6300</v>
      </c>
      <c r="J1421" s="22" t="s">
        <v>8221</v>
      </c>
    </row>
    <row r="1422" spans="7:10" x14ac:dyDescent="0.2">
      <c r="G1422" s="5"/>
      <c r="H1422" s="5"/>
      <c r="I1422">
        <v>110</v>
      </c>
      <c r="J1422" s="22" t="s">
        <v>8221</v>
      </c>
    </row>
    <row r="1423" spans="7:10" x14ac:dyDescent="0.2">
      <c r="G1423" s="5"/>
      <c r="H1423" s="5"/>
      <c r="I1423">
        <v>200000</v>
      </c>
      <c r="J1423" s="22" t="s">
        <v>8221</v>
      </c>
    </row>
    <row r="1424" spans="7:10" x14ac:dyDescent="0.2">
      <c r="G1424" s="5"/>
      <c r="H1424" s="5"/>
      <c r="I1424">
        <v>25000</v>
      </c>
      <c r="J1424" s="22" t="s">
        <v>8221</v>
      </c>
    </row>
    <row r="1425" spans="7:10" x14ac:dyDescent="0.2">
      <c r="G1425" s="5"/>
      <c r="H1425" s="5"/>
      <c r="I1425">
        <v>30000</v>
      </c>
      <c r="J1425" s="22" t="s">
        <v>8221</v>
      </c>
    </row>
    <row r="1426" spans="7:10" x14ac:dyDescent="0.2">
      <c r="G1426" s="5"/>
      <c r="H1426" s="5"/>
      <c r="I1426">
        <v>7500</v>
      </c>
      <c r="J1426" s="22" t="s">
        <v>8221</v>
      </c>
    </row>
    <row r="1427" spans="7:10" x14ac:dyDescent="0.2">
      <c r="G1427" s="5"/>
      <c r="H1427" s="5"/>
      <c r="I1427">
        <v>13000</v>
      </c>
      <c r="J1427" s="22" t="s">
        <v>8221</v>
      </c>
    </row>
    <row r="1428" spans="7:10" x14ac:dyDescent="0.2">
      <c r="G1428" s="5"/>
      <c r="H1428" s="5"/>
      <c r="I1428">
        <v>1000</v>
      </c>
      <c r="J1428" s="22" t="s">
        <v>8221</v>
      </c>
    </row>
    <row r="1429" spans="7:10" x14ac:dyDescent="0.2">
      <c r="G1429" s="5"/>
      <c r="H1429" s="5"/>
      <c r="I1429">
        <v>5000</v>
      </c>
      <c r="J1429" s="22" t="s">
        <v>8221</v>
      </c>
    </row>
    <row r="1430" spans="7:10" x14ac:dyDescent="0.2">
      <c r="G1430" s="5"/>
      <c r="H1430" s="5"/>
      <c r="I1430">
        <v>1000</v>
      </c>
      <c r="J1430" s="22" t="s">
        <v>8221</v>
      </c>
    </row>
    <row r="1431" spans="7:10" x14ac:dyDescent="0.2">
      <c r="G1431" s="5"/>
      <c r="H1431" s="5"/>
      <c r="I1431">
        <v>10000</v>
      </c>
      <c r="J1431" s="22" t="s">
        <v>8221</v>
      </c>
    </row>
    <row r="1432" spans="7:10" x14ac:dyDescent="0.2">
      <c r="G1432" s="5"/>
      <c r="H1432" s="5"/>
      <c r="I1432">
        <v>5000</v>
      </c>
      <c r="J1432" s="22" t="s">
        <v>8221</v>
      </c>
    </row>
    <row r="1433" spans="7:10" x14ac:dyDescent="0.2">
      <c r="G1433" s="5"/>
      <c r="H1433" s="5"/>
      <c r="I1433">
        <v>17000</v>
      </c>
      <c r="J1433" s="22" t="s">
        <v>8221</v>
      </c>
    </row>
    <row r="1434" spans="7:10" x14ac:dyDescent="0.2">
      <c r="G1434" s="5"/>
      <c r="H1434" s="5"/>
      <c r="I1434">
        <v>40000</v>
      </c>
      <c r="J1434" s="22" t="s">
        <v>8221</v>
      </c>
    </row>
    <row r="1435" spans="7:10" x14ac:dyDescent="0.2">
      <c r="G1435" s="5"/>
      <c r="H1435" s="5"/>
      <c r="I1435">
        <v>12000</v>
      </c>
      <c r="J1435" s="22" t="s">
        <v>8221</v>
      </c>
    </row>
    <row r="1436" spans="7:10" x14ac:dyDescent="0.2">
      <c r="G1436" s="5"/>
      <c r="H1436" s="5"/>
      <c r="I1436">
        <v>82000</v>
      </c>
      <c r="J1436" s="22" t="s">
        <v>8221</v>
      </c>
    </row>
    <row r="1437" spans="7:10" x14ac:dyDescent="0.2">
      <c r="G1437" s="5"/>
      <c r="H1437" s="5"/>
      <c r="I1437">
        <v>15000</v>
      </c>
      <c r="J1437" s="22" t="s">
        <v>8221</v>
      </c>
    </row>
    <row r="1438" spans="7:10" x14ac:dyDescent="0.2">
      <c r="G1438" s="5"/>
      <c r="H1438" s="5"/>
      <c r="I1438">
        <v>10000</v>
      </c>
      <c r="J1438" s="22" t="s">
        <v>8221</v>
      </c>
    </row>
    <row r="1439" spans="7:10" x14ac:dyDescent="0.2">
      <c r="G1439" s="5"/>
      <c r="H1439" s="5"/>
      <c r="I1439">
        <v>3000</v>
      </c>
      <c r="J1439" s="22" t="s">
        <v>8221</v>
      </c>
    </row>
    <row r="1440" spans="7:10" x14ac:dyDescent="0.2">
      <c r="G1440" s="5"/>
      <c r="H1440" s="5"/>
      <c r="I1440">
        <v>20000</v>
      </c>
      <c r="J1440" s="22" t="s">
        <v>8221</v>
      </c>
    </row>
    <row r="1441" spans="7:10" x14ac:dyDescent="0.2">
      <c r="G1441" s="5"/>
      <c r="H1441" s="5"/>
      <c r="I1441">
        <v>2725</v>
      </c>
      <c r="J1441" s="22" t="s">
        <v>8221</v>
      </c>
    </row>
    <row r="1442" spans="7:10" x14ac:dyDescent="0.2">
      <c r="G1442" s="5"/>
      <c r="H1442" s="5"/>
      <c r="I1442">
        <v>13000</v>
      </c>
      <c r="J1442" s="22" t="s">
        <v>8221</v>
      </c>
    </row>
    <row r="1443" spans="7:10" x14ac:dyDescent="0.2">
      <c r="G1443" s="5"/>
      <c r="H1443" s="5"/>
      <c r="I1443">
        <v>180000</v>
      </c>
      <c r="J1443" s="22" t="s">
        <v>8221</v>
      </c>
    </row>
    <row r="1444" spans="7:10" x14ac:dyDescent="0.2">
      <c r="G1444" s="5"/>
      <c r="H1444" s="5"/>
      <c r="I1444">
        <v>1500</v>
      </c>
      <c r="J1444" s="22" t="s">
        <v>8221</v>
      </c>
    </row>
    <row r="1445" spans="7:10" x14ac:dyDescent="0.2">
      <c r="G1445" s="5"/>
      <c r="H1445" s="5"/>
      <c r="I1445">
        <v>13000</v>
      </c>
      <c r="J1445" s="22" t="s">
        <v>8221</v>
      </c>
    </row>
    <row r="1446" spans="7:10" x14ac:dyDescent="0.2">
      <c r="G1446" s="5"/>
      <c r="H1446" s="5"/>
      <c r="I1446">
        <v>4950</v>
      </c>
      <c r="J1446" s="22" t="s">
        <v>8221</v>
      </c>
    </row>
    <row r="1447" spans="7:10" x14ac:dyDescent="0.2">
      <c r="G1447" s="5"/>
      <c r="H1447" s="5"/>
      <c r="I1447">
        <v>130000</v>
      </c>
      <c r="J1447" s="22" t="s">
        <v>8221</v>
      </c>
    </row>
    <row r="1448" spans="7:10" x14ac:dyDescent="0.2">
      <c r="G1448" s="5"/>
      <c r="H1448" s="5"/>
      <c r="I1448">
        <v>900</v>
      </c>
      <c r="J1448" s="22" t="s">
        <v>8221</v>
      </c>
    </row>
    <row r="1449" spans="7:10" x14ac:dyDescent="0.2">
      <c r="G1449" s="5"/>
      <c r="H1449" s="5"/>
      <c r="I1449">
        <v>500000</v>
      </c>
      <c r="J1449" s="22" t="s">
        <v>8221</v>
      </c>
    </row>
    <row r="1450" spans="7:10" x14ac:dyDescent="0.2">
      <c r="G1450" s="5"/>
      <c r="H1450" s="5"/>
      <c r="I1450">
        <v>200000</v>
      </c>
      <c r="J1450" s="22" t="s">
        <v>8221</v>
      </c>
    </row>
    <row r="1451" spans="7:10" x14ac:dyDescent="0.2">
      <c r="G1451" s="5"/>
      <c r="H1451" s="5"/>
      <c r="I1451">
        <v>8888</v>
      </c>
      <c r="J1451" s="22" t="s">
        <v>8221</v>
      </c>
    </row>
    <row r="1452" spans="7:10" x14ac:dyDescent="0.2">
      <c r="G1452" s="5"/>
      <c r="H1452" s="5"/>
      <c r="I1452">
        <v>100000</v>
      </c>
      <c r="J1452" s="22" t="s">
        <v>8221</v>
      </c>
    </row>
    <row r="1453" spans="7:10" x14ac:dyDescent="0.2">
      <c r="G1453" s="5"/>
      <c r="H1453" s="5"/>
      <c r="I1453">
        <v>18950</v>
      </c>
      <c r="J1453" s="21" t="s">
        <v>8220</v>
      </c>
    </row>
    <row r="1454" spans="7:10" x14ac:dyDescent="0.2">
      <c r="G1454" s="5"/>
      <c r="H1454" s="5"/>
      <c r="I1454">
        <v>14000</v>
      </c>
      <c r="J1454" s="21" t="s">
        <v>8220</v>
      </c>
    </row>
    <row r="1455" spans="7:10" x14ac:dyDescent="0.2">
      <c r="G1455" s="5"/>
      <c r="H1455" s="5"/>
      <c r="I1455">
        <v>25000</v>
      </c>
      <c r="J1455" s="21" t="s">
        <v>8220</v>
      </c>
    </row>
    <row r="1456" spans="7:10" x14ac:dyDescent="0.2">
      <c r="G1456" s="5"/>
      <c r="H1456" s="5"/>
      <c r="I1456">
        <v>1750</v>
      </c>
      <c r="J1456" s="21" t="s">
        <v>8220</v>
      </c>
    </row>
    <row r="1457" spans="7:10" x14ac:dyDescent="0.2">
      <c r="G1457" s="5"/>
      <c r="H1457" s="5"/>
      <c r="I1457">
        <v>15000</v>
      </c>
      <c r="J1457" s="21" t="s">
        <v>8220</v>
      </c>
    </row>
    <row r="1458" spans="7:10" x14ac:dyDescent="0.2">
      <c r="G1458" s="5"/>
      <c r="H1458" s="5"/>
      <c r="I1458">
        <v>5000</v>
      </c>
      <c r="J1458" s="21" t="s">
        <v>8220</v>
      </c>
    </row>
    <row r="1459" spans="7:10" x14ac:dyDescent="0.2">
      <c r="G1459" s="5"/>
      <c r="H1459" s="5"/>
      <c r="I1459">
        <v>6000</v>
      </c>
      <c r="J1459" s="21" t="s">
        <v>8220</v>
      </c>
    </row>
    <row r="1460" spans="7:10" x14ac:dyDescent="0.2">
      <c r="G1460" s="5"/>
      <c r="H1460" s="5"/>
      <c r="I1460">
        <v>5000</v>
      </c>
      <c r="J1460" s="21" t="s">
        <v>8220</v>
      </c>
    </row>
    <row r="1461" spans="7:10" x14ac:dyDescent="0.2">
      <c r="G1461" s="5"/>
      <c r="H1461" s="5"/>
      <c r="I1461">
        <v>37000</v>
      </c>
      <c r="J1461" s="21" t="s">
        <v>8220</v>
      </c>
    </row>
    <row r="1462" spans="7:10" x14ac:dyDescent="0.2">
      <c r="G1462" s="5"/>
      <c r="H1462" s="5"/>
      <c r="I1462">
        <v>25000000</v>
      </c>
      <c r="J1462" s="21" t="s">
        <v>8220</v>
      </c>
    </row>
    <row r="1463" spans="7:10" x14ac:dyDescent="0.2">
      <c r="G1463" s="5"/>
      <c r="H1463" s="5"/>
      <c r="I1463">
        <v>15000</v>
      </c>
      <c r="J1463" s="20" t="s">
        <v>8219</v>
      </c>
    </row>
    <row r="1464" spans="7:10" x14ac:dyDescent="0.2">
      <c r="G1464" s="5"/>
      <c r="H1464" s="5"/>
      <c r="I1464">
        <v>4000</v>
      </c>
      <c r="J1464" s="20" t="s">
        <v>8219</v>
      </c>
    </row>
    <row r="1465" spans="7:10" x14ac:dyDescent="0.2">
      <c r="G1465" s="5"/>
      <c r="H1465" s="5"/>
      <c r="I1465">
        <v>600</v>
      </c>
      <c r="J1465" s="20" t="s">
        <v>8219</v>
      </c>
    </row>
    <row r="1466" spans="7:10" x14ac:dyDescent="0.2">
      <c r="G1466" s="5"/>
      <c r="H1466" s="5"/>
      <c r="I1466">
        <v>5000</v>
      </c>
      <c r="J1466" s="20" t="s">
        <v>8219</v>
      </c>
    </row>
    <row r="1467" spans="7:10" x14ac:dyDescent="0.2">
      <c r="G1467" s="5"/>
      <c r="H1467" s="5"/>
      <c r="I1467">
        <v>30000</v>
      </c>
      <c r="J1467" s="20" t="s">
        <v>8219</v>
      </c>
    </row>
    <row r="1468" spans="7:10" x14ac:dyDescent="0.2">
      <c r="G1468" s="5"/>
      <c r="H1468" s="5"/>
      <c r="I1468">
        <v>16000</v>
      </c>
      <c r="J1468" s="20" t="s">
        <v>8219</v>
      </c>
    </row>
    <row r="1469" spans="7:10" x14ac:dyDescent="0.2">
      <c r="G1469" s="5"/>
      <c r="H1469" s="5"/>
      <c r="I1469">
        <v>40000</v>
      </c>
      <c r="J1469" s="20" t="s">
        <v>8219</v>
      </c>
    </row>
    <row r="1470" spans="7:10" x14ac:dyDescent="0.2">
      <c r="G1470" s="5"/>
      <c r="H1470" s="5"/>
      <c r="I1470">
        <v>9500</v>
      </c>
      <c r="J1470" s="20" t="s">
        <v>8219</v>
      </c>
    </row>
    <row r="1471" spans="7:10" x14ac:dyDescent="0.2">
      <c r="G1471" s="5"/>
      <c r="H1471" s="5"/>
      <c r="I1471">
        <v>44250</v>
      </c>
      <c r="J1471" s="20" t="s">
        <v>8219</v>
      </c>
    </row>
    <row r="1472" spans="7:10" x14ac:dyDescent="0.2">
      <c r="G1472" s="5"/>
      <c r="H1472" s="5"/>
      <c r="I1472">
        <v>1500</v>
      </c>
      <c r="J1472" s="20" t="s">
        <v>8219</v>
      </c>
    </row>
    <row r="1473" spans="7:10" x14ac:dyDescent="0.2">
      <c r="G1473" s="5"/>
      <c r="H1473" s="5"/>
      <c r="I1473">
        <v>32000</v>
      </c>
      <c r="J1473" s="20" t="s">
        <v>8219</v>
      </c>
    </row>
    <row r="1474" spans="7:10" x14ac:dyDescent="0.2">
      <c r="G1474" s="5"/>
      <c r="H1474" s="5"/>
      <c r="I1474">
        <v>25000</v>
      </c>
      <c r="J1474" s="20" t="s">
        <v>8219</v>
      </c>
    </row>
    <row r="1475" spans="7:10" x14ac:dyDescent="0.2">
      <c r="G1475" s="5"/>
      <c r="H1475" s="5"/>
      <c r="I1475">
        <v>1500</v>
      </c>
      <c r="J1475" s="20" t="s">
        <v>8219</v>
      </c>
    </row>
    <row r="1476" spans="7:10" x14ac:dyDescent="0.2">
      <c r="G1476" s="5"/>
      <c r="H1476" s="5"/>
      <c r="I1476">
        <v>3000</v>
      </c>
      <c r="J1476" s="20" t="s">
        <v>8219</v>
      </c>
    </row>
    <row r="1477" spans="7:10" x14ac:dyDescent="0.2">
      <c r="G1477" s="5"/>
      <c r="H1477" s="5"/>
      <c r="I1477">
        <v>15000</v>
      </c>
      <c r="J1477" s="20" t="s">
        <v>8219</v>
      </c>
    </row>
    <row r="1478" spans="7:10" x14ac:dyDescent="0.2">
      <c r="G1478" s="5"/>
      <c r="H1478" s="5"/>
      <c r="I1478">
        <v>6000</v>
      </c>
      <c r="J1478" s="20" t="s">
        <v>8219</v>
      </c>
    </row>
    <row r="1479" spans="7:10" x14ac:dyDescent="0.2">
      <c r="G1479" s="5"/>
      <c r="H1479" s="5"/>
      <c r="I1479">
        <v>30000</v>
      </c>
      <c r="J1479" s="20" t="s">
        <v>8219</v>
      </c>
    </row>
    <row r="1480" spans="7:10" x14ac:dyDescent="0.2">
      <c r="G1480" s="5"/>
      <c r="H1480" s="5"/>
      <c r="I1480">
        <v>50000</v>
      </c>
      <c r="J1480" s="20" t="s">
        <v>8219</v>
      </c>
    </row>
    <row r="1481" spans="7:10" x14ac:dyDescent="0.2">
      <c r="G1481" s="5"/>
      <c r="H1481" s="5"/>
      <c r="I1481">
        <v>1600</v>
      </c>
      <c r="J1481" s="20" t="s">
        <v>8219</v>
      </c>
    </row>
    <row r="1482" spans="7:10" x14ac:dyDescent="0.2">
      <c r="G1482" s="5"/>
      <c r="H1482" s="5"/>
      <c r="I1482">
        <v>50000</v>
      </c>
      <c r="J1482" s="20" t="s">
        <v>8219</v>
      </c>
    </row>
    <row r="1483" spans="7:10" x14ac:dyDescent="0.2">
      <c r="G1483" s="5"/>
      <c r="H1483" s="5"/>
      <c r="I1483">
        <v>5000</v>
      </c>
      <c r="J1483" s="22" t="s">
        <v>8221</v>
      </c>
    </row>
    <row r="1484" spans="7:10" x14ac:dyDescent="0.2">
      <c r="G1484" s="5"/>
      <c r="H1484" s="5"/>
      <c r="I1484">
        <v>5000</v>
      </c>
      <c r="J1484" s="22" t="s">
        <v>8221</v>
      </c>
    </row>
    <row r="1485" spans="7:10" x14ac:dyDescent="0.2">
      <c r="G1485" s="5"/>
      <c r="H1485" s="5"/>
      <c r="I1485">
        <v>7000</v>
      </c>
      <c r="J1485" s="22" t="s">
        <v>8221</v>
      </c>
    </row>
    <row r="1486" spans="7:10" x14ac:dyDescent="0.2">
      <c r="G1486" s="5"/>
      <c r="H1486" s="5"/>
      <c r="I1486">
        <v>2000</v>
      </c>
      <c r="J1486" s="22" t="s">
        <v>8221</v>
      </c>
    </row>
    <row r="1487" spans="7:10" x14ac:dyDescent="0.2">
      <c r="G1487" s="5"/>
      <c r="H1487" s="5"/>
      <c r="I1487">
        <v>6700</v>
      </c>
      <c r="J1487" s="22" t="s">
        <v>8221</v>
      </c>
    </row>
    <row r="1488" spans="7:10" x14ac:dyDescent="0.2">
      <c r="G1488" s="5"/>
      <c r="H1488" s="5"/>
      <c r="I1488">
        <v>20000</v>
      </c>
      <c r="J1488" s="22" t="s">
        <v>8221</v>
      </c>
    </row>
    <row r="1489" spans="7:10" x14ac:dyDescent="0.2">
      <c r="G1489" s="5"/>
      <c r="H1489" s="5"/>
      <c r="I1489">
        <v>10000</v>
      </c>
      <c r="J1489" s="22" t="s">
        <v>8221</v>
      </c>
    </row>
    <row r="1490" spans="7:10" x14ac:dyDescent="0.2">
      <c r="G1490" s="5"/>
      <c r="H1490" s="5"/>
      <c r="I1490">
        <v>15000</v>
      </c>
      <c r="J1490" s="22" t="s">
        <v>8221</v>
      </c>
    </row>
    <row r="1491" spans="7:10" x14ac:dyDescent="0.2">
      <c r="G1491" s="5"/>
      <c r="H1491" s="5"/>
      <c r="I1491">
        <v>5000</v>
      </c>
      <c r="J1491" s="22" t="s">
        <v>8221</v>
      </c>
    </row>
    <row r="1492" spans="7:10" x14ac:dyDescent="0.2">
      <c r="G1492" s="5"/>
      <c r="H1492" s="5"/>
      <c r="I1492">
        <v>2900</v>
      </c>
      <c r="J1492" s="22" t="s">
        <v>8221</v>
      </c>
    </row>
    <row r="1493" spans="7:10" x14ac:dyDescent="0.2">
      <c r="G1493" s="5"/>
      <c r="H1493" s="5"/>
      <c r="I1493">
        <v>1200</v>
      </c>
      <c r="J1493" s="22" t="s">
        <v>8221</v>
      </c>
    </row>
    <row r="1494" spans="7:10" x14ac:dyDescent="0.2">
      <c r="G1494" s="5"/>
      <c r="H1494" s="5"/>
      <c r="I1494">
        <v>4000</v>
      </c>
      <c r="J1494" s="22" t="s">
        <v>8221</v>
      </c>
    </row>
    <row r="1495" spans="7:10" x14ac:dyDescent="0.2">
      <c r="G1495" s="5"/>
      <c r="H1495" s="5"/>
      <c r="I1495">
        <v>2400</v>
      </c>
      <c r="J1495" s="22" t="s">
        <v>8221</v>
      </c>
    </row>
    <row r="1496" spans="7:10" x14ac:dyDescent="0.2">
      <c r="G1496" s="5"/>
      <c r="H1496" s="5"/>
      <c r="I1496">
        <v>5000</v>
      </c>
      <c r="J1496" s="22" t="s">
        <v>8221</v>
      </c>
    </row>
    <row r="1497" spans="7:10" x14ac:dyDescent="0.2">
      <c r="G1497" s="5"/>
      <c r="H1497" s="5"/>
      <c r="I1497">
        <v>2000</v>
      </c>
      <c r="J1497" s="22" t="s">
        <v>8221</v>
      </c>
    </row>
    <row r="1498" spans="7:10" x14ac:dyDescent="0.2">
      <c r="G1498" s="5"/>
      <c r="H1498" s="5"/>
      <c r="I1498">
        <v>1500</v>
      </c>
      <c r="J1498" s="22" t="s">
        <v>8221</v>
      </c>
    </row>
    <row r="1499" spans="7:10" x14ac:dyDescent="0.2">
      <c r="G1499" s="5"/>
      <c r="H1499" s="5"/>
      <c r="I1499">
        <v>15000</v>
      </c>
      <c r="J1499" s="22" t="s">
        <v>8221</v>
      </c>
    </row>
    <row r="1500" spans="7:10" x14ac:dyDescent="0.2">
      <c r="G1500" s="5"/>
      <c r="H1500" s="5"/>
      <c r="I1500">
        <v>3000</v>
      </c>
      <c r="J1500" s="22" t="s">
        <v>8221</v>
      </c>
    </row>
    <row r="1501" spans="7:10" x14ac:dyDescent="0.2">
      <c r="G1501" s="5"/>
      <c r="H1501" s="5"/>
      <c r="I1501">
        <v>2000</v>
      </c>
      <c r="J1501" s="22" t="s">
        <v>8221</v>
      </c>
    </row>
    <row r="1502" spans="7:10" x14ac:dyDescent="0.2">
      <c r="G1502" s="5"/>
      <c r="H1502" s="5"/>
      <c r="I1502">
        <v>2800</v>
      </c>
      <c r="J1502" s="22" t="s">
        <v>8221</v>
      </c>
    </row>
    <row r="1503" spans="7:10" x14ac:dyDescent="0.2">
      <c r="G1503" s="5"/>
      <c r="H1503" s="5"/>
      <c r="I1503">
        <v>52000</v>
      </c>
      <c r="J1503" s="20" t="s">
        <v>8219</v>
      </c>
    </row>
    <row r="1504" spans="7:10" x14ac:dyDescent="0.2">
      <c r="G1504" s="5"/>
      <c r="H1504" s="5"/>
      <c r="I1504">
        <v>22000</v>
      </c>
      <c r="J1504" s="20" t="s">
        <v>8219</v>
      </c>
    </row>
    <row r="1505" spans="7:10" x14ac:dyDescent="0.2">
      <c r="G1505" s="5"/>
      <c r="H1505" s="5"/>
      <c r="I1505">
        <v>3750</v>
      </c>
      <c r="J1505" s="20" t="s">
        <v>8219</v>
      </c>
    </row>
    <row r="1506" spans="7:10" x14ac:dyDescent="0.2">
      <c r="G1506" s="5"/>
      <c r="H1506" s="5"/>
      <c r="I1506">
        <v>6500</v>
      </c>
      <c r="J1506" s="20" t="s">
        <v>8219</v>
      </c>
    </row>
    <row r="1507" spans="7:10" x14ac:dyDescent="0.2">
      <c r="G1507" s="5"/>
      <c r="H1507" s="5"/>
      <c r="I1507">
        <v>16000</v>
      </c>
      <c r="J1507" s="20" t="s">
        <v>8219</v>
      </c>
    </row>
    <row r="1508" spans="7:10" x14ac:dyDescent="0.2">
      <c r="G1508" s="5"/>
      <c r="H1508" s="5"/>
      <c r="I1508">
        <v>1500</v>
      </c>
      <c r="J1508" s="20" t="s">
        <v>8219</v>
      </c>
    </row>
    <row r="1509" spans="7:10" x14ac:dyDescent="0.2">
      <c r="G1509" s="5"/>
      <c r="H1509" s="5"/>
      <c r="I1509">
        <v>1200</v>
      </c>
      <c r="J1509" s="20" t="s">
        <v>8219</v>
      </c>
    </row>
    <row r="1510" spans="7:10" x14ac:dyDescent="0.2">
      <c r="G1510" s="5"/>
      <c r="H1510" s="5"/>
      <c r="I1510">
        <v>18500</v>
      </c>
      <c r="J1510" s="20" t="s">
        <v>8219</v>
      </c>
    </row>
    <row r="1511" spans="7:10" x14ac:dyDescent="0.2">
      <c r="G1511" s="5"/>
      <c r="H1511" s="5"/>
      <c r="I1511">
        <v>17500</v>
      </c>
      <c r="J1511" s="20" t="s">
        <v>8219</v>
      </c>
    </row>
    <row r="1512" spans="7:10" x14ac:dyDescent="0.2">
      <c r="G1512" s="5"/>
      <c r="H1512" s="5"/>
      <c r="I1512">
        <v>16000</v>
      </c>
      <c r="J1512" s="20" t="s">
        <v>8219</v>
      </c>
    </row>
    <row r="1513" spans="7:10" x14ac:dyDescent="0.2">
      <c r="G1513" s="5"/>
      <c r="H1513" s="5"/>
      <c r="I1513">
        <v>14000</v>
      </c>
      <c r="J1513" s="20" t="s">
        <v>8219</v>
      </c>
    </row>
    <row r="1514" spans="7:10" x14ac:dyDescent="0.2">
      <c r="G1514" s="5"/>
      <c r="H1514" s="5"/>
      <c r="I1514">
        <v>3500</v>
      </c>
      <c r="J1514" s="20" t="s">
        <v>8219</v>
      </c>
    </row>
    <row r="1515" spans="7:10" x14ac:dyDescent="0.2">
      <c r="G1515" s="5"/>
      <c r="H1515" s="5"/>
      <c r="I1515">
        <v>8000</v>
      </c>
      <c r="J1515" s="20" t="s">
        <v>8219</v>
      </c>
    </row>
    <row r="1516" spans="7:10" x14ac:dyDescent="0.2">
      <c r="G1516" s="5"/>
      <c r="H1516" s="5"/>
      <c r="I1516">
        <v>25000</v>
      </c>
      <c r="J1516" s="20" t="s">
        <v>8219</v>
      </c>
    </row>
    <row r="1517" spans="7:10" x14ac:dyDescent="0.2">
      <c r="G1517" s="5"/>
      <c r="H1517" s="5"/>
      <c r="I1517">
        <v>300000</v>
      </c>
      <c r="J1517" s="20" t="s">
        <v>8219</v>
      </c>
    </row>
    <row r="1518" spans="7:10" x14ac:dyDescent="0.2">
      <c r="G1518" s="5"/>
      <c r="H1518" s="5"/>
      <c r="I1518">
        <v>17000</v>
      </c>
      <c r="J1518" s="20" t="s">
        <v>8219</v>
      </c>
    </row>
    <row r="1519" spans="7:10" x14ac:dyDescent="0.2">
      <c r="G1519" s="5"/>
      <c r="H1519" s="5"/>
      <c r="I1519">
        <v>15000</v>
      </c>
      <c r="J1519" s="20" t="s">
        <v>8219</v>
      </c>
    </row>
    <row r="1520" spans="7:10" x14ac:dyDescent="0.2">
      <c r="G1520" s="5"/>
      <c r="H1520" s="5"/>
      <c r="I1520">
        <v>15000</v>
      </c>
      <c r="J1520" s="20" t="s">
        <v>8219</v>
      </c>
    </row>
    <row r="1521" spans="7:10" x14ac:dyDescent="0.2">
      <c r="G1521" s="5"/>
      <c r="H1521" s="5"/>
      <c r="I1521">
        <v>9000</v>
      </c>
      <c r="J1521" s="20" t="s">
        <v>8219</v>
      </c>
    </row>
    <row r="1522" spans="7:10" x14ac:dyDescent="0.2">
      <c r="G1522" s="5"/>
      <c r="H1522" s="5"/>
      <c r="I1522">
        <v>18000</v>
      </c>
      <c r="J1522" s="20" t="s">
        <v>8219</v>
      </c>
    </row>
    <row r="1523" spans="7:10" x14ac:dyDescent="0.2">
      <c r="G1523" s="5"/>
      <c r="H1523" s="5"/>
      <c r="I1523">
        <v>37500</v>
      </c>
      <c r="J1523" s="20" t="s">
        <v>8219</v>
      </c>
    </row>
    <row r="1524" spans="7:10" x14ac:dyDescent="0.2">
      <c r="G1524" s="5"/>
      <c r="H1524" s="5"/>
      <c r="I1524">
        <v>43500</v>
      </c>
      <c r="J1524" s="20" t="s">
        <v>8219</v>
      </c>
    </row>
    <row r="1525" spans="7:10" x14ac:dyDescent="0.2">
      <c r="G1525" s="5"/>
      <c r="H1525" s="5"/>
      <c r="I1525">
        <v>18500</v>
      </c>
      <c r="J1525" s="20" t="s">
        <v>8219</v>
      </c>
    </row>
    <row r="1526" spans="7:10" x14ac:dyDescent="0.2">
      <c r="G1526" s="5"/>
      <c r="H1526" s="5"/>
      <c r="I1526">
        <v>3000</v>
      </c>
      <c r="J1526" s="20" t="s">
        <v>8219</v>
      </c>
    </row>
    <row r="1527" spans="7:10" x14ac:dyDescent="0.2">
      <c r="G1527" s="5"/>
      <c r="H1527" s="5"/>
      <c r="I1527">
        <v>2600</v>
      </c>
      <c r="J1527" s="20" t="s">
        <v>8219</v>
      </c>
    </row>
    <row r="1528" spans="7:10" x14ac:dyDescent="0.2">
      <c r="G1528" s="5"/>
      <c r="H1528" s="5"/>
      <c r="I1528">
        <v>23000</v>
      </c>
      <c r="J1528" s="20" t="s">
        <v>8219</v>
      </c>
    </row>
    <row r="1529" spans="7:10" x14ac:dyDescent="0.2">
      <c r="G1529" s="5"/>
      <c r="H1529" s="5"/>
      <c r="I1529">
        <v>3500</v>
      </c>
      <c r="J1529" s="20" t="s">
        <v>8219</v>
      </c>
    </row>
    <row r="1530" spans="7:10" x14ac:dyDescent="0.2">
      <c r="G1530" s="5"/>
      <c r="H1530" s="5"/>
      <c r="I1530">
        <v>3000</v>
      </c>
      <c r="J1530" s="20" t="s">
        <v>8219</v>
      </c>
    </row>
    <row r="1531" spans="7:10" x14ac:dyDescent="0.2">
      <c r="G1531" s="5"/>
      <c r="H1531" s="5"/>
      <c r="I1531">
        <v>19000</v>
      </c>
      <c r="J1531" s="20" t="s">
        <v>8219</v>
      </c>
    </row>
    <row r="1532" spans="7:10" x14ac:dyDescent="0.2">
      <c r="G1532" s="5"/>
      <c r="H1532" s="5"/>
      <c r="I1532">
        <v>35000</v>
      </c>
      <c r="J1532" s="20" t="s">
        <v>8219</v>
      </c>
    </row>
    <row r="1533" spans="7:10" x14ac:dyDescent="0.2">
      <c r="G1533" s="5"/>
      <c r="H1533" s="5"/>
      <c r="I1533">
        <v>2350</v>
      </c>
      <c r="J1533" s="20" t="s">
        <v>8219</v>
      </c>
    </row>
    <row r="1534" spans="7:10" x14ac:dyDescent="0.2">
      <c r="G1534" s="5"/>
      <c r="H1534" s="5"/>
      <c r="I1534">
        <v>5000</v>
      </c>
      <c r="J1534" s="20" t="s">
        <v>8219</v>
      </c>
    </row>
    <row r="1535" spans="7:10" x14ac:dyDescent="0.2">
      <c r="G1535" s="5"/>
      <c r="H1535" s="5"/>
      <c r="I1535">
        <v>45000</v>
      </c>
      <c r="J1535" s="20" t="s">
        <v>8219</v>
      </c>
    </row>
    <row r="1536" spans="7:10" x14ac:dyDescent="0.2">
      <c r="G1536" s="5"/>
      <c r="H1536" s="5"/>
      <c r="I1536">
        <v>7500</v>
      </c>
      <c r="J1536" s="20" t="s">
        <v>8219</v>
      </c>
    </row>
    <row r="1537" spans="7:10" x14ac:dyDescent="0.2">
      <c r="G1537" s="5"/>
      <c r="H1537" s="5"/>
      <c r="I1537">
        <v>4000</v>
      </c>
      <c r="J1537" s="20" t="s">
        <v>8219</v>
      </c>
    </row>
    <row r="1538" spans="7:10" x14ac:dyDescent="0.2">
      <c r="G1538" s="5"/>
      <c r="H1538" s="5"/>
      <c r="I1538">
        <v>12000</v>
      </c>
      <c r="J1538" s="20" t="s">
        <v>8219</v>
      </c>
    </row>
    <row r="1539" spans="7:10" x14ac:dyDescent="0.2">
      <c r="G1539" s="5"/>
      <c r="H1539" s="5"/>
      <c r="I1539">
        <v>12000</v>
      </c>
      <c r="J1539" s="20" t="s">
        <v>8219</v>
      </c>
    </row>
    <row r="1540" spans="7:10" x14ac:dyDescent="0.2">
      <c r="G1540" s="5"/>
      <c r="H1540" s="5"/>
      <c r="I1540">
        <v>7000</v>
      </c>
      <c r="J1540" s="20" t="s">
        <v>8219</v>
      </c>
    </row>
    <row r="1541" spans="7:10" x14ac:dyDescent="0.2">
      <c r="G1541" s="5"/>
      <c r="H1541" s="5"/>
      <c r="I1541">
        <v>20000</v>
      </c>
      <c r="J1541" s="20" t="s">
        <v>8219</v>
      </c>
    </row>
    <row r="1542" spans="7:10" x14ac:dyDescent="0.2">
      <c r="G1542" s="5"/>
      <c r="H1542" s="5"/>
      <c r="I1542">
        <v>15000</v>
      </c>
      <c r="J1542" s="20" t="s">
        <v>8219</v>
      </c>
    </row>
    <row r="1543" spans="7:10" x14ac:dyDescent="0.2">
      <c r="G1543" s="5"/>
      <c r="H1543" s="5"/>
      <c r="I1543">
        <v>18000</v>
      </c>
      <c r="J1543" s="22" t="s">
        <v>8221</v>
      </c>
    </row>
    <row r="1544" spans="7:10" x14ac:dyDescent="0.2">
      <c r="G1544" s="5"/>
      <c r="H1544" s="5"/>
      <c r="I1544">
        <v>500</v>
      </c>
      <c r="J1544" s="22" t="s">
        <v>8221</v>
      </c>
    </row>
    <row r="1545" spans="7:10" x14ac:dyDescent="0.2">
      <c r="G1545" s="5"/>
      <c r="H1545" s="5"/>
      <c r="I1545">
        <v>2250</v>
      </c>
      <c r="J1545" s="22" t="s">
        <v>8221</v>
      </c>
    </row>
    <row r="1546" spans="7:10" x14ac:dyDescent="0.2">
      <c r="G1546" s="5"/>
      <c r="H1546" s="5"/>
      <c r="I1546">
        <v>1000</v>
      </c>
      <c r="J1546" s="22" t="s">
        <v>8221</v>
      </c>
    </row>
    <row r="1547" spans="7:10" x14ac:dyDescent="0.2">
      <c r="G1547" s="5"/>
      <c r="H1547" s="5"/>
      <c r="I1547">
        <v>3000</v>
      </c>
      <c r="J1547" s="22" t="s">
        <v>8221</v>
      </c>
    </row>
    <row r="1548" spans="7:10" x14ac:dyDescent="0.2">
      <c r="G1548" s="5"/>
      <c r="H1548" s="5"/>
      <c r="I1548">
        <v>1000</v>
      </c>
      <c r="J1548" s="22" t="s">
        <v>8221</v>
      </c>
    </row>
    <row r="1549" spans="7:10" x14ac:dyDescent="0.2">
      <c r="G1549" s="5"/>
      <c r="H1549" s="5"/>
      <c r="I1549">
        <v>20</v>
      </c>
      <c r="J1549" s="22" t="s">
        <v>8221</v>
      </c>
    </row>
    <row r="1550" spans="7:10" x14ac:dyDescent="0.2">
      <c r="G1550" s="5"/>
      <c r="H1550" s="5"/>
      <c r="I1550">
        <v>700</v>
      </c>
      <c r="J1550" s="22" t="s">
        <v>8221</v>
      </c>
    </row>
    <row r="1551" spans="7:10" x14ac:dyDescent="0.2">
      <c r="G1551" s="5"/>
      <c r="H1551" s="5"/>
      <c r="I1551">
        <v>500</v>
      </c>
      <c r="J1551" s="22" t="s">
        <v>8221</v>
      </c>
    </row>
    <row r="1552" spans="7:10" x14ac:dyDescent="0.2">
      <c r="G1552" s="5"/>
      <c r="H1552" s="5"/>
      <c r="I1552">
        <v>750</v>
      </c>
      <c r="J1552" s="22" t="s">
        <v>8221</v>
      </c>
    </row>
    <row r="1553" spans="7:10" x14ac:dyDescent="0.2">
      <c r="G1553" s="5"/>
      <c r="H1553" s="5"/>
      <c r="I1553">
        <v>3500</v>
      </c>
      <c r="J1553" s="22" t="s">
        <v>8221</v>
      </c>
    </row>
    <row r="1554" spans="7:10" x14ac:dyDescent="0.2">
      <c r="G1554" s="5"/>
      <c r="H1554" s="5"/>
      <c r="I1554">
        <v>4300</v>
      </c>
      <c r="J1554" s="22" t="s">
        <v>8221</v>
      </c>
    </row>
    <row r="1555" spans="7:10" x14ac:dyDescent="0.2">
      <c r="G1555" s="5"/>
      <c r="H1555" s="5"/>
      <c r="I1555">
        <v>6000</v>
      </c>
      <c r="J1555" s="22" t="s">
        <v>8221</v>
      </c>
    </row>
    <row r="1556" spans="7:10" x14ac:dyDescent="0.2">
      <c r="G1556" s="5"/>
      <c r="H1556" s="5"/>
      <c r="I1556">
        <v>20000</v>
      </c>
      <c r="J1556" s="22" t="s">
        <v>8221</v>
      </c>
    </row>
    <row r="1557" spans="7:10" x14ac:dyDescent="0.2">
      <c r="G1557" s="5"/>
      <c r="H1557" s="5"/>
      <c r="I1557">
        <v>750</v>
      </c>
      <c r="J1557" s="22" t="s">
        <v>8221</v>
      </c>
    </row>
    <row r="1558" spans="7:10" x14ac:dyDescent="0.2">
      <c r="G1558" s="5"/>
      <c r="H1558" s="5"/>
      <c r="I1558">
        <v>1500</v>
      </c>
      <c r="J1558" s="22" t="s">
        <v>8221</v>
      </c>
    </row>
    <row r="1559" spans="7:10" x14ac:dyDescent="0.2">
      <c r="G1559" s="5"/>
      <c r="H1559" s="5"/>
      <c r="I1559">
        <v>2500</v>
      </c>
      <c r="J1559" s="22" t="s">
        <v>8221</v>
      </c>
    </row>
    <row r="1560" spans="7:10" x14ac:dyDescent="0.2">
      <c r="G1560" s="5"/>
      <c r="H1560" s="5"/>
      <c r="I1560">
        <v>750</v>
      </c>
      <c r="J1560" s="22" t="s">
        <v>8221</v>
      </c>
    </row>
    <row r="1561" spans="7:10" x14ac:dyDescent="0.2">
      <c r="G1561" s="5"/>
      <c r="H1561" s="5"/>
      <c r="I1561">
        <v>15000</v>
      </c>
      <c r="J1561" s="22" t="s">
        <v>8221</v>
      </c>
    </row>
    <row r="1562" spans="7:10" x14ac:dyDescent="0.2">
      <c r="G1562" s="5"/>
      <c r="H1562" s="5"/>
      <c r="I1562">
        <v>2500</v>
      </c>
      <c r="J1562" s="22" t="s">
        <v>8221</v>
      </c>
    </row>
    <row r="1563" spans="7:10" x14ac:dyDescent="0.2">
      <c r="G1563" s="5"/>
      <c r="H1563" s="5"/>
      <c r="I1563">
        <v>10000</v>
      </c>
      <c r="J1563" s="21" t="s">
        <v>8220</v>
      </c>
    </row>
    <row r="1564" spans="7:10" x14ac:dyDescent="0.2">
      <c r="G1564" s="5"/>
      <c r="H1564" s="5"/>
      <c r="I1564">
        <v>4000</v>
      </c>
      <c r="J1564" s="21" t="s">
        <v>8220</v>
      </c>
    </row>
    <row r="1565" spans="7:10" x14ac:dyDescent="0.2">
      <c r="G1565" s="5"/>
      <c r="H1565" s="5"/>
      <c r="I1565">
        <v>6000</v>
      </c>
      <c r="J1565" s="21" t="s">
        <v>8220</v>
      </c>
    </row>
    <row r="1566" spans="7:10" x14ac:dyDescent="0.2">
      <c r="G1566" s="5"/>
      <c r="H1566" s="5"/>
      <c r="I1566">
        <v>10000</v>
      </c>
      <c r="J1566" s="21" t="s">
        <v>8220</v>
      </c>
    </row>
    <row r="1567" spans="7:10" x14ac:dyDescent="0.2">
      <c r="G1567" s="5"/>
      <c r="H1567" s="5"/>
      <c r="I1567">
        <v>4000</v>
      </c>
      <c r="J1567" s="21" t="s">
        <v>8220</v>
      </c>
    </row>
    <row r="1568" spans="7:10" x14ac:dyDescent="0.2">
      <c r="G1568" s="5"/>
      <c r="H1568" s="5"/>
      <c r="I1568">
        <v>30000</v>
      </c>
      <c r="J1568" s="21" t="s">
        <v>8220</v>
      </c>
    </row>
    <row r="1569" spans="7:10" x14ac:dyDescent="0.2">
      <c r="G1569" s="5"/>
      <c r="H1569" s="5"/>
      <c r="I1569">
        <v>8500</v>
      </c>
      <c r="J1569" s="21" t="s">
        <v>8220</v>
      </c>
    </row>
    <row r="1570" spans="7:10" x14ac:dyDescent="0.2">
      <c r="G1570" s="5"/>
      <c r="H1570" s="5"/>
      <c r="I1570">
        <v>25000</v>
      </c>
      <c r="J1570" s="21" t="s">
        <v>8220</v>
      </c>
    </row>
    <row r="1571" spans="7:10" x14ac:dyDescent="0.2">
      <c r="G1571" s="5"/>
      <c r="H1571" s="5"/>
      <c r="I1571">
        <v>30000</v>
      </c>
      <c r="J1571" s="21" t="s">
        <v>8220</v>
      </c>
    </row>
    <row r="1572" spans="7:10" x14ac:dyDescent="0.2">
      <c r="G1572" s="5"/>
      <c r="H1572" s="5"/>
      <c r="I1572">
        <v>6000</v>
      </c>
      <c r="J1572" s="21" t="s">
        <v>8220</v>
      </c>
    </row>
    <row r="1573" spans="7:10" x14ac:dyDescent="0.2">
      <c r="G1573" s="5"/>
      <c r="H1573" s="5"/>
      <c r="I1573">
        <v>12100</v>
      </c>
      <c r="J1573" s="21" t="s">
        <v>8220</v>
      </c>
    </row>
    <row r="1574" spans="7:10" x14ac:dyDescent="0.2">
      <c r="G1574" s="5"/>
      <c r="H1574" s="5"/>
      <c r="I1574">
        <v>2500</v>
      </c>
      <c r="J1574" s="21" t="s">
        <v>8220</v>
      </c>
    </row>
    <row r="1575" spans="7:10" x14ac:dyDescent="0.2">
      <c r="G1575" s="5"/>
      <c r="H1575" s="5"/>
      <c r="I1575">
        <v>9000</v>
      </c>
      <c r="J1575" s="21" t="s">
        <v>8220</v>
      </c>
    </row>
    <row r="1576" spans="7:10" x14ac:dyDescent="0.2">
      <c r="G1576" s="5"/>
      <c r="H1576" s="5"/>
      <c r="I1576">
        <v>10000</v>
      </c>
      <c r="J1576" s="21" t="s">
        <v>8220</v>
      </c>
    </row>
    <row r="1577" spans="7:10" x14ac:dyDescent="0.2">
      <c r="G1577" s="5"/>
      <c r="H1577" s="5"/>
      <c r="I1577">
        <v>10000</v>
      </c>
      <c r="J1577" s="21" t="s">
        <v>8220</v>
      </c>
    </row>
    <row r="1578" spans="7:10" x14ac:dyDescent="0.2">
      <c r="G1578" s="5"/>
      <c r="H1578" s="5"/>
      <c r="I1578">
        <v>5000</v>
      </c>
      <c r="J1578" s="21" t="s">
        <v>8220</v>
      </c>
    </row>
    <row r="1579" spans="7:10" x14ac:dyDescent="0.2">
      <c r="G1579" s="5"/>
      <c r="H1579" s="5"/>
      <c r="I1579">
        <v>10000</v>
      </c>
      <c r="J1579" s="21" t="s">
        <v>8220</v>
      </c>
    </row>
    <row r="1580" spans="7:10" x14ac:dyDescent="0.2">
      <c r="G1580" s="5"/>
      <c r="H1580" s="5"/>
      <c r="I1580">
        <v>1897</v>
      </c>
      <c r="J1580" s="21" t="s">
        <v>8220</v>
      </c>
    </row>
    <row r="1581" spans="7:10" x14ac:dyDescent="0.2">
      <c r="G1581" s="5"/>
      <c r="H1581" s="5"/>
      <c r="I1581">
        <v>3333</v>
      </c>
      <c r="J1581" s="21" t="s">
        <v>8220</v>
      </c>
    </row>
    <row r="1582" spans="7:10" x14ac:dyDescent="0.2">
      <c r="G1582" s="5"/>
      <c r="H1582" s="5"/>
      <c r="I1582">
        <v>1750</v>
      </c>
      <c r="J1582" s="21" t="s">
        <v>8220</v>
      </c>
    </row>
    <row r="1583" spans="7:10" x14ac:dyDescent="0.2">
      <c r="G1583" s="5"/>
      <c r="H1583" s="5"/>
      <c r="I1583">
        <v>1000</v>
      </c>
      <c r="J1583" s="22" t="s">
        <v>8221</v>
      </c>
    </row>
    <row r="1584" spans="7:10" x14ac:dyDescent="0.2">
      <c r="G1584" s="5"/>
      <c r="H1584" s="5"/>
      <c r="I1584">
        <v>1000</v>
      </c>
      <c r="J1584" s="22" t="s">
        <v>8221</v>
      </c>
    </row>
    <row r="1585" spans="7:10" x14ac:dyDescent="0.2">
      <c r="G1585" s="5"/>
      <c r="H1585" s="5"/>
      <c r="I1585">
        <v>20000</v>
      </c>
      <c r="J1585" s="22" t="s">
        <v>8221</v>
      </c>
    </row>
    <row r="1586" spans="7:10" x14ac:dyDescent="0.2">
      <c r="G1586" s="5"/>
      <c r="H1586" s="5"/>
      <c r="I1586">
        <v>1200</v>
      </c>
      <c r="J1586" s="22" t="s">
        <v>8221</v>
      </c>
    </row>
    <row r="1587" spans="7:10" x14ac:dyDescent="0.2">
      <c r="G1587" s="5"/>
      <c r="H1587" s="5"/>
      <c r="I1587">
        <v>2000</v>
      </c>
      <c r="J1587" s="22" t="s">
        <v>8221</v>
      </c>
    </row>
    <row r="1588" spans="7:10" x14ac:dyDescent="0.2">
      <c r="G1588" s="5"/>
      <c r="H1588" s="5"/>
      <c r="I1588">
        <v>1500</v>
      </c>
      <c r="J1588" s="22" t="s">
        <v>8221</v>
      </c>
    </row>
    <row r="1589" spans="7:10" x14ac:dyDescent="0.2">
      <c r="G1589" s="5"/>
      <c r="H1589" s="5"/>
      <c r="I1589">
        <v>7500</v>
      </c>
      <c r="J1589" s="22" t="s">
        <v>8221</v>
      </c>
    </row>
    <row r="1590" spans="7:10" x14ac:dyDescent="0.2">
      <c r="G1590" s="5"/>
      <c r="H1590" s="5"/>
      <c r="I1590">
        <v>516</v>
      </c>
      <c r="J1590" s="22" t="s">
        <v>8221</v>
      </c>
    </row>
    <row r="1591" spans="7:10" x14ac:dyDescent="0.2">
      <c r="G1591" s="5"/>
      <c r="H1591" s="5"/>
      <c r="I1591">
        <v>1200</v>
      </c>
      <c r="J1591" s="22" t="s">
        <v>8221</v>
      </c>
    </row>
    <row r="1592" spans="7:10" x14ac:dyDescent="0.2">
      <c r="G1592" s="5"/>
      <c r="H1592" s="5"/>
      <c r="I1592">
        <v>60000</v>
      </c>
      <c r="J1592" s="22" t="s">
        <v>8221</v>
      </c>
    </row>
    <row r="1593" spans="7:10" x14ac:dyDescent="0.2">
      <c r="G1593" s="5"/>
      <c r="H1593" s="5"/>
      <c r="I1593">
        <v>14000</v>
      </c>
      <c r="J1593" s="22" t="s">
        <v>8221</v>
      </c>
    </row>
    <row r="1594" spans="7:10" x14ac:dyDescent="0.2">
      <c r="G1594" s="5"/>
      <c r="H1594" s="5"/>
      <c r="I1594">
        <v>25</v>
      </c>
      <c r="J1594" s="22" t="s">
        <v>8221</v>
      </c>
    </row>
    <row r="1595" spans="7:10" x14ac:dyDescent="0.2">
      <c r="G1595" s="5"/>
      <c r="H1595" s="5"/>
      <c r="I1595">
        <v>22000</v>
      </c>
      <c r="J1595" s="22" t="s">
        <v>8221</v>
      </c>
    </row>
    <row r="1596" spans="7:10" x14ac:dyDescent="0.2">
      <c r="G1596" s="5"/>
      <c r="H1596" s="5"/>
      <c r="I1596">
        <v>1000</v>
      </c>
      <c r="J1596" s="22" t="s">
        <v>8221</v>
      </c>
    </row>
    <row r="1597" spans="7:10" x14ac:dyDescent="0.2">
      <c r="G1597" s="5"/>
      <c r="H1597" s="5"/>
      <c r="I1597">
        <v>100000</v>
      </c>
      <c r="J1597" s="22" t="s">
        <v>8221</v>
      </c>
    </row>
    <row r="1598" spans="7:10" x14ac:dyDescent="0.2">
      <c r="G1598" s="5"/>
      <c r="H1598" s="5"/>
      <c r="I1598">
        <v>3250</v>
      </c>
      <c r="J1598" s="22" t="s">
        <v>8221</v>
      </c>
    </row>
    <row r="1599" spans="7:10" x14ac:dyDescent="0.2">
      <c r="G1599" s="5"/>
      <c r="H1599" s="5"/>
      <c r="I1599">
        <v>15000</v>
      </c>
      <c r="J1599" s="22" t="s">
        <v>8221</v>
      </c>
    </row>
    <row r="1600" spans="7:10" x14ac:dyDescent="0.2">
      <c r="G1600" s="5"/>
      <c r="H1600" s="5"/>
      <c r="I1600">
        <v>800</v>
      </c>
      <c r="J1600" s="22" t="s">
        <v>8221</v>
      </c>
    </row>
    <row r="1601" spans="7:10" x14ac:dyDescent="0.2">
      <c r="G1601" s="5"/>
      <c r="H1601" s="5"/>
      <c r="I1601">
        <v>500</v>
      </c>
      <c r="J1601" s="22" t="s">
        <v>8221</v>
      </c>
    </row>
    <row r="1602" spans="7:10" x14ac:dyDescent="0.2">
      <c r="G1602" s="5"/>
      <c r="H1602" s="5"/>
      <c r="I1602">
        <v>5000</v>
      </c>
      <c r="J1602" s="22" t="s">
        <v>8221</v>
      </c>
    </row>
    <row r="1603" spans="7:10" x14ac:dyDescent="0.2">
      <c r="G1603" s="5"/>
      <c r="H1603" s="5"/>
      <c r="I1603">
        <v>2500</v>
      </c>
      <c r="J1603" s="20" t="s">
        <v>8219</v>
      </c>
    </row>
    <row r="1604" spans="7:10" x14ac:dyDescent="0.2">
      <c r="G1604" s="5"/>
      <c r="H1604" s="5"/>
      <c r="I1604">
        <v>1500</v>
      </c>
      <c r="J1604" s="20" t="s">
        <v>8219</v>
      </c>
    </row>
    <row r="1605" spans="7:10" x14ac:dyDescent="0.2">
      <c r="G1605" s="5"/>
      <c r="H1605" s="5"/>
      <c r="I1605">
        <v>2000</v>
      </c>
      <c r="J1605" s="20" t="s">
        <v>8219</v>
      </c>
    </row>
    <row r="1606" spans="7:10" x14ac:dyDescent="0.2">
      <c r="G1606" s="5"/>
      <c r="H1606" s="5"/>
      <c r="I1606">
        <v>2800</v>
      </c>
      <c r="J1606" s="20" t="s">
        <v>8219</v>
      </c>
    </row>
    <row r="1607" spans="7:10" x14ac:dyDescent="0.2">
      <c r="G1607" s="5"/>
      <c r="H1607" s="5"/>
      <c r="I1607">
        <v>6000</v>
      </c>
      <c r="J1607" s="20" t="s">
        <v>8219</v>
      </c>
    </row>
    <row r="1608" spans="7:10" x14ac:dyDescent="0.2">
      <c r="G1608" s="5"/>
      <c r="H1608" s="5"/>
      <c r="I1608">
        <v>8000</v>
      </c>
      <c r="J1608" s="20" t="s">
        <v>8219</v>
      </c>
    </row>
    <row r="1609" spans="7:10" x14ac:dyDescent="0.2">
      <c r="G1609" s="5"/>
      <c r="H1609" s="5"/>
      <c r="I1609">
        <v>10000</v>
      </c>
      <c r="J1609" s="20" t="s">
        <v>8219</v>
      </c>
    </row>
    <row r="1610" spans="7:10" x14ac:dyDescent="0.2">
      <c r="G1610" s="5"/>
      <c r="H1610" s="5"/>
      <c r="I1610">
        <v>1200</v>
      </c>
      <c r="J1610" s="20" t="s">
        <v>8219</v>
      </c>
    </row>
    <row r="1611" spans="7:10" x14ac:dyDescent="0.2">
      <c r="G1611" s="5"/>
      <c r="H1611" s="5"/>
      <c r="I1611">
        <v>1500</v>
      </c>
      <c r="J1611" s="20" t="s">
        <v>8219</v>
      </c>
    </row>
    <row r="1612" spans="7:10" x14ac:dyDescent="0.2">
      <c r="G1612" s="5"/>
      <c r="H1612" s="5"/>
      <c r="I1612">
        <v>2000</v>
      </c>
      <c r="J1612" s="20" t="s">
        <v>8219</v>
      </c>
    </row>
    <row r="1613" spans="7:10" x14ac:dyDescent="0.2">
      <c r="G1613" s="5"/>
      <c r="H1613" s="5"/>
      <c r="I1613">
        <v>800</v>
      </c>
      <c r="J1613" s="20" t="s">
        <v>8219</v>
      </c>
    </row>
    <row r="1614" spans="7:10" x14ac:dyDescent="0.2">
      <c r="G1614" s="5"/>
      <c r="H1614" s="5"/>
      <c r="I1614">
        <v>500</v>
      </c>
      <c r="J1614" s="20" t="s">
        <v>8219</v>
      </c>
    </row>
    <row r="1615" spans="7:10" x14ac:dyDescent="0.2">
      <c r="G1615" s="5"/>
      <c r="H1615" s="5"/>
      <c r="I1615">
        <v>1000</v>
      </c>
      <c r="J1615" s="20" t="s">
        <v>8219</v>
      </c>
    </row>
    <row r="1616" spans="7:10" x14ac:dyDescent="0.2">
      <c r="G1616" s="5"/>
      <c r="H1616" s="5"/>
      <c r="I1616">
        <v>5000</v>
      </c>
      <c r="J1616" s="20" t="s">
        <v>8219</v>
      </c>
    </row>
    <row r="1617" spans="7:10" x14ac:dyDescent="0.2">
      <c r="G1617" s="5"/>
      <c r="H1617" s="5"/>
      <c r="I1617">
        <v>8000</v>
      </c>
      <c r="J1617" s="20" t="s">
        <v>8219</v>
      </c>
    </row>
    <row r="1618" spans="7:10" x14ac:dyDescent="0.2">
      <c r="G1618" s="5"/>
      <c r="H1618" s="5"/>
      <c r="I1618">
        <v>10000</v>
      </c>
      <c r="J1618" s="20" t="s">
        <v>8219</v>
      </c>
    </row>
    <row r="1619" spans="7:10" x14ac:dyDescent="0.2">
      <c r="G1619" s="5"/>
      <c r="H1619" s="5"/>
      <c r="I1619">
        <v>7000</v>
      </c>
      <c r="J1619" s="20" t="s">
        <v>8219</v>
      </c>
    </row>
    <row r="1620" spans="7:10" x14ac:dyDescent="0.2">
      <c r="G1620" s="5"/>
      <c r="H1620" s="5"/>
      <c r="I1620">
        <v>1500</v>
      </c>
      <c r="J1620" s="20" t="s">
        <v>8219</v>
      </c>
    </row>
    <row r="1621" spans="7:10" x14ac:dyDescent="0.2">
      <c r="G1621" s="5"/>
      <c r="H1621" s="5"/>
      <c r="I1621">
        <v>1500</v>
      </c>
      <c r="J1621" s="20" t="s">
        <v>8219</v>
      </c>
    </row>
    <row r="1622" spans="7:10" x14ac:dyDescent="0.2">
      <c r="G1622" s="5"/>
      <c r="H1622" s="5"/>
      <c r="I1622">
        <v>1000</v>
      </c>
      <c r="J1622" s="20" t="s">
        <v>8219</v>
      </c>
    </row>
    <row r="1623" spans="7:10" x14ac:dyDescent="0.2">
      <c r="G1623" s="5"/>
      <c r="H1623" s="5"/>
      <c r="I1623">
        <v>5000</v>
      </c>
      <c r="J1623" s="20" t="s">
        <v>8219</v>
      </c>
    </row>
    <row r="1624" spans="7:10" x14ac:dyDescent="0.2">
      <c r="G1624" s="5"/>
      <c r="H1624" s="5"/>
      <c r="I1624">
        <v>6900</v>
      </c>
      <c r="J1624" s="20" t="s">
        <v>8219</v>
      </c>
    </row>
    <row r="1625" spans="7:10" x14ac:dyDescent="0.2">
      <c r="G1625" s="5"/>
      <c r="H1625" s="5"/>
      <c r="I1625">
        <v>750</v>
      </c>
      <c r="J1625" s="20" t="s">
        <v>8219</v>
      </c>
    </row>
    <row r="1626" spans="7:10" x14ac:dyDescent="0.2">
      <c r="G1626" s="5"/>
      <c r="H1626" s="5"/>
      <c r="I1626">
        <v>1000</v>
      </c>
      <c r="J1626" s="20" t="s">
        <v>8219</v>
      </c>
    </row>
    <row r="1627" spans="7:10" x14ac:dyDescent="0.2">
      <c r="G1627" s="5"/>
      <c r="H1627" s="5"/>
      <c r="I1627">
        <v>7500</v>
      </c>
      <c r="J1627" s="20" t="s">
        <v>8219</v>
      </c>
    </row>
    <row r="1628" spans="7:10" x14ac:dyDescent="0.2">
      <c r="G1628" s="5"/>
      <c r="H1628" s="5"/>
      <c r="I1628">
        <v>8000</v>
      </c>
      <c r="J1628" s="20" t="s">
        <v>8219</v>
      </c>
    </row>
    <row r="1629" spans="7:10" x14ac:dyDescent="0.2">
      <c r="G1629" s="5"/>
      <c r="H1629" s="5"/>
      <c r="I1629">
        <v>2000</v>
      </c>
      <c r="J1629" s="20" t="s">
        <v>8219</v>
      </c>
    </row>
    <row r="1630" spans="7:10" x14ac:dyDescent="0.2">
      <c r="G1630" s="5"/>
      <c r="H1630" s="5"/>
      <c r="I1630">
        <v>4000</v>
      </c>
      <c r="J1630" s="20" t="s">
        <v>8219</v>
      </c>
    </row>
    <row r="1631" spans="7:10" x14ac:dyDescent="0.2">
      <c r="G1631" s="5"/>
      <c r="H1631" s="5"/>
      <c r="I1631">
        <v>6000</v>
      </c>
      <c r="J1631" s="20" t="s">
        <v>8219</v>
      </c>
    </row>
    <row r="1632" spans="7:10" x14ac:dyDescent="0.2">
      <c r="G1632" s="5"/>
      <c r="H1632" s="5"/>
      <c r="I1632">
        <v>4000</v>
      </c>
      <c r="J1632" s="20" t="s">
        <v>8219</v>
      </c>
    </row>
    <row r="1633" spans="7:10" x14ac:dyDescent="0.2">
      <c r="G1633" s="5"/>
      <c r="H1633" s="5"/>
      <c r="I1633">
        <v>10000</v>
      </c>
      <c r="J1633" s="20" t="s">
        <v>8219</v>
      </c>
    </row>
    <row r="1634" spans="7:10" x14ac:dyDescent="0.2">
      <c r="G1634" s="5"/>
      <c r="H1634" s="5"/>
      <c r="I1634">
        <v>4000</v>
      </c>
      <c r="J1634" s="20" t="s">
        <v>8219</v>
      </c>
    </row>
    <row r="1635" spans="7:10" x14ac:dyDescent="0.2">
      <c r="G1635" s="5"/>
      <c r="H1635" s="5"/>
      <c r="I1635">
        <v>10000</v>
      </c>
      <c r="J1635" s="20" t="s">
        <v>8219</v>
      </c>
    </row>
    <row r="1636" spans="7:10" x14ac:dyDescent="0.2">
      <c r="G1636" s="5"/>
      <c r="H1636" s="5"/>
      <c r="I1636">
        <v>2000</v>
      </c>
      <c r="J1636" s="20" t="s">
        <v>8219</v>
      </c>
    </row>
    <row r="1637" spans="7:10" x14ac:dyDescent="0.2">
      <c r="G1637" s="5"/>
      <c r="H1637" s="5"/>
      <c r="I1637">
        <v>2000</v>
      </c>
      <c r="J1637" s="20" t="s">
        <v>8219</v>
      </c>
    </row>
    <row r="1638" spans="7:10" x14ac:dyDescent="0.2">
      <c r="G1638" s="5"/>
      <c r="H1638" s="5"/>
      <c r="I1638">
        <v>4500</v>
      </c>
      <c r="J1638" s="20" t="s">
        <v>8219</v>
      </c>
    </row>
    <row r="1639" spans="7:10" x14ac:dyDescent="0.2">
      <c r="G1639" s="5"/>
      <c r="H1639" s="5"/>
      <c r="I1639">
        <v>500</v>
      </c>
      <c r="J1639" s="20" t="s">
        <v>8219</v>
      </c>
    </row>
    <row r="1640" spans="7:10" x14ac:dyDescent="0.2">
      <c r="G1640" s="5"/>
      <c r="H1640" s="5"/>
      <c r="I1640">
        <v>1000</v>
      </c>
      <c r="J1640" s="20" t="s">
        <v>8219</v>
      </c>
    </row>
    <row r="1641" spans="7:10" x14ac:dyDescent="0.2">
      <c r="G1641" s="5"/>
      <c r="H1641" s="5"/>
      <c r="I1641">
        <v>1800</v>
      </c>
      <c r="J1641" s="20" t="s">
        <v>8219</v>
      </c>
    </row>
    <row r="1642" spans="7:10" x14ac:dyDescent="0.2">
      <c r="G1642" s="5"/>
      <c r="H1642" s="5"/>
      <c r="I1642">
        <v>400</v>
      </c>
      <c r="J1642" s="20" t="s">
        <v>8219</v>
      </c>
    </row>
    <row r="1643" spans="7:10" x14ac:dyDescent="0.2">
      <c r="G1643" s="5"/>
      <c r="H1643" s="5"/>
      <c r="I1643">
        <v>2500</v>
      </c>
      <c r="J1643" s="20" t="s">
        <v>8219</v>
      </c>
    </row>
    <row r="1644" spans="7:10" x14ac:dyDescent="0.2">
      <c r="G1644" s="5"/>
      <c r="H1644" s="5"/>
      <c r="I1644">
        <v>1200</v>
      </c>
      <c r="J1644" s="20" t="s">
        <v>8219</v>
      </c>
    </row>
    <row r="1645" spans="7:10" x14ac:dyDescent="0.2">
      <c r="G1645" s="5"/>
      <c r="H1645" s="5"/>
      <c r="I1645">
        <v>5000</v>
      </c>
      <c r="J1645" s="20" t="s">
        <v>8219</v>
      </c>
    </row>
    <row r="1646" spans="7:10" x14ac:dyDescent="0.2">
      <c r="G1646" s="5"/>
      <c r="H1646" s="5"/>
      <c r="I1646">
        <v>10000</v>
      </c>
      <c r="J1646" s="20" t="s">
        <v>8219</v>
      </c>
    </row>
    <row r="1647" spans="7:10" x14ac:dyDescent="0.2">
      <c r="G1647" s="5"/>
      <c r="H1647" s="5"/>
      <c r="I1647">
        <v>5000</v>
      </c>
      <c r="J1647" s="20" t="s">
        <v>8219</v>
      </c>
    </row>
    <row r="1648" spans="7:10" x14ac:dyDescent="0.2">
      <c r="G1648" s="5"/>
      <c r="H1648" s="5"/>
      <c r="I1648">
        <v>2000</v>
      </c>
      <c r="J1648" s="20" t="s">
        <v>8219</v>
      </c>
    </row>
    <row r="1649" spans="7:10" x14ac:dyDescent="0.2">
      <c r="G1649" s="5"/>
      <c r="H1649" s="5"/>
      <c r="I1649">
        <v>5000</v>
      </c>
      <c r="J1649" s="20" t="s">
        <v>8219</v>
      </c>
    </row>
    <row r="1650" spans="7:10" x14ac:dyDescent="0.2">
      <c r="G1650" s="5"/>
      <c r="H1650" s="5"/>
      <c r="I1650">
        <v>2300</v>
      </c>
      <c r="J1650" s="20" t="s">
        <v>8219</v>
      </c>
    </row>
    <row r="1651" spans="7:10" x14ac:dyDescent="0.2">
      <c r="G1651" s="5"/>
      <c r="H1651" s="5"/>
      <c r="I1651">
        <v>3800</v>
      </c>
      <c r="J1651" s="20" t="s">
        <v>8219</v>
      </c>
    </row>
    <row r="1652" spans="7:10" x14ac:dyDescent="0.2">
      <c r="G1652" s="5"/>
      <c r="H1652" s="5"/>
      <c r="I1652">
        <v>2000</v>
      </c>
      <c r="J1652" s="20" t="s">
        <v>8219</v>
      </c>
    </row>
    <row r="1653" spans="7:10" x14ac:dyDescent="0.2">
      <c r="G1653" s="5"/>
      <c r="H1653" s="5"/>
      <c r="I1653">
        <v>2000</v>
      </c>
      <c r="J1653" s="20" t="s">
        <v>8219</v>
      </c>
    </row>
    <row r="1654" spans="7:10" x14ac:dyDescent="0.2">
      <c r="G1654" s="5"/>
      <c r="H1654" s="5"/>
      <c r="I1654">
        <v>4500</v>
      </c>
      <c r="J1654" s="20" t="s">
        <v>8219</v>
      </c>
    </row>
    <row r="1655" spans="7:10" x14ac:dyDescent="0.2">
      <c r="G1655" s="5"/>
      <c r="H1655" s="5"/>
      <c r="I1655">
        <v>5000</v>
      </c>
      <c r="J1655" s="20" t="s">
        <v>8219</v>
      </c>
    </row>
    <row r="1656" spans="7:10" x14ac:dyDescent="0.2">
      <c r="G1656" s="5"/>
      <c r="H1656" s="5"/>
      <c r="I1656">
        <v>1100</v>
      </c>
      <c r="J1656" s="20" t="s">
        <v>8219</v>
      </c>
    </row>
    <row r="1657" spans="7:10" x14ac:dyDescent="0.2">
      <c r="G1657" s="5"/>
      <c r="H1657" s="5"/>
      <c r="I1657">
        <v>1500</v>
      </c>
      <c r="J1657" s="20" t="s">
        <v>8219</v>
      </c>
    </row>
    <row r="1658" spans="7:10" x14ac:dyDescent="0.2">
      <c r="G1658" s="5"/>
      <c r="H1658" s="5"/>
      <c r="I1658">
        <v>7500</v>
      </c>
      <c r="J1658" s="20" t="s">
        <v>8219</v>
      </c>
    </row>
    <row r="1659" spans="7:10" x14ac:dyDescent="0.2">
      <c r="G1659" s="5"/>
      <c r="H1659" s="5"/>
      <c r="I1659">
        <v>25000</v>
      </c>
      <c r="J1659" s="20" t="s">
        <v>8219</v>
      </c>
    </row>
    <row r="1660" spans="7:10" x14ac:dyDescent="0.2">
      <c r="G1660" s="5"/>
      <c r="H1660" s="5"/>
      <c r="I1660">
        <v>6000</v>
      </c>
      <c r="J1660" s="20" t="s">
        <v>8219</v>
      </c>
    </row>
    <row r="1661" spans="7:10" x14ac:dyDescent="0.2">
      <c r="G1661" s="5"/>
      <c r="H1661" s="5"/>
      <c r="I1661">
        <v>500</v>
      </c>
      <c r="J1661" s="20" t="s">
        <v>8219</v>
      </c>
    </row>
    <row r="1662" spans="7:10" x14ac:dyDescent="0.2">
      <c r="G1662" s="5"/>
      <c r="H1662" s="5"/>
      <c r="I1662">
        <v>80</v>
      </c>
      <c r="J1662" s="20" t="s">
        <v>8219</v>
      </c>
    </row>
    <row r="1663" spans="7:10" x14ac:dyDescent="0.2">
      <c r="G1663" s="5"/>
      <c r="H1663" s="5"/>
      <c r="I1663">
        <v>7900</v>
      </c>
      <c r="J1663" s="20" t="s">
        <v>8219</v>
      </c>
    </row>
    <row r="1664" spans="7:10" x14ac:dyDescent="0.2">
      <c r="G1664" s="5"/>
      <c r="H1664" s="5"/>
      <c r="I1664">
        <v>8000</v>
      </c>
      <c r="J1664" s="20" t="s">
        <v>8219</v>
      </c>
    </row>
    <row r="1665" spans="7:10" x14ac:dyDescent="0.2">
      <c r="G1665" s="5"/>
      <c r="H1665" s="5"/>
      <c r="I1665">
        <v>1000</v>
      </c>
      <c r="J1665" s="20" t="s">
        <v>8219</v>
      </c>
    </row>
    <row r="1666" spans="7:10" x14ac:dyDescent="0.2">
      <c r="G1666" s="5"/>
      <c r="H1666" s="5"/>
      <c r="I1666">
        <v>2500</v>
      </c>
      <c r="J1666" s="20" t="s">
        <v>8219</v>
      </c>
    </row>
    <row r="1667" spans="7:10" x14ac:dyDescent="0.2">
      <c r="G1667" s="5"/>
      <c r="H1667" s="5"/>
      <c r="I1667">
        <v>3500</v>
      </c>
      <c r="J1667" s="20" t="s">
        <v>8219</v>
      </c>
    </row>
    <row r="1668" spans="7:10" x14ac:dyDescent="0.2">
      <c r="G1668" s="5"/>
      <c r="H1668" s="5"/>
      <c r="I1668">
        <v>2500</v>
      </c>
      <c r="J1668" s="20" t="s">
        <v>8219</v>
      </c>
    </row>
    <row r="1669" spans="7:10" x14ac:dyDescent="0.2">
      <c r="G1669" s="5"/>
      <c r="H1669" s="5"/>
      <c r="I1669">
        <v>3400</v>
      </c>
      <c r="J1669" s="20" t="s">
        <v>8219</v>
      </c>
    </row>
    <row r="1670" spans="7:10" x14ac:dyDescent="0.2">
      <c r="G1670" s="5"/>
      <c r="H1670" s="5"/>
      <c r="I1670">
        <v>8000</v>
      </c>
      <c r="J1670" s="20" t="s">
        <v>8219</v>
      </c>
    </row>
    <row r="1671" spans="7:10" x14ac:dyDescent="0.2">
      <c r="G1671" s="5"/>
      <c r="H1671" s="5"/>
      <c r="I1671">
        <v>2000</v>
      </c>
      <c r="J1671" s="20" t="s">
        <v>8219</v>
      </c>
    </row>
    <row r="1672" spans="7:10" x14ac:dyDescent="0.2">
      <c r="G1672" s="5"/>
      <c r="H1672" s="5"/>
      <c r="I1672">
        <v>1000</v>
      </c>
      <c r="J1672" s="20" t="s">
        <v>8219</v>
      </c>
    </row>
    <row r="1673" spans="7:10" x14ac:dyDescent="0.2">
      <c r="G1673" s="5"/>
      <c r="H1673" s="5"/>
      <c r="I1673">
        <v>2000</v>
      </c>
      <c r="J1673" s="20" t="s">
        <v>8219</v>
      </c>
    </row>
    <row r="1674" spans="7:10" x14ac:dyDescent="0.2">
      <c r="G1674" s="5"/>
      <c r="H1674" s="5"/>
      <c r="I1674">
        <v>1700</v>
      </c>
      <c r="J1674" s="20" t="s">
        <v>8219</v>
      </c>
    </row>
    <row r="1675" spans="7:10" x14ac:dyDescent="0.2">
      <c r="G1675" s="5"/>
      <c r="H1675" s="5"/>
      <c r="I1675">
        <v>2100</v>
      </c>
      <c r="J1675" s="20" t="s">
        <v>8219</v>
      </c>
    </row>
    <row r="1676" spans="7:10" x14ac:dyDescent="0.2">
      <c r="G1676" s="5"/>
      <c r="H1676" s="5"/>
      <c r="I1676">
        <v>5000</v>
      </c>
      <c r="J1676" s="20" t="s">
        <v>8219</v>
      </c>
    </row>
    <row r="1677" spans="7:10" x14ac:dyDescent="0.2">
      <c r="G1677" s="5"/>
      <c r="H1677" s="5"/>
      <c r="I1677">
        <v>1000</v>
      </c>
      <c r="J1677" s="20" t="s">
        <v>8219</v>
      </c>
    </row>
    <row r="1678" spans="7:10" x14ac:dyDescent="0.2">
      <c r="G1678" s="5"/>
      <c r="H1678" s="5"/>
      <c r="I1678">
        <v>3000</v>
      </c>
      <c r="J1678" s="20" t="s">
        <v>8219</v>
      </c>
    </row>
    <row r="1679" spans="7:10" x14ac:dyDescent="0.2">
      <c r="G1679" s="5"/>
      <c r="H1679" s="5"/>
      <c r="I1679">
        <v>6000</v>
      </c>
      <c r="J1679" s="20" t="s">
        <v>8219</v>
      </c>
    </row>
    <row r="1680" spans="7:10" x14ac:dyDescent="0.2">
      <c r="G1680" s="5"/>
      <c r="H1680" s="5"/>
      <c r="I1680">
        <v>1500</v>
      </c>
      <c r="J1680" s="20" t="s">
        <v>8219</v>
      </c>
    </row>
    <row r="1681" spans="7:10" x14ac:dyDescent="0.2">
      <c r="G1681" s="5"/>
      <c r="H1681" s="5"/>
      <c r="I1681">
        <v>2000</v>
      </c>
      <c r="J1681" s="20" t="s">
        <v>8219</v>
      </c>
    </row>
    <row r="1682" spans="7:10" x14ac:dyDescent="0.2">
      <c r="G1682" s="5"/>
      <c r="H1682" s="5"/>
      <c r="I1682">
        <v>1000</v>
      </c>
      <c r="J1682" s="20" t="s">
        <v>8219</v>
      </c>
    </row>
    <row r="1683" spans="7:10" x14ac:dyDescent="0.2">
      <c r="G1683" s="5"/>
      <c r="H1683" s="5"/>
      <c r="I1683">
        <v>65000</v>
      </c>
      <c r="J1683" s="23" t="s">
        <v>8222</v>
      </c>
    </row>
    <row r="1684" spans="7:10" x14ac:dyDescent="0.2">
      <c r="G1684" s="5"/>
      <c r="H1684" s="5"/>
      <c r="I1684">
        <v>6000</v>
      </c>
      <c r="J1684" s="23" t="s">
        <v>8222</v>
      </c>
    </row>
    <row r="1685" spans="7:10" x14ac:dyDescent="0.2">
      <c r="G1685" s="5"/>
      <c r="H1685" s="5"/>
      <c r="I1685">
        <v>3500</v>
      </c>
      <c r="J1685" s="23" t="s">
        <v>8222</v>
      </c>
    </row>
    <row r="1686" spans="7:10" x14ac:dyDescent="0.2">
      <c r="G1686" s="5"/>
      <c r="H1686" s="5"/>
      <c r="I1686">
        <v>8000</v>
      </c>
      <c r="J1686" s="23" t="s">
        <v>8222</v>
      </c>
    </row>
    <row r="1687" spans="7:10" x14ac:dyDescent="0.2">
      <c r="G1687" s="5"/>
      <c r="H1687" s="5"/>
      <c r="I1687">
        <v>350</v>
      </c>
      <c r="J1687" s="23" t="s">
        <v>8222</v>
      </c>
    </row>
    <row r="1688" spans="7:10" x14ac:dyDescent="0.2">
      <c r="G1688" s="5"/>
      <c r="H1688" s="5"/>
      <c r="I1688">
        <v>5000</v>
      </c>
      <c r="J1688" s="23" t="s">
        <v>8222</v>
      </c>
    </row>
    <row r="1689" spans="7:10" x14ac:dyDescent="0.2">
      <c r="G1689" s="5"/>
      <c r="H1689" s="5"/>
      <c r="I1689">
        <v>10000</v>
      </c>
      <c r="J1689" s="23" t="s">
        <v>8222</v>
      </c>
    </row>
    <row r="1690" spans="7:10" x14ac:dyDescent="0.2">
      <c r="G1690" s="5"/>
      <c r="H1690" s="5"/>
      <c r="I1690">
        <v>4000</v>
      </c>
      <c r="J1690" s="23" t="s">
        <v>8222</v>
      </c>
    </row>
    <row r="1691" spans="7:10" x14ac:dyDescent="0.2">
      <c r="G1691" s="5"/>
      <c r="H1691" s="5"/>
      <c r="I1691">
        <v>2400</v>
      </c>
      <c r="J1691" s="23" t="s">
        <v>8222</v>
      </c>
    </row>
    <row r="1692" spans="7:10" x14ac:dyDescent="0.2">
      <c r="G1692" s="5"/>
      <c r="H1692" s="5"/>
      <c r="I1692">
        <v>2500</v>
      </c>
      <c r="J1692" s="23" t="s">
        <v>8222</v>
      </c>
    </row>
    <row r="1693" spans="7:10" x14ac:dyDescent="0.2">
      <c r="G1693" s="5"/>
      <c r="H1693" s="5"/>
      <c r="I1693">
        <v>30000</v>
      </c>
      <c r="J1693" s="23" t="s">
        <v>8222</v>
      </c>
    </row>
    <row r="1694" spans="7:10" x14ac:dyDescent="0.2">
      <c r="G1694" s="5"/>
      <c r="H1694" s="5"/>
      <c r="I1694">
        <v>5000</v>
      </c>
      <c r="J1694" s="23" t="s">
        <v>8222</v>
      </c>
    </row>
    <row r="1695" spans="7:10" x14ac:dyDescent="0.2">
      <c r="G1695" s="5"/>
      <c r="H1695" s="5"/>
      <c r="I1695">
        <v>3000</v>
      </c>
      <c r="J1695" s="23" t="s">
        <v>8222</v>
      </c>
    </row>
    <row r="1696" spans="7:10" x14ac:dyDescent="0.2">
      <c r="G1696" s="5"/>
      <c r="H1696" s="5"/>
      <c r="I1696">
        <v>10000</v>
      </c>
      <c r="J1696" s="23" t="s">
        <v>8222</v>
      </c>
    </row>
    <row r="1697" spans="7:10" x14ac:dyDescent="0.2">
      <c r="G1697" s="5"/>
      <c r="H1697" s="5"/>
      <c r="I1697">
        <v>12000</v>
      </c>
      <c r="J1697" s="23" t="s">
        <v>8222</v>
      </c>
    </row>
    <row r="1698" spans="7:10" x14ac:dyDescent="0.2">
      <c r="G1698" s="5"/>
      <c r="H1698" s="5"/>
      <c r="I1698">
        <v>300000</v>
      </c>
      <c r="J1698" s="23" t="s">
        <v>8222</v>
      </c>
    </row>
    <row r="1699" spans="7:10" x14ac:dyDescent="0.2">
      <c r="G1699" s="5"/>
      <c r="H1699" s="5"/>
      <c r="I1699">
        <v>12500</v>
      </c>
      <c r="J1699" s="23" t="s">
        <v>8222</v>
      </c>
    </row>
    <row r="1700" spans="7:10" x14ac:dyDescent="0.2">
      <c r="G1700" s="5"/>
      <c r="H1700" s="5"/>
      <c r="I1700">
        <v>125000</v>
      </c>
      <c r="J1700" s="23" t="s">
        <v>8222</v>
      </c>
    </row>
    <row r="1701" spans="7:10" x14ac:dyDescent="0.2">
      <c r="G1701" s="5"/>
      <c r="H1701" s="5"/>
      <c r="I1701">
        <v>5105</v>
      </c>
      <c r="J1701" s="23" t="s">
        <v>8222</v>
      </c>
    </row>
    <row r="1702" spans="7:10" x14ac:dyDescent="0.2">
      <c r="G1702" s="5"/>
      <c r="H1702" s="5"/>
      <c r="I1702">
        <v>20000</v>
      </c>
      <c r="J1702" s="23" t="s">
        <v>8222</v>
      </c>
    </row>
    <row r="1703" spans="7:10" x14ac:dyDescent="0.2">
      <c r="G1703" s="5"/>
      <c r="H1703" s="5"/>
      <c r="I1703">
        <v>5050</v>
      </c>
      <c r="J1703" s="22" t="s">
        <v>8221</v>
      </c>
    </row>
    <row r="1704" spans="7:10" x14ac:dyDescent="0.2">
      <c r="G1704" s="5"/>
      <c r="H1704" s="5"/>
      <c r="I1704">
        <v>16500</v>
      </c>
      <c r="J1704" s="22" t="s">
        <v>8221</v>
      </c>
    </row>
    <row r="1705" spans="7:10" x14ac:dyDescent="0.2">
      <c r="G1705" s="5"/>
      <c r="H1705" s="5"/>
      <c r="I1705">
        <v>5000</v>
      </c>
      <c r="J1705" s="22" t="s">
        <v>8221</v>
      </c>
    </row>
    <row r="1706" spans="7:10" x14ac:dyDescent="0.2">
      <c r="G1706" s="5"/>
      <c r="H1706" s="5"/>
      <c r="I1706">
        <v>2000</v>
      </c>
      <c r="J1706" s="22" t="s">
        <v>8221</v>
      </c>
    </row>
    <row r="1707" spans="7:10" x14ac:dyDescent="0.2">
      <c r="G1707" s="5"/>
      <c r="H1707" s="5"/>
      <c r="I1707">
        <v>2000</v>
      </c>
      <c r="J1707" s="22" t="s">
        <v>8221</v>
      </c>
    </row>
    <row r="1708" spans="7:10" x14ac:dyDescent="0.2">
      <c r="G1708" s="5"/>
      <c r="H1708" s="5"/>
      <c r="I1708">
        <v>5500</v>
      </c>
      <c r="J1708" s="22" t="s">
        <v>8221</v>
      </c>
    </row>
    <row r="1709" spans="7:10" x14ac:dyDescent="0.2">
      <c r="G1709" s="5"/>
      <c r="H1709" s="5"/>
      <c r="I1709">
        <v>5000</v>
      </c>
      <c r="J1709" s="22" t="s">
        <v>8221</v>
      </c>
    </row>
    <row r="1710" spans="7:10" x14ac:dyDescent="0.2">
      <c r="G1710" s="5"/>
      <c r="H1710" s="5"/>
      <c r="I1710">
        <v>7000</v>
      </c>
      <c r="J1710" s="22" t="s">
        <v>8221</v>
      </c>
    </row>
    <row r="1711" spans="7:10" x14ac:dyDescent="0.2">
      <c r="G1711" s="5"/>
      <c r="H1711" s="5"/>
      <c r="I1711">
        <v>1750</v>
      </c>
      <c r="J1711" s="22" t="s">
        <v>8221</v>
      </c>
    </row>
    <row r="1712" spans="7:10" x14ac:dyDescent="0.2">
      <c r="G1712" s="5"/>
      <c r="H1712" s="5"/>
      <c r="I1712">
        <v>5000</v>
      </c>
      <c r="J1712" s="22" t="s">
        <v>8221</v>
      </c>
    </row>
    <row r="1713" spans="7:10" x14ac:dyDescent="0.2">
      <c r="G1713" s="5"/>
      <c r="H1713" s="5"/>
      <c r="I1713">
        <v>10000</v>
      </c>
      <c r="J1713" s="22" t="s">
        <v>8221</v>
      </c>
    </row>
    <row r="1714" spans="7:10" x14ac:dyDescent="0.2">
      <c r="G1714" s="5"/>
      <c r="H1714" s="5"/>
      <c r="I1714">
        <v>5000</v>
      </c>
      <c r="J1714" s="22" t="s">
        <v>8221</v>
      </c>
    </row>
    <row r="1715" spans="7:10" x14ac:dyDescent="0.2">
      <c r="G1715" s="5"/>
      <c r="H1715" s="5"/>
      <c r="I1715">
        <v>3000</v>
      </c>
      <c r="J1715" s="22" t="s">
        <v>8221</v>
      </c>
    </row>
    <row r="1716" spans="7:10" x14ac:dyDescent="0.2">
      <c r="G1716" s="5"/>
      <c r="H1716" s="5"/>
      <c r="I1716">
        <v>25000</v>
      </c>
      <c r="J1716" s="22" t="s">
        <v>8221</v>
      </c>
    </row>
    <row r="1717" spans="7:10" x14ac:dyDescent="0.2">
      <c r="G1717" s="5"/>
      <c r="H1717" s="5"/>
      <c r="I1717">
        <v>5000</v>
      </c>
      <c r="J1717" s="22" t="s">
        <v>8221</v>
      </c>
    </row>
    <row r="1718" spans="7:10" x14ac:dyDescent="0.2">
      <c r="G1718" s="5"/>
      <c r="H1718" s="5"/>
      <c r="I1718">
        <v>2000</v>
      </c>
      <c r="J1718" s="22" t="s">
        <v>8221</v>
      </c>
    </row>
    <row r="1719" spans="7:10" x14ac:dyDescent="0.2">
      <c r="G1719" s="5"/>
      <c r="H1719" s="5"/>
      <c r="I1719">
        <v>3265</v>
      </c>
      <c r="J1719" s="22" t="s">
        <v>8221</v>
      </c>
    </row>
    <row r="1720" spans="7:10" x14ac:dyDescent="0.2">
      <c r="G1720" s="5"/>
      <c r="H1720" s="5"/>
      <c r="I1720">
        <v>35000</v>
      </c>
      <c r="J1720" s="22" t="s">
        <v>8221</v>
      </c>
    </row>
    <row r="1721" spans="7:10" x14ac:dyDescent="0.2">
      <c r="G1721" s="5"/>
      <c r="H1721" s="5"/>
      <c r="I1721">
        <v>4000</v>
      </c>
      <c r="J1721" s="22" t="s">
        <v>8221</v>
      </c>
    </row>
    <row r="1722" spans="7:10" x14ac:dyDescent="0.2">
      <c r="G1722" s="5"/>
      <c r="H1722" s="5"/>
      <c r="I1722">
        <v>4000</v>
      </c>
      <c r="J1722" s="22" t="s">
        <v>8221</v>
      </c>
    </row>
    <row r="1723" spans="7:10" x14ac:dyDescent="0.2">
      <c r="G1723" s="5"/>
      <c r="H1723" s="5"/>
      <c r="I1723">
        <v>5000</v>
      </c>
      <c r="J1723" s="22" t="s">
        <v>8221</v>
      </c>
    </row>
    <row r="1724" spans="7:10" x14ac:dyDescent="0.2">
      <c r="G1724" s="5"/>
      <c r="H1724" s="5"/>
      <c r="I1724">
        <v>2880</v>
      </c>
      <c r="J1724" s="22" t="s">
        <v>8221</v>
      </c>
    </row>
    <row r="1725" spans="7:10" x14ac:dyDescent="0.2">
      <c r="G1725" s="5"/>
      <c r="H1725" s="5"/>
      <c r="I1725">
        <v>10000</v>
      </c>
      <c r="J1725" s="22" t="s">
        <v>8221</v>
      </c>
    </row>
    <row r="1726" spans="7:10" x14ac:dyDescent="0.2">
      <c r="G1726" s="5"/>
      <c r="H1726" s="5"/>
      <c r="I1726">
        <v>6000</v>
      </c>
      <c r="J1726" s="22" t="s">
        <v>8221</v>
      </c>
    </row>
    <row r="1727" spans="7:10" x14ac:dyDescent="0.2">
      <c r="G1727" s="5"/>
      <c r="H1727" s="5"/>
      <c r="I1727">
        <v>5500</v>
      </c>
      <c r="J1727" s="22" t="s">
        <v>8221</v>
      </c>
    </row>
    <row r="1728" spans="7:10" x14ac:dyDescent="0.2">
      <c r="G1728" s="5"/>
      <c r="H1728" s="5"/>
      <c r="I1728">
        <v>6500</v>
      </c>
      <c r="J1728" s="22" t="s">
        <v>8221</v>
      </c>
    </row>
    <row r="1729" spans="7:10" x14ac:dyDescent="0.2">
      <c r="G1729" s="5"/>
      <c r="H1729" s="5"/>
      <c r="I1729">
        <v>3000</v>
      </c>
      <c r="J1729" s="22" t="s">
        <v>8221</v>
      </c>
    </row>
    <row r="1730" spans="7:10" x14ac:dyDescent="0.2">
      <c r="G1730" s="5"/>
      <c r="H1730" s="5"/>
      <c r="I1730">
        <v>1250</v>
      </c>
      <c r="J1730" s="22" t="s">
        <v>8221</v>
      </c>
    </row>
    <row r="1731" spans="7:10" x14ac:dyDescent="0.2">
      <c r="G1731" s="5"/>
      <c r="H1731" s="5"/>
      <c r="I1731">
        <v>10000</v>
      </c>
      <c r="J1731" s="22" t="s">
        <v>8221</v>
      </c>
    </row>
    <row r="1732" spans="7:10" x14ac:dyDescent="0.2">
      <c r="G1732" s="5"/>
      <c r="H1732" s="5"/>
      <c r="I1732">
        <v>3000</v>
      </c>
      <c r="J1732" s="22" t="s">
        <v>8221</v>
      </c>
    </row>
    <row r="1733" spans="7:10" x14ac:dyDescent="0.2">
      <c r="G1733" s="5"/>
      <c r="H1733" s="5"/>
      <c r="I1733">
        <v>1000</v>
      </c>
      <c r="J1733" s="22" t="s">
        <v>8221</v>
      </c>
    </row>
    <row r="1734" spans="7:10" x14ac:dyDescent="0.2">
      <c r="G1734" s="5"/>
      <c r="H1734" s="5"/>
      <c r="I1734">
        <v>4000</v>
      </c>
      <c r="J1734" s="22" t="s">
        <v>8221</v>
      </c>
    </row>
    <row r="1735" spans="7:10" x14ac:dyDescent="0.2">
      <c r="G1735" s="5"/>
      <c r="H1735" s="5"/>
      <c r="I1735">
        <v>10000</v>
      </c>
      <c r="J1735" s="22" t="s">
        <v>8221</v>
      </c>
    </row>
    <row r="1736" spans="7:10" x14ac:dyDescent="0.2">
      <c r="G1736" s="5"/>
      <c r="H1736" s="5"/>
      <c r="I1736">
        <v>4500</v>
      </c>
      <c r="J1736" s="22" t="s">
        <v>8221</v>
      </c>
    </row>
    <row r="1737" spans="7:10" x14ac:dyDescent="0.2">
      <c r="G1737" s="5"/>
      <c r="H1737" s="5"/>
      <c r="I1737">
        <v>1000</v>
      </c>
      <c r="J1737" s="22" t="s">
        <v>8221</v>
      </c>
    </row>
    <row r="1738" spans="7:10" x14ac:dyDescent="0.2">
      <c r="G1738" s="5"/>
      <c r="H1738" s="5"/>
      <c r="I1738">
        <v>3000</v>
      </c>
      <c r="J1738" s="22" t="s">
        <v>8221</v>
      </c>
    </row>
    <row r="1739" spans="7:10" x14ac:dyDescent="0.2">
      <c r="G1739" s="5"/>
      <c r="H1739" s="5"/>
      <c r="I1739">
        <v>4000</v>
      </c>
      <c r="J1739" s="22" t="s">
        <v>8221</v>
      </c>
    </row>
    <row r="1740" spans="7:10" x14ac:dyDescent="0.2">
      <c r="G1740" s="5"/>
      <c r="H1740" s="5"/>
      <c r="I1740">
        <v>5000</v>
      </c>
      <c r="J1740" s="22" t="s">
        <v>8221</v>
      </c>
    </row>
    <row r="1741" spans="7:10" x14ac:dyDescent="0.2">
      <c r="G1741" s="5"/>
      <c r="H1741" s="5"/>
      <c r="I1741">
        <v>1000</v>
      </c>
      <c r="J1741" s="22" t="s">
        <v>8221</v>
      </c>
    </row>
    <row r="1742" spans="7:10" x14ac:dyDescent="0.2">
      <c r="G1742" s="5"/>
      <c r="H1742" s="5"/>
      <c r="I1742">
        <v>3000</v>
      </c>
      <c r="J1742" s="22" t="s">
        <v>8221</v>
      </c>
    </row>
    <row r="1743" spans="7:10" x14ac:dyDescent="0.2">
      <c r="G1743" s="5"/>
      <c r="H1743" s="5"/>
      <c r="I1743">
        <v>1200</v>
      </c>
      <c r="J1743" s="20" t="s">
        <v>8219</v>
      </c>
    </row>
    <row r="1744" spans="7:10" x14ac:dyDescent="0.2">
      <c r="G1744" s="5"/>
      <c r="H1744" s="5"/>
      <c r="I1744">
        <v>2000</v>
      </c>
      <c r="J1744" s="20" t="s">
        <v>8219</v>
      </c>
    </row>
    <row r="1745" spans="7:10" x14ac:dyDescent="0.2">
      <c r="G1745" s="5"/>
      <c r="H1745" s="5"/>
      <c r="I1745">
        <v>6000</v>
      </c>
      <c r="J1745" s="20" t="s">
        <v>8219</v>
      </c>
    </row>
    <row r="1746" spans="7:10" x14ac:dyDescent="0.2">
      <c r="G1746" s="5"/>
      <c r="H1746" s="5"/>
      <c r="I1746">
        <v>5500</v>
      </c>
      <c r="J1746" s="20" t="s">
        <v>8219</v>
      </c>
    </row>
    <row r="1747" spans="7:10" x14ac:dyDescent="0.2">
      <c r="G1747" s="5"/>
      <c r="H1747" s="5"/>
      <c r="I1747">
        <v>7000</v>
      </c>
      <c r="J1747" s="20" t="s">
        <v>8219</v>
      </c>
    </row>
    <row r="1748" spans="7:10" x14ac:dyDescent="0.2">
      <c r="G1748" s="5"/>
      <c r="H1748" s="5"/>
      <c r="I1748">
        <v>15000</v>
      </c>
      <c r="J1748" s="20" t="s">
        <v>8219</v>
      </c>
    </row>
    <row r="1749" spans="7:10" x14ac:dyDescent="0.2">
      <c r="G1749" s="5"/>
      <c r="H1749" s="5"/>
      <c r="I1749">
        <v>9000</v>
      </c>
      <c r="J1749" s="20" t="s">
        <v>8219</v>
      </c>
    </row>
    <row r="1750" spans="7:10" x14ac:dyDescent="0.2">
      <c r="G1750" s="5"/>
      <c r="H1750" s="5"/>
      <c r="I1750">
        <v>50000</v>
      </c>
      <c r="J1750" s="20" t="s">
        <v>8219</v>
      </c>
    </row>
    <row r="1751" spans="7:10" x14ac:dyDescent="0.2">
      <c r="G1751" s="5"/>
      <c r="H1751" s="5"/>
      <c r="I1751">
        <v>10050</v>
      </c>
      <c r="J1751" s="20" t="s">
        <v>8219</v>
      </c>
    </row>
    <row r="1752" spans="7:10" x14ac:dyDescent="0.2">
      <c r="G1752" s="5"/>
      <c r="H1752" s="5"/>
      <c r="I1752">
        <v>5000</v>
      </c>
      <c r="J1752" s="20" t="s">
        <v>8219</v>
      </c>
    </row>
    <row r="1753" spans="7:10" x14ac:dyDescent="0.2">
      <c r="G1753" s="5"/>
      <c r="H1753" s="5"/>
      <c r="I1753">
        <v>10000</v>
      </c>
      <c r="J1753" s="20" t="s">
        <v>8219</v>
      </c>
    </row>
    <row r="1754" spans="7:10" x14ac:dyDescent="0.2">
      <c r="G1754" s="5"/>
      <c r="H1754" s="5"/>
      <c r="I1754">
        <v>1200</v>
      </c>
      <c r="J1754" s="20" t="s">
        <v>8219</v>
      </c>
    </row>
    <row r="1755" spans="7:10" x14ac:dyDescent="0.2">
      <c r="G1755" s="5"/>
      <c r="H1755" s="5"/>
      <c r="I1755">
        <v>15000</v>
      </c>
      <c r="J1755" s="20" t="s">
        <v>8219</v>
      </c>
    </row>
    <row r="1756" spans="7:10" x14ac:dyDescent="0.2">
      <c r="G1756" s="5"/>
      <c r="H1756" s="5"/>
      <c r="I1756">
        <v>8500</v>
      </c>
      <c r="J1756" s="20" t="s">
        <v>8219</v>
      </c>
    </row>
    <row r="1757" spans="7:10" x14ac:dyDescent="0.2">
      <c r="G1757" s="5"/>
      <c r="H1757" s="5"/>
      <c r="I1757">
        <v>25</v>
      </c>
      <c r="J1757" s="20" t="s">
        <v>8219</v>
      </c>
    </row>
    <row r="1758" spans="7:10" x14ac:dyDescent="0.2">
      <c r="G1758" s="5"/>
      <c r="H1758" s="5"/>
      <c r="I1758">
        <v>5500</v>
      </c>
      <c r="J1758" s="20" t="s">
        <v>8219</v>
      </c>
    </row>
    <row r="1759" spans="7:10" x14ac:dyDescent="0.2">
      <c r="G1759" s="5"/>
      <c r="H1759" s="5"/>
      <c r="I1759">
        <v>5000</v>
      </c>
      <c r="J1759" s="20" t="s">
        <v>8219</v>
      </c>
    </row>
    <row r="1760" spans="7:10" x14ac:dyDescent="0.2">
      <c r="G1760" s="5"/>
      <c r="H1760" s="5"/>
      <c r="I1760">
        <v>1000</v>
      </c>
      <c r="J1760" s="20" t="s">
        <v>8219</v>
      </c>
    </row>
    <row r="1761" spans="7:10" x14ac:dyDescent="0.2">
      <c r="G1761" s="5"/>
      <c r="H1761" s="5"/>
      <c r="I1761">
        <v>5000</v>
      </c>
      <c r="J1761" s="20" t="s">
        <v>8219</v>
      </c>
    </row>
    <row r="1762" spans="7:10" x14ac:dyDescent="0.2">
      <c r="G1762" s="5"/>
      <c r="H1762" s="5"/>
      <c r="I1762">
        <v>5000</v>
      </c>
      <c r="J1762" s="20" t="s">
        <v>8219</v>
      </c>
    </row>
    <row r="1763" spans="7:10" x14ac:dyDescent="0.2">
      <c r="G1763" s="5"/>
      <c r="H1763" s="5"/>
      <c r="I1763">
        <v>100</v>
      </c>
      <c r="J1763" s="20" t="s">
        <v>8219</v>
      </c>
    </row>
    <row r="1764" spans="7:10" x14ac:dyDescent="0.2">
      <c r="G1764" s="5"/>
      <c r="H1764" s="5"/>
      <c r="I1764">
        <v>100</v>
      </c>
      <c r="J1764" s="20" t="s">
        <v>8219</v>
      </c>
    </row>
    <row r="1765" spans="7:10" x14ac:dyDescent="0.2">
      <c r="G1765" s="5"/>
      <c r="H1765" s="5"/>
      <c r="I1765">
        <v>12000</v>
      </c>
      <c r="J1765" s="20" t="s">
        <v>8219</v>
      </c>
    </row>
    <row r="1766" spans="7:10" x14ac:dyDescent="0.2">
      <c r="G1766" s="5"/>
      <c r="H1766" s="5"/>
      <c r="I1766">
        <v>11000</v>
      </c>
      <c r="J1766" s="22" t="s">
        <v>8221</v>
      </c>
    </row>
    <row r="1767" spans="7:10" x14ac:dyDescent="0.2">
      <c r="G1767" s="5"/>
      <c r="H1767" s="5"/>
      <c r="I1767">
        <v>12500</v>
      </c>
      <c r="J1767" s="22" t="s">
        <v>8221</v>
      </c>
    </row>
    <row r="1768" spans="7:10" x14ac:dyDescent="0.2">
      <c r="G1768" s="5"/>
      <c r="H1768" s="5"/>
      <c r="I1768">
        <v>1500</v>
      </c>
      <c r="J1768" s="22" t="s">
        <v>8221</v>
      </c>
    </row>
    <row r="1769" spans="7:10" x14ac:dyDescent="0.2">
      <c r="G1769" s="5"/>
      <c r="H1769" s="5"/>
      <c r="I1769">
        <v>5000</v>
      </c>
      <c r="J1769" s="22" t="s">
        <v>8221</v>
      </c>
    </row>
    <row r="1770" spans="7:10" x14ac:dyDescent="0.2">
      <c r="G1770" s="5"/>
      <c r="H1770" s="5"/>
      <c r="I1770">
        <v>5000</v>
      </c>
      <c r="J1770" s="22" t="s">
        <v>8221</v>
      </c>
    </row>
    <row r="1771" spans="7:10" x14ac:dyDescent="0.2">
      <c r="G1771" s="5"/>
      <c r="H1771" s="5"/>
      <c r="I1771">
        <v>40000</v>
      </c>
      <c r="J1771" s="22" t="s">
        <v>8221</v>
      </c>
    </row>
    <row r="1772" spans="7:10" x14ac:dyDescent="0.2">
      <c r="G1772" s="5"/>
      <c r="H1772" s="5"/>
      <c r="I1772">
        <v>24500</v>
      </c>
      <c r="J1772" s="22" t="s">
        <v>8221</v>
      </c>
    </row>
    <row r="1773" spans="7:10" x14ac:dyDescent="0.2">
      <c r="G1773" s="5"/>
      <c r="H1773" s="5"/>
      <c r="I1773">
        <v>4200</v>
      </c>
      <c r="J1773" s="22" t="s">
        <v>8221</v>
      </c>
    </row>
    <row r="1774" spans="7:10" x14ac:dyDescent="0.2">
      <c r="G1774" s="5"/>
      <c r="H1774" s="5"/>
      <c r="I1774">
        <v>5500</v>
      </c>
      <c r="J1774" s="22" t="s">
        <v>8221</v>
      </c>
    </row>
    <row r="1775" spans="7:10" x14ac:dyDescent="0.2">
      <c r="G1775" s="5"/>
      <c r="H1775" s="5"/>
      <c r="I1775">
        <v>30000</v>
      </c>
      <c r="J1775" s="22" t="s">
        <v>8221</v>
      </c>
    </row>
    <row r="1776" spans="7:10" x14ac:dyDescent="0.2">
      <c r="G1776" s="5"/>
      <c r="H1776" s="5"/>
      <c r="I1776">
        <v>2500</v>
      </c>
      <c r="J1776" s="22" t="s">
        <v>8221</v>
      </c>
    </row>
    <row r="1777" spans="7:10" x14ac:dyDescent="0.2">
      <c r="G1777" s="5"/>
      <c r="H1777" s="5"/>
      <c r="I1777">
        <v>32500</v>
      </c>
      <c r="J1777" s="22" t="s">
        <v>8221</v>
      </c>
    </row>
    <row r="1778" spans="7:10" x14ac:dyDescent="0.2">
      <c r="G1778" s="5"/>
      <c r="H1778" s="5"/>
      <c r="I1778">
        <v>5000</v>
      </c>
      <c r="J1778" s="22" t="s">
        <v>8221</v>
      </c>
    </row>
    <row r="1779" spans="7:10" x14ac:dyDescent="0.2">
      <c r="G1779" s="5"/>
      <c r="H1779" s="5"/>
      <c r="I1779">
        <v>4800</v>
      </c>
      <c r="J1779" s="22" t="s">
        <v>8221</v>
      </c>
    </row>
    <row r="1780" spans="7:10" x14ac:dyDescent="0.2">
      <c r="G1780" s="5"/>
      <c r="H1780" s="5"/>
      <c r="I1780">
        <v>50000</v>
      </c>
      <c r="J1780" s="22" t="s">
        <v>8221</v>
      </c>
    </row>
    <row r="1781" spans="7:10" x14ac:dyDescent="0.2">
      <c r="G1781" s="5"/>
      <c r="H1781" s="5"/>
      <c r="I1781">
        <v>11000</v>
      </c>
      <c r="J1781" s="22" t="s">
        <v>8221</v>
      </c>
    </row>
    <row r="1782" spans="7:10" x14ac:dyDescent="0.2">
      <c r="G1782" s="5"/>
      <c r="H1782" s="5"/>
      <c r="I1782">
        <v>30000</v>
      </c>
      <c r="J1782" s="22" t="s">
        <v>8221</v>
      </c>
    </row>
    <row r="1783" spans="7:10" x14ac:dyDescent="0.2">
      <c r="G1783" s="5"/>
      <c r="H1783" s="5"/>
      <c r="I1783">
        <v>5500</v>
      </c>
      <c r="J1783" s="22" t="s">
        <v>8221</v>
      </c>
    </row>
    <row r="1784" spans="7:10" x14ac:dyDescent="0.2">
      <c r="G1784" s="5"/>
      <c r="H1784" s="5"/>
      <c r="I1784">
        <v>35000</v>
      </c>
      <c r="J1784" s="22" t="s">
        <v>8221</v>
      </c>
    </row>
    <row r="1785" spans="7:10" x14ac:dyDescent="0.2">
      <c r="G1785" s="5"/>
      <c r="H1785" s="5"/>
      <c r="I1785">
        <v>40000</v>
      </c>
      <c r="J1785" s="22" t="s">
        <v>8221</v>
      </c>
    </row>
    <row r="1786" spans="7:10" x14ac:dyDescent="0.2">
      <c r="G1786" s="5"/>
      <c r="H1786" s="5"/>
      <c r="I1786">
        <v>5000</v>
      </c>
      <c r="J1786" s="22" t="s">
        <v>8221</v>
      </c>
    </row>
    <row r="1787" spans="7:10" x14ac:dyDescent="0.2">
      <c r="G1787" s="5"/>
      <c r="H1787" s="5"/>
      <c r="I1787">
        <v>24000</v>
      </c>
      <c r="J1787" s="22" t="s">
        <v>8221</v>
      </c>
    </row>
    <row r="1788" spans="7:10" x14ac:dyDescent="0.2">
      <c r="G1788" s="5"/>
      <c r="H1788" s="5"/>
      <c r="I1788">
        <v>1900</v>
      </c>
      <c r="J1788" s="22" t="s">
        <v>8221</v>
      </c>
    </row>
    <row r="1789" spans="7:10" x14ac:dyDescent="0.2">
      <c r="G1789" s="5"/>
      <c r="H1789" s="5"/>
      <c r="I1789">
        <v>10000</v>
      </c>
      <c r="J1789" s="22" t="s">
        <v>8221</v>
      </c>
    </row>
    <row r="1790" spans="7:10" x14ac:dyDescent="0.2">
      <c r="G1790" s="5"/>
      <c r="H1790" s="5"/>
      <c r="I1790">
        <v>5500</v>
      </c>
      <c r="J1790" s="22" t="s">
        <v>8221</v>
      </c>
    </row>
    <row r="1791" spans="7:10" x14ac:dyDescent="0.2">
      <c r="G1791" s="5"/>
      <c r="H1791" s="5"/>
      <c r="I1791">
        <v>8000</v>
      </c>
      <c r="J1791" s="22" t="s">
        <v>8221</v>
      </c>
    </row>
    <row r="1792" spans="7:10" x14ac:dyDescent="0.2">
      <c r="G1792" s="5"/>
      <c r="H1792" s="5"/>
      <c r="I1792">
        <v>33000</v>
      </c>
      <c r="J1792" s="22" t="s">
        <v>8221</v>
      </c>
    </row>
    <row r="1793" spans="7:10" x14ac:dyDescent="0.2">
      <c r="G1793" s="5"/>
      <c r="H1793" s="5"/>
      <c r="I1793">
        <v>3000</v>
      </c>
      <c r="J1793" s="22" t="s">
        <v>8221</v>
      </c>
    </row>
    <row r="1794" spans="7:10" x14ac:dyDescent="0.2">
      <c r="G1794" s="5"/>
      <c r="H1794" s="5"/>
      <c r="I1794">
        <v>25000</v>
      </c>
      <c r="J1794" s="22" t="s">
        <v>8221</v>
      </c>
    </row>
    <row r="1795" spans="7:10" x14ac:dyDescent="0.2">
      <c r="G1795" s="5"/>
      <c r="H1795" s="5"/>
      <c r="I1795">
        <v>3000</v>
      </c>
      <c r="J1795" s="22" t="s">
        <v>8221</v>
      </c>
    </row>
    <row r="1796" spans="7:10" x14ac:dyDescent="0.2">
      <c r="G1796" s="5"/>
      <c r="H1796" s="5"/>
      <c r="I1796">
        <v>9000</v>
      </c>
      <c r="J1796" s="22" t="s">
        <v>8221</v>
      </c>
    </row>
    <row r="1797" spans="7:10" x14ac:dyDescent="0.2">
      <c r="G1797" s="5"/>
      <c r="H1797" s="5"/>
      <c r="I1797">
        <v>28000</v>
      </c>
      <c r="J1797" s="22" t="s">
        <v>8221</v>
      </c>
    </row>
    <row r="1798" spans="7:10" x14ac:dyDescent="0.2">
      <c r="G1798" s="5"/>
      <c r="H1798" s="5"/>
      <c r="I1798">
        <v>19000</v>
      </c>
      <c r="J1798" s="22" t="s">
        <v>8221</v>
      </c>
    </row>
    <row r="1799" spans="7:10" x14ac:dyDescent="0.2">
      <c r="G1799" s="5"/>
      <c r="H1799" s="5"/>
      <c r="I1799">
        <v>10000</v>
      </c>
      <c r="J1799" s="22" t="s">
        <v>8221</v>
      </c>
    </row>
    <row r="1800" spans="7:10" x14ac:dyDescent="0.2">
      <c r="G1800" s="5"/>
      <c r="H1800" s="5"/>
      <c r="I1800">
        <v>16000</v>
      </c>
      <c r="J1800" s="22" t="s">
        <v>8221</v>
      </c>
    </row>
    <row r="1801" spans="7:10" x14ac:dyDescent="0.2">
      <c r="G1801" s="5"/>
      <c r="H1801" s="5"/>
      <c r="I1801">
        <v>4000</v>
      </c>
      <c r="J1801" s="22" t="s">
        <v>8221</v>
      </c>
    </row>
    <row r="1802" spans="7:10" x14ac:dyDescent="0.2">
      <c r="G1802" s="5"/>
      <c r="H1802" s="5"/>
      <c r="I1802">
        <v>46260</v>
      </c>
      <c r="J1802" s="22" t="s">
        <v>8221</v>
      </c>
    </row>
    <row r="1803" spans="7:10" x14ac:dyDescent="0.2">
      <c r="G1803" s="5"/>
      <c r="H1803" s="5"/>
      <c r="I1803">
        <v>17000</v>
      </c>
      <c r="J1803" s="22" t="s">
        <v>8221</v>
      </c>
    </row>
    <row r="1804" spans="7:10" x14ac:dyDescent="0.2">
      <c r="G1804" s="5"/>
      <c r="H1804" s="5"/>
      <c r="I1804">
        <v>3500</v>
      </c>
      <c r="J1804" s="22" t="s">
        <v>8221</v>
      </c>
    </row>
    <row r="1805" spans="7:10" x14ac:dyDescent="0.2">
      <c r="G1805" s="5"/>
      <c r="H1805" s="5"/>
      <c r="I1805">
        <v>17500</v>
      </c>
      <c r="J1805" s="22" t="s">
        <v>8221</v>
      </c>
    </row>
    <row r="1806" spans="7:10" x14ac:dyDescent="0.2">
      <c r="G1806" s="5"/>
      <c r="H1806" s="5"/>
      <c r="I1806">
        <v>15500</v>
      </c>
      <c r="J1806" s="22" t="s">
        <v>8221</v>
      </c>
    </row>
    <row r="1807" spans="7:10" x14ac:dyDescent="0.2">
      <c r="G1807" s="5"/>
      <c r="H1807" s="5"/>
      <c r="I1807">
        <v>22500</v>
      </c>
      <c r="J1807" s="22" t="s">
        <v>8221</v>
      </c>
    </row>
    <row r="1808" spans="7:10" x14ac:dyDescent="0.2">
      <c r="G1808" s="5"/>
      <c r="H1808" s="5"/>
      <c r="I1808">
        <v>20000</v>
      </c>
      <c r="J1808" s="22" t="s">
        <v>8221</v>
      </c>
    </row>
    <row r="1809" spans="7:10" x14ac:dyDescent="0.2">
      <c r="G1809" s="5"/>
      <c r="H1809" s="5"/>
      <c r="I1809">
        <v>5000</v>
      </c>
      <c r="J1809" s="22" t="s">
        <v>8221</v>
      </c>
    </row>
    <row r="1810" spans="7:10" x14ac:dyDescent="0.2">
      <c r="G1810" s="5"/>
      <c r="H1810" s="5"/>
      <c r="I1810">
        <v>28000</v>
      </c>
      <c r="J1810" s="22" t="s">
        <v>8221</v>
      </c>
    </row>
    <row r="1811" spans="7:10" x14ac:dyDescent="0.2">
      <c r="G1811" s="5"/>
      <c r="H1811" s="5"/>
      <c r="I1811">
        <v>3500</v>
      </c>
      <c r="J1811" s="22" t="s">
        <v>8221</v>
      </c>
    </row>
    <row r="1812" spans="7:10" x14ac:dyDescent="0.2">
      <c r="G1812" s="5"/>
      <c r="H1812" s="5"/>
      <c r="I1812">
        <v>450</v>
      </c>
      <c r="J1812" s="22" t="s">
        <v>8221</v>
      </c>
    </row>
    <row r="1813" spans="7:10" x14ac:dyDescent="0.2">
      <c r="G1813" s="5"/>
      <c r="H1813" s="5"/>
      <c r="I1813">
        <v>54000</v>
      </c>
      <c r="J1813" s="22" t="s">
        <v>8221</v>
      </c>
    </row>
    <row r="1814" spans="7:10" x14ac:dyDescent="0.2">
      <c r="G1814" s="5"/>
      <c r="H1814" s="5"/>
      <c r="I1814">
        <v>6500</v>
      </c>
      <c r="J1814" s="22" t="s">
        <v>8221</v>
      </c>
    </row>
    <row r="1815" spans="7:10" x14ac:dyDescent="0.2">
      <c r="G1815" s="5"/>
      <c r="H1815" s="5"/>
      <c r="I1815">
        <v>8750</v>
      </c>
      <c r="J1815" s="22" t="s">
        <v>8221</v>
      </c>
    </row>
    <row r="1816" spans="7:10" x14ac:dyDescent="0.2">
      <c r="G1816" s="5"/>
      <c r="H1816" s="5"/>
      <c r="I1816">
        <v>12000</v>
      </c>
      <c r="J1816" s="22" t="s">
        <v>8221</v>
      </c>
    </row>
    <row r="1817" spans="7:10" x14ac:dyDescent="0.2">
      <c r="G1817" s="5"/>
      <c r="H1817" s="5"/>
      <c r="I1817">
        <v>3000</v>
      </c>
      <c r="J1817" s="22" t="s">
        <v>8221</v>
      </c>
    </row>
    <row r="1818" spans="7:10" x14ac:dyDescent="0.2">
      <c r="G1818" s="5"/>
      <c r="H1818" s="5"/>
      <c r="I1818">
        <v>25000</v>
      </c>
      <c r="J1818" s="22" t="s">
        <v>8221</v>
      </c>
    </row>
    <row r="1819" spans="7:10" x14ac:dyDescent="0.2">
      <c r="G1819" s="5"/>
      <c r="H1819" s="5"/>
      <c r="I1819">
        <v>18000</v>
      </c>
      <c r="J1819" s="22" t="s">
        <v>8221</v>
      </c>
    </row>
    <row r="1820" spans="7:10" x14ac:dyDescent="0.2">
      <c r="G1820" s="5"/>
      <c r="H1820" s="5"/>
      <c r="I1820">
        <v>15000</v>
      </c>
      <c r="J1820" s="22" t="s">
        <v>8221</v>
      </c>
    </row>
    <row r="1821" spans="7:10" x14ac:dyDescent="0.2">
      <c r="G1821" s="5"/>
      <c r="H1821" s="5"/>
      <c r="I1821">
        <v>1200</v>
      </c>
      <c r="J1821" s="22" t="s">
        <v>8221</v>
      </c>
    </row>
    <row r="1822" spans="7:10" x14ac:dyDescent="0.2">
      <c r="G1822" s="5"/>
      <c r="H1822" s="5"/>
      <c r="I1822">
        <v>26000</v>
      </c>
      <c r="J1822" s="22" t="s">
        <v>8221</v>
      </c>
    </row>
    <row r="1823" spans="7:10" x14ac:dyDescent="0.2">
      <c r="G1823" s="5"/>
      <c r="H1823" s="5"/>
      <c r="I1823">
        <v>2500</v>
      </c>
      <c r="J1823" s="20" t="s">
        <v>8219</v>
      </c>
    </row>
    <row r="1824" spans="7:10" x14ac:dyDescent="0.2">
      <c r="G1824" s="5"/>
      <c r="H1824" s="5"/>
      <c r="I1824">
        <v>300</v>
      </c>
      <c r="J1824" s="20" t="s">
        <v>8219</v>
      </c>
    </row>
    <row r="1825" spans="7:10" x14ac:dyDescent="0.2">
      <c r="G1825" s="5"/>
      <c r="H1825" s="5"/>
      <c r="I1825">
        <v>700</v>
      </c>
      <c r="J1825" s="20" t="s">
        <v>8219</v>
      </c>
    </row>
    <row r="1826" spans="7:10" x14ac:dyDescent="0.2">
      <c r="G1826" s="5"/>
      <c r="H1826" s="5"/>
      <c r="I1826">
        <v>3000</v>
      </c>
      <c r="J1826" s="20" t="s">
        <v>8219</v>
      </c>
    </row>
    <row r="1827" spans="7:10" x14ac:dyDescent="0.2">
      <c r="G1827" s="5"/>
      <c r="H1827" s="5"/>
      <c r="I1827">
        <v>2000</v>
      </c>
      <c r="J1827" s="20" t="s">
        <v>8219</v>
      </c>
    </row>
    <row r="1828" spans="7:10" x14ac:dyDescent="0.2">
      <c r="G1828" s="5"/>
      <c r="H1828" s="5"/>
      <c r="I1828">
        <v>2000</v>
      </c>
      <c r="J1828" s="20" t="s">
        <v>8219</v>
      </c>
    </row>
    <row r="1829" spans="7:10" x14ac:dyDescent="0.2">
      <c r="G1829" s="5"/>
      <c r="H1829" s="5"/>
      <c r="I1829">
        <v>8000</v>
      </c>
      <c r="J1829" s="20" t="s">
        <v>8219</v>
      </c>
    </row>
    <row r="1830" spans="7:10" x14ac:dyDescent="0.2">
      <c r="G1830" s="5"/>
      <c r="H1830" s="5"/>
      <c r="I1830">
        <v>20000</v>
      </c>
      <c r="J1830" s="20" t="s">
        <v>8219</v>
      </c>
    </row>
    <row r="1831" spans="7:10" x14ac:dyDescent="0.2">
      <c r="G1831" s="5"/>
      <c r="H1831" s="5"/>
      <c r="I1831">
        <v>1500</v>
      </c>
      <c r="J1831" s="20" t="s">
        <v>8219</v>
      </c>
    </row>
    <row r="1832" spans="7:10" x14ac:dyDescent="0.2">
      <c r="G1832" s="5"/>
      <c r="H1832" s="5"/>
      <c r="I1832">
        <v>15000</v>
      </c>
      <c r="J1832" s="20" t="s">
        <v>8219</v>
      </c>
    </row>
    <row r="1833" spans="7:10" x14ac:dyDescent="0.2">
      <c r="G1833" s="5"/>
      <c r="H1833" s="5"/>
      <c r="I1833">
        <v>1000</v>
      </c>
      <c r="J1833" s="20" t="s">
        <v>8219</v>
      </c>
    </row>
    <row r="1834" spans="7:10" x14ac:dyDescent="0.2">
      <c r="G1834" s="5"/>
      <c r="H1834" s="5"/>
      <c r="I1834">
        <v>350</v>
      </c>
      <c r="J1834" s="20" t="s">
        <v>8219</v>
      </c>
    </row>
    <row r="1835" spans="7:10" x14ac:dyDescent="0.2">
      <c r="G1835" s="5"/>
      <c r="H1835" s="5"/>
      <c r="I1835">
        <v>400</v>
      </c>
      <c r="J1835" s="20" t="s">
        <v>8219</v>
      </c>
    </row>
    <row r="1836" spans="7:10" x14ac:dyDescent="0.2">
      <c r="G1836" s="5"/>
      <c r="H1836" s="5"/>
      <c r="I1836">
        <v>10000</v>
      </c>
      <c r="J1836" s="20" t="s">
        <v>8219</v>
      </c>
    </row>
    <row r="1837" spans="7:10" x14ac:dyDescent="0.2">
      <c r="G1837" s="5"/>
      <c r="H1837" s="5"/>
      <c r="I1837">
        <v>500</v>
      </c>
      <c r="J1837" s="20" t="s">
        <v>8219</v>
      </c>
    </row>
    <row r="1838" spans="7:10" x14ac:dyDescent="0.2">
      <c r="G1838" s="5"/>
      <c r="H1838" s="5"/>
      <c r="I1838">
        <v>5000</v>
      </c>
      <c r="J1838" s="20" t="s">
        <v>8219</v>
      </c>
    </row>
    <row r="1839" spans="7:10" x14ac:dyDescent="0.2">
      <c r="G1839" s="5"/>
      <c r="H1839" s="5"/>
      <c r="I1839">
        <v>600</v>
      </c>
      <c r="J1839" s="20" t="s">
        <v>8219</v>
      </c>
    </row>
    <row r="1840" spans="7:10" x14ac:dyDescent="0.2">
      <c r="G1840" s="5"/>
      <c r="H1840" s="5"/>
      <c r="I1840">
        <v>1000</v>
      </c>
      <c r="J1840" s="20" t="s">
        <v>8219</v>
      </c>
    </row>
    <row r="1841" spans="7:10" x14ac:dyDescent="0.2">
      <c r="G1841" s="5"/>
      <c r="H1841" s="5"/>
      <c r="I1841">
        <v>1000</v>
      </c>
      <c r="J1841" s="20" t="s">
        <v>8219</v>
      </c>
    </row>
    <row r="1842" spans="7:10" x14ac:dyDescent="0.2">
      <c r="G1842" s="5"/>
      <c r="H1842" s="5"/>
      <c r="I1842">
        <v>900</v>
      </c>
      <c r="J1842" s="20" t="s">
        <v>8219</v>
      </c>
    </row>
    <row r="1843" spans="7:10" x14ac:dyDescent="0.2">
      <c r="G1843" s="5"/>
      <c r="H1843" s="5"/>
      <c r="I1843">
        <v>2000</v>
      </c>
      <c r="J1843" s="20" t="s">
        <v>8219</v>
      </c>
    </row>
    <row r="1844" spans="7:10" x14ac:dyDescent="0.2">
      <c r="G1844" s="5"/>
      <c r="H1844" s="5"/>
      <c r="I1844">
        <v>2000</v>
      </c>
      <c r="J1844" s="20" t="s">
        <v>8219</v>
      </c>
    </row>
    <row r="1845" spans="7:10" x14ac:dyDescent="0.2">
      <c r="G1845" s="5"/>
      <c r="H1845" s="5"/>
      <c r="I1845">
        <v>10000</v>
      </c>
      <c r="J1845" s="20" t="s">
        <v>8219</v>
      </c>
    </row>
    <row r="1846" spans="7:10" x14ac:dyDescent="0.2">
      <c r="G1846" s="5"/>
      <c r="H1846" s="5"/>
      <c r="I1846">
        <v>1500</v>
      </c>
      <c r="J1846" s="20" t="s">
        <v>8219</v>
      </c>
    </row>
    <row r="1847" spans="7:10" x14ac:dyDescent="0.2">
      <c r="G1847" s="5"/>
      <c r="H1847" s="5"/>
      <c r="I1847">
        <v>1000</v>
      </c>
      <c r="J1847" s="20" t="s">
        <v>8219</v>
      </c>
    </row>
    <row r="1848" spans="7:10" x14ac:dyDescent="0.2">
      <c r="G1848" s="5"/>
      <c r="H1848" s="5"/>
      <c r="I1848">
        <v>15000</v>
      </c>
      <c r="J1848" s="20" t="s">
        <v>8219</v>
      </c>
    </row>
    <row r="1849" spans="7:10" x14ac:dyDescent="0.2">
      <c r="G1849" s="5"/>
      <c r="H1849" s="5"/>
      <c r="I1849">
        <v>2500</v>
      </c>
      <c r="J1849" s="20" t="s">
        <v>8219</v>
      </c>
    </row>
    <row r="1850" spans="7:10" x14ac:dyDescent="0.2">
      <c r="G1850" s="5"/>
      <c r="H1850" s="5"/>
      <c r="I1850">
        <v>3000</v>
      </c>
      <c r="J1850" s="20" t="s">
        <v>8219</v>
      </c>
    </row>
    <row r="1851" spans="7:10" x14ac:dyDescent="0.2">
      <c r="G1851" s="5"/>
      <c r="H1851" s="5"/>
      <c r="I1851">
        <v>300</v>
      </c>
      <c r="J1851" s="20" t="s">
        <v>8219</v>
      </c>
    </row>
    <row r="1852" spans="7:10" x14ac:dyDescent="0.2">
      <c r="G1852" s="5"/>
      <c r="H1852" s="5"/>
      <c r="I1852">
        <v>9000</v>
      </c>
      <c r="J1852" s="20" t="s">
        <v>8219</v>
      </c>
    </row>
    <row r="1853" spans="7:10" x14ac:dyDescent="0.2">
      <c r="G1853" s="5"/>
      <c r="H1853" s="5"/>
      <c r="I1853">
        <v>1300</v>
      </c>
      <c r="J1853" s="20" t="s">
        <v>8219</v>
      </c>
    </row>
    <row r="1854" spans="7:10" x14ac:dyDescent="0.2">
      <c r="G1854" s="5"/>
      <c r="H1854" s="5"/>
      <c r="I1854">
        <v>15000</v>
      </c>
      <c r="J1854" s="20" t="s">
        <v>8219</v>
      </c>
    </row>
    <row r="1855" spans="7:10" x14ac:dyDescent="0.2">
      <c r="G1855" s="5"/>
      <c r="H1855" s="5"/>
      <c r="I1855">
        <v>800</v>
      </c>
      <c r="J1855" s="20" t="s">
        <v>8219</v>
      </c>
    </row>
    <row r="1856" spans="7:10" x14ac:dyDescent="0.2">
      <c r="G1856" s="5"/>
      <c r="H1856" s="5"/>
      <c r="I1856">
        <v>15000</v>
      </c>
      <c r="J1856" s="20" t="s">
        <v>8219</v>
      </c>
    </row>
    <row r="1857" spans="7:10" x14ac:dyDescent="0.2">
      <c r="G1857" s="5"/>
      <c r="H1857" s="5"/>
      <c r="I1857">
        <v>8750</v>
      </c>
      <c r="J1857" s="20" t="s">
        <v>8219</v>
      </c>
    </row>
    <row r="1858" spans="7:10" x14ac:dyDescent="0.2">
      <c r="G1858" s="5"/>
      <c r="H1858" s="5"/>
      <c r="I1858">
        <v>2000</v>
      </c>
      <c r="J1858" s="20" t="s">
        <v>8219</v>
      </c>
    </row>
    <row r="1859" spans="7:10" x14ac:dyDescent="0.2">
      <c r="G1859" s="5"/>
      <c r="H1859" s="5"/>
      <c r="I1859">
        <v>3000</v>
      </c>
      <c r="J1859" s="20" t="s">
        <v>8219</v>
      </c>
    </row>
    <row r="1860" spans="7:10" x14ac:dyDescent="0.2">
      <c r="G1860" s="5"/>
      <c r="H1860" s="5"/>
      <c r="I1860">
        <v>5555.55</v>
      </c>
      <c r="J1860" s="20" t="s">
        <v>8219</v>
      </c>
    </row>
    <row r="1861" spans="7:10" x14ac:dyDescent="0.2">
      <c r="G1861" s="5"/>
      <c r="H1861" s="5"/>
      <c r="I1861">
        <v>3000</v>
      </c>
      <c r="J1861" s="20" t="s">
        <v>8219</v>
      </c>
    </row>
    <row r="1862" spans="7:10" x14ac:dyDescent="0.2">
      <c r="G1862" s="5"/>
      <c r="H1862" s="5"/>
      <c r="I1862">
        <v>750</v>
      </c>
      <c r="J1862" s="20" t="s">
        <v>8219</v>
      </c>
    </row>
    <row r="1863" spans="7:10" x14ac:dyDescent="0.2">
      <c r="G1863" s="5"/>
      <c r="H1863" s="5"/>
      <c r="I1863">
        <v>250000</v>
      </c>
      <c r="J1863" s="22" t="s">
        <v>8221</v>
      </c>
    </row>
    <row r="1864" spans="7:10" x14ac:dyDescent="0.2">
      <c r="G1864" s="5"/>
      <c r="H1864" s="5"/>
      <c r="I1864">
        <v>18000</v>
      </c>
      <c r="J1864" s="22" t="s">
        <v>8221</v>
      </c>
    </row>
    <row r="1865" spans="7:10" x14ac:dyDescent="0.2">
      <c r="G1865" s="5"/>
      <c r="H1865" s="5"/>
      <c r="I1865">
        <v>2500</v>
      </c>
      <c r="J1865" s="22" t="s">
        <v>8221</v>
      </c>
    </row>
    <row r="1866" spans="7:10" x14ac:dyDescent="0.2">
      <c r="G1866" s="5"/>
      <c r="H1866" s="5"/>
      <c r="I1866">
        <v>6500</v>
      </c>
      <c r="J1866" s="22" t="s">
        <v>8221</v>
      </c>
    </row>
    <row r="1867" spans="7:10" x14ac:dyDescent="0.2">
      <c r="G1867" s="5"/>
      <c r="H1867" s="5"/>
      <c r="I1867">
        <v>110000</v>
      </c>
      <c r="J1867" s="22" t="s">
        <v>8221</v>
      </c>
    </row>
    <row r="1868" spans="7:10" x14ac:dyDescent="0.2">
      <c r="G1868" s="5"/>
      <c r="H1868" s="5"/>
      <c r="I1868">
        <v>25000</v>
      </c>
      <c r="J1868" s="22" t="s">
        <v>8221</v>
      </c>
    </row>
    <row r="1869" spans="7:10" x14ac:dyDescent="0.2">
      <c r="G1869" s="5"/>
      <c r="H1869" s="5"/>
      <c r="I1869">
        <v>20000</v>
      </c>
      <c r="J1869" s="22" t="s">
        <v>8221</v>
      </c>
    </row>
    <row r="1870" spans="7:10" x14ac:dyDescent="0.2">
      <c r="G1870" s="5"/>
      <c r="H1870" s="5"/>
      <c r="I1870">
        <v>25000</v>
      </c>
      <c r="J1870" s="22" t="s">
        <v>8221</v>
      </c>
    </row>
    <row r="1871" spans="7:10" x14ac:dyDescent="0.2">
      <c r="G1871" s="5"/>
      <c r="H1871" s="5"/>
      <c r="I1871">
        <v>10000</v>
      </c>
      <c r="J1871" s="22" t="s">
        <v>8221</v>
      </c>
    </row>
    <row r="1872" spans="7:10" x14ac:dyDescent="0.2">
      <c r="G1872" s="5"/>
      <c r="H1872" s="5"/>
      <c r="I1872">
        <v>3500</v>
      </c>
      <c r="J1872" s="22" t="s">
        <v>8221</v>
      </c>
    </row>
    <row r="1873" spans="7:10" x14ac:dyDescent="0.2">
      <c r="G1873" s="5"/>
      <c r="H1873" s="5"/>
      <c r="I1873">
        <v>6500</v>
      </c>
      <c r="J1873" s="22" t="s">
        <v>8221</v>
      </c>
    </row>
    <row r="1874" spans="7:10" x14ac:dyDescent="0.2">
      <c r="G1874" s="5"/>
      <c r="H1874" s="5"/>
      <c r="I1874">
        <v>20000</v>
      </c>
      <c r="J1874" s="22" t="s">
        <v>8221</v>
      </c>
    </row>
    <row r="1875" spans="7:10" x14ac:dyDescent="0.2">
      <c r="G1875" s="5"/>
      <c r="H1875" s="5"/>
      <c r="I1875">
        <v>8000</v>
      </c>
      <c r="J1875" s="22" t="s">
        <v>8221</v>
      </c>
    </row>
    <row r="1876" spans="7:10" x14ac:dyDescent="0.2">
      <c r="G1876" s="5"/>
      <c r="H1876" s="5"/>
      <c r="I1876">
        <v>160000</v>
      </c>
      <c r="J1876" s="22" t="s">
        <v>8221</v>
      </c>
    </row>
    <row r="1877" spans="7:10" x14ac:dyDescent="0.2">
      <c r="G1877" s="5"/>
      <c r="H1877" s="5"/>
      <c r="I1877">
        <v>10000</v>
      </c>
      <c r="J1877" s="22" t="s">
        <v>8221</v>
      </c>
    </row>
    <row r="1878" spans="7:10" x14ac:dyDescent="0.2">
      <c r="G1878" s="5"/>
      <c r="H1878" s="5"/>
      <c r="I1878">
        <v>280</v>
      </c>
      <c r="J1878" s="22" t="s">
        <v>8221</v>
      </c>
    </row>
    <row r="1879" spans="7:10" x14ac:dyDescent="0.2">
      <c r="G1879" s="5"/>
      <c r="H1879" s="5"/>
      <c r="I1879">
        <v>60</v>
      </c>
      <c r="J1879" s="22" t="s">
        <v>8221</v>
      </c>
    </row>
    <row r="1880" spans="7:10" x14ac:dyDescent="0.2">
      <c r="G1880" s="5"/>
      <c r="H1880" s="5"/>
      <c r="I1880">
        <v>8000</v>
      </c>
      <c r="J1880" s="22" t="s">
        <v>8221</v>
      </c>
    </row>
    <row r="1881" spans="7:10" x14ac:dyDescent="0.2">
      <c r="G1881" s="5"/>
      <c r="H1881" s="5"/>
      <c r="I1881">
        <v>5000</v>
      </c>
      <c r="J1881" s="22" t="s">
        <v>8221</v>
      </c>
    </row>
    <row r="1882" spans="7:10" x14ac:dyDescent="0.2">
      <c r="G1882" s="5"/>
      <c r="H1882" s="5"/>
      <c r="I1882">
        <v>5000</v>
      </c>
      <c r="J1882" s="22" t="s">
        <v>8221</v>
      </c>
    </row>
    <row r="1883" spans="7:10" x14ac:dyDescent="0.2">
      <c r="G1883" s="5"/>
      <c r="H1883" s="5"/>
      <c r="I1883">
        <v>2000</v>
      </c>
      <c r="J1883" s="20" t="s">
        <v>8219</v>
      </c>
    </row>
    <row r="1884" spans="7:10" x14ac:dyDescent="0.2">
      <c r="G1884" s="5"/>
      <c r="H1884" s="5"/>
      <c r="I1884">
        <v>3350</v>
      </c>
      <c r="J1884" s="20" t="s">
        <v>8219</v>
      </c>
    </row>
    <row r="1885" spans="7:10" x14ac:dyDescent="0.2">
      <c r="G1885" s="5"/>
      <c r="H1885" s="5"/>
      <c r="I1885">
        <v>999</v>
      </c>
      <c r="J1885" s="20" t="s">
        <v>8219</v>
      </c>
    </row>
    <row r="1886" spans="7:10" x14ac:dyDescent="0.2">
      <c r="G1886" s="5"/>
      <c r="H1886" s="5"/>
      <c r="I1886">
        <v>1000</v>
      </c>
      <c r="J1886" s="20" t="s">
        <v>8219</v>
      </c>
    </row>
    <row r="1887" spans="7:10" x14ac:dyDescent="0.2">
      <c r="G1887" s="5"/>
      <c r="H1887" s="5"/>
      <c r="I1887">
        <v>4575</v>
      </c>
      <c r="J1887" s="20" t="s">
        <v>8219</v>
      </c>
    </row>
    <row r="1888" spans="7:10" x14ac:dyDescent="0.2">
      <c r="G1888" s="5"/>
      <c r="H1888" s="5"/>
      <c r="I1888">
        <v>1200</v>
      </c>
      <c r="J1888" s="20" t="s">
        <v>8219</v>
      </c>
    </row>
    <row r="1889" spans="7:10" x14ac:dyDescent="0.2">
      <c r="G1889" s="5"/>
      <c r="H1889" s="5"/>
      <c r="I1889">
        <v>3000</v>
      </c>
      <c r="J1889" s="20" t="s">
        <v>8219</v>
      </c>
    </row>
    <row r="1890" spans="7:10" x14ac:dyDescent="0.2">
      <c r="G1890" s="5"/>
      <c r="H1890" s="5"/>
      <c r="I1890">
        <v>2500</v>
      </c>
      <c r="J1890" s="20" t="s">
        <v>8219</v>
      </c>
    </row>
    <row r="1891" spans="7:10" x14ac:dyDescent="0.2">
      <c r="G1891" s="5"/>
      <c r="H1891" s="5"/>
      <c r="I1891">
        <v>2000</v>
      </c>
      <c r="J1891" s="20" t="s">
        <v>8219</v>
      </c>
    </row>
    <row r="1892" spans="7:10" x14ac:dyDescent="0.2">
      <c r="G1892" s="5"/>
      <c r="H1892" s="5"/>
      <c r="I1892">
        <v>12000</v>
      </c>
      <c r="J1892" s="20" t="s">
        <v>8219</v>
      </c>
    </row>
    <row r="1893" spans="7:10" x14ac:dyDescent="0.2">
      <c r="G1893" s="5"/>
      <c r="H1893" s="5"/>
      <c r="I1893">
        <v>10000</v>
      </c>
      <c r="J1893" s="20" t="s">
        <v>8219</v>
      </c>
    </row>
    <row r="1894" spans="7:10" x14ac:dyDescent="0.2">
      <c r="G1894" s="5"/>
      <c r="H1894" s="5"/>
      <c r="I1894">
        <v>500</v>
      </c>
      <c r="J1894" s="20" t="s">
        <v>8219</v>
      </c>
    </row>
    <row r="1895" spans="7:10" x14ac:dyDescent="0.2">
      <c r="G1895" s="5"/>
      <c r="H1895" s="5"/>
      <c r="I1895">
        <v>2500</v>
      </c>
      <c r="J1895" s="20" t="s">
        <v>8219</v>
      </c>
    </row>
    <row r="1896" spans="7:10" x14ac:dyDescent="0.2">
      <c r="G1896" s="5"/>
      <c r="H1896" s="5"/>
      <c r="I1896">
        <v>1000</v>
      </c>
      <c r="J1896" s="20" t="s">
        <v>8219</v>
      </c>
    </row>
    <row r="1897" spans="7:10" x14ac:dyDescent="0.2">
      <c r="G1897" s="5"/>
      <c r="H1897" s="5"/>
      <c r="I1897">
        <v>9072</v>
      </c>
      <c r="J1897" s="20" t="s">
        <v>8219</v>
      </c>
    </row>
    <row r="1898" spans="7:10" x14ac:dyDescent="0.2">
      <c r="G1898" s="5"/>
      <c r="H1898" s="5"/>
      <c r="I1898">
        <v>451</v>
      </c>
      <c r="J1898" s="20" t="s">
        <v>8219</v>
      </c>
    </row>
    <row r="1899" spans="7:10" x14ac:dyDescent="0.2">
      <c r="G1899" s="5"/>
      <c r="H1899" s="5"/>
      <c r="I1899">
        <v>6350</v>
      </c>
      <c r="J1899" s="20" t="s">
        <v>8219</v>
      </c>
    </row>
    <row r="1900" spans="7:10" x14ac:dyDescent="0.2">
      <c r="G1900" s="5"/>
      <c r="H1900" s="5"/>
      <c r="I1900">
        <v>1000</v>
      </c>
      <c r="J1900" s="20" t="s">
        <v>8219</v>
      </c>
    </row>
    <row r="1901" spans="7:10" x14ac:dyDescent="0.2">
      <c r="G1901" s="5"/>
      <c r="H1901" s="5"/>
      <c r="I1901">
        <v>900</v>
      </c>
      <c r="J1901" s="20" t="s">
        <v>8219</v>
      </c>
    </row>
    <row r="1902" spans="7:10" x14ac:dyDescent="0.2">
      <c r="G1902" s="5"/>
      <c r="H1902" s="5"/>
      <c r="I1902">
        <v>2500</v>
      </c>
      <c r="J1902" s="20" t="s">
        <v>8219</v>
      </c>
    </row>
    <row r="1903" spans="7:10" x14ac:dyDescent="0.2">
      <c r="G1903" s="5"/>
      <c r="H1903" s="5"/>
      <c r="I1903">
        <v>99000</v>
      </c>
      <c r="J1903" s="22" t="s">
        <v>8221</v>
      </c>
    </row>
    <row r="1904" spans="7:10" x14ac:dyDescent="0.2">
      <c r="G1904" s="5"/>
      <c r="H1904" s="5"/>
      <c r="I1904">
        <v>1000</v>
      </c>
      <c r="J1904" s="22" t="s">
        <v>8221</v>
      </c>
    </row>
    <row r="1905" spans="7:10" x14ac:dyDescent="0.2">
      <c r="G1905" s="5"/>
      <c r="H1905" s="5"/>
      <c r="I1905">
        <v>3000</v>
      </c>
      <c r="J1905" s="22" t="s">
        <v>8221</v>
      </c>
    </row>
    <row r="1906" spans="7:10" x14ac:dyDescent="0.2">
      <c r="G1906" s="5"/>
      <c r="H1906" s="5"/>
      <c r="I1906">
        <v>50000</v>
      </c>
      <c r="J1906" s="22" t="s">
        <v>8221</v>
      </c>
    </row>
    <row r="1907" spans="7:10" x14ac:dyDescent="0.2">
      <c r="G1907" s="5"/>
      <c r="H1907" s="5"/>
      <c r="I1907">
        <v>25000</v>
      </c>
      <c r="J1907" s="22" t="s">
        <v>8221</v>
      </c>
    </row>
    <row r="1908" spans="7:10" x14ac:dyDescent="0.2">
      <c r="G1908" s="5"/>
      <c r="H1908" s="5"/>
      <c r="I1908">
        <v>50000</v>
      </c>
      <c r="J1908" s="22" t="s">
        <v>8221</v>
      </c>
    </row>
    <row r="1909" spans="7:10" x14ac:dyDescent="0.2">
      <c r="G1909" s="5"/>
      <c r="H1909" s="5"/>
      <c r="I1909">
        <v>30000</v>
      </c>
      <c r="J1909" s="22" t="s">
        <v>8221</v>
      </c>
    </row>
    <row r="1910" spans="7:10" x14ac:dyDescent="0.2">
      <c r="G1910" s="5"/>
      <c r="H1910" s="5"/>
      <c r="I1910">
        <v>25000</v>
      </c>
      <c r="J1910" s="22" t="s">
        <v>8221</v>
      </c>
    </row>
    <row r="1911" spans="7:10" x14ac:dyDescent="0.2">
      <c r="G1911" s="5"/>
      <c r="H1911" s="5"/>
      <c r="I1911">
        <v>35000</v>
      </c>
      <c r="J1911" s="22" t="s">
        <v>8221</v>
      </c>
    </row>
    <row r="1912" spans="7:10" x14ac:dyDescent="0.2">
      <c r="G1912" s="5"/>
      <c r="H1912" s="5"/>
      <c r="I1912">
        <v>85000</v>
      </c>
      <c r="J1912" s="22" t="s">
        <v>8221</v>
      </c>
    </row>
    <row r="1913" spans="7:10" x14ac:dyDescent="0.2">
      <c r="G1913" s="5"/>
      <c r="H1913" s="5"/>
      <c r="I1913">
        <v>42500</v>
      </c>
      <c r="J1913" s="22" t="s">
        <v>8221</v>
      </c>
    </row>
    <row r="1914" spans="7:10" x14ac:dyDescent="0.2">
      <c r="G1914" s="5"/>
      <c r="H1914" s="5"/>
      <c r="I1914">
        <v>5000</v>
      </c>
      <c r="J1914" s="22" t="s">
        <v>8221</v>
      </c>
    </row>
    <row r="1915" spans="7:10" x14ac:dyDescent="0.2">
      <c r="G1915" s="5"/>
      <c r="H1915" s="5"/>
      <c r="I1915">
        <v>48000</v>
      </c>
      <c r="J1915" s="22" t="s">
        <v>8221</v>
      </c>
    </row>
    <row r="1916" spans="7:10" x14ac:dyDescent="0.2">
      <c r="G1916" s="5"/>
      <c r="H1916" s="5"/>
      <c r="I1916">
        <v>666</v>
      </c>
      <c r="J1916" s="22" t="s">
        <v>8221</v>
      </c>
    </row>
    <row r="1917" spans="7:10" x14ac:dyDescent="0.2">
      <c r="G1917" s="5"/>
      <c r="H1917" s="5"/>
      <c r="I1917">
        <v>500</v>
      </c>
      <c r="J1917" s="22" t="s">
        <v>8221</v>
      </c>
    </row>
    <row r="1918" spans="7:10" x14ac:dyDescent="0.2">
      <c r="G1918" s="5"/>
      <c r="H1918" s="5"/>
      <c r="I1918">
        <v>20000</v>
      </c>
      <c r="J1918" s="22" t="s">
        <v>8221</v>
      </c>
    </row>
    <row r="1919" spans="7:10" x14ac:dyDescent="0.2">
      <c r="G1919" s="5"/>
      <c r="H1919" s="5"/>
      <c r="I1919">
        <v>390000</v>
      </c>
      <c r="J1919" s="22" t="s">
        <v>8221</v>
      </c>
    </row>
    <row r="1920" spans="7:10" x14ac:dyDescent="0.2">
      <c r="G1920" s="5"/>
      <c r="H1920" s="5"/>
      <c r="I1920">
        <v>25000</v>
      </c>
      <c r="J1920" s="22" t="s">
        <v>8221</v>
      </c>
    </row>
    <row r="1921" spans="7:10" x14ac:dyDescent="0.2">
      <c r="G1921" s="5"/>
      <c r="H1921" s="5"/>
      <c r="I1921">
        <v>500</v>
      </c>
      <c r="J1921" s="22" t="s">
        <v>8221</v>
      </c>
    </row>
    <row r="1922" spans="7:10" x14ac:dyDescent="0.2">
      <c r="G1922" s="5"/>
      <c r="H1922" s="5"/>
      <c r="I1922">
        <v>10000</v>
      </c>
      <c r="J1922" s="22" t="s">
        <v>8221</v>
      </c>
    </row>
    <row r="1923" spans="7:10" x14ac:dyDescent="0.2">
      <c r="G1923" s="5"/>
      <c r="H1923" s="5"/>
      <c r="I1923">
        <v>1500</v>
      </c>
      <c r="J1923" s="20" t="s">
        <v>8219</v>
      </c>
    </row>
    <row r="1924" spans="7:10" x14ac:dyDescent="0.2">
      <c r="G1924" s="5"/>
      <c r="H1924" s="5"/>
      <c r="I1924">
        <v>2000</v>
      </c>
      <c r="J1924" s="20" t="s">
        <v>8219</v>
      </c>
    </row>
    <row r="1925" spans="7:10" x14ac:dyDescent="0.2">
      <c r="G1925" s="5"/>
      <c r="H1925" s="5"/>
      <c r="I1925">
        <v>125</v>
      </c>
      <c r="J1925" s="20" t="s">
        <v>8219</v>
      </c>
    </row>
    <row r="1926" spans="7:10" x14ac:dyDescent="0.2">
      <c r="G1926" s="5"/>
      <c r="H1926" s="5"/>
      <c r="I1926">
        <v>3000</v>
      </c>
      <c r="J1926" s="20" t="s">
        <v>8219</v>
      </c>
    </row>
    <row r="1927" spans="7:10" x14ac:dyDescent="0.2">
      <c r="G1927" s="5"/>
      <c r="H1927" s="5"/>
      <c r="I1927">
        <v>1500</v>
      </c>
      <c r="J1927" s="20" t="s">
        <v>8219</v>
      </c>
    </row>
    <row r="1928" spans="7:10" x14ac:dyDescent="0.2">
      <c r="G1928" s="5"/>
      <c r="H1928" s="5"/>
      <c r="I1928">
        <v>1500</v>
      </c>
      <c r="J1928" s="20" t="s">
        <v>8219</v>
      </c>
    </row>
    <row r="1929" spans="7:10" x14ac:dyDescent="0.2">
      <c r="G1929" s="5"/>
      <c r="H1929" s="5"/>
      <c r="I1929">
        <v>600</v>
      </c>
      <c r="J1929" s="20" t="s">
        <v>8219</v>
      </c>
    </row>
    <row r="1930" spans="7:10" x14ac:dyDescent="0.2">
      <c r="G1930" s="5"/>
      <c r="H1930" s="5"/>
      <c r="I1930">
        <v>2550</v>
      </c>
      <c r="J1930" s="20" t="s">
        <v>8219</v>
      </c>
    </row>
    <row r="1931" spans="7:10" x14ac:dyDescent="0.2">
      <c r="G1931" s="5"/>
      <c r="H1931" s="5"/>
      <c r="I1931">
        <v>3200</v>
      </c>
      <c r="J1931" s="20" t="s">
        <v>8219</v>
      </c>
    </row>
    <row r="1932" spans="7:10" x14ac:dyDescent="0.2">
      <c r="G1932" s="5"/>
      <c r="H1932" s="5"/>
      <c r="I1932">
        <v>1000</v>
      </c>
      <c r="J1932" s="20" t="s">
        <v>8219</v>
      </c>
    </row>
    <row r="1933" spans="7:10" x14ac:dyDescent="0.2">
      <c r="G1933" s="5"/>
      <c r="H1933" s="5"/>
      <c r="I1933">
        <v>2000</v>
      </c>
      <c r="J1933" s="20" t="s">
        <v>8219</v>
      </c>
    </row>
    <row r="1934" spans="7:10" x14ac:dyDescent="0.2">
      <c r="G1934" s="5"/>
      <c r="H1934" s="5"/>
      <c r="I1934">
        <v>5250</v>
      </c>
      <c r="J1934" s="20" t="s">
        <v>8219</v>
      </c>
    </row>
    <row r="1935" spans="7:10" x14ac:dyDescent="0.2">
      <c r="G1935" s="5"/>
      <c r="H1935" s="5"/>
      <c r="I1935">
        <v>6000</v>
      </c>
      <c r="J1935" s="20" t="s">
        <v>8219</v>
      </c>
    </row>
    <row r="1936" spans="7:10" x14ac:dyDescent="0.2">
      <c r="G1936" s="5"/>
      <c r="H1936" s="5"/>
      <c r="I1936">
        <v>5000</v>
      </c>
      <c r="J1936" s="20" t="s">
        <v>8219</v>
      </c>
    </row>
    <row r="1937" spans="7:10" x14ac:dyDescent="0.2">
      <c r="G1937" s="5"/>
      <c r="H1937" s="5"/>
      <c r="I1937">
        <v>2500</v>
      </c>
      <c r="J1937" s="20" t="s">
        <v>8219</v>
      </c>
    </row>
    <row r="1938" spans="7:10" x14ac:dyDescent="0.2">
      <c r="G1938" s="5"/>
      <c r="H1938" s="5"/>
      <c r="I1938">
        <v>7500</v>
      </c>
      <c r="J1938" s="20" t="s">
        <v>8219</v>
      </c>
    </row>
    <row r="1939" spans="7:10" x14ac:dyDescent="0.2">
      <c r="G1939" s="5"/>
      <c r="H1939" s="5"/>
      <c r="I1939">
        <v>600</v>
      </c>
      <c r="J1939" s="20" t="s">
        <v>8219</v>
      </c>
    </row>
    <row r="1940" spans="7:10" x14ac:dyDescent="0.2">
      <c r="G1940" s="5"/>
      <c r="H1940" s="5"/>
      <c r="I1940">
        <v>15000</v>
      </c>
      <c r="J1940" s="20" t="s">
        <v>8219</v>
      </c>
    </row>
    <row r="1941" spans="7:10" x14ac:dyDescent="0.2">
      <c r="G1941" s="5"/>
      <c r="H1941" s="5"/>
      <c r="I1941">
        <v>10000</v>
      </c>
      <c r="J1941" s="20" t="s">
        <v>8219</v>
      </c>
    </row>
    <row r="1942" spans="7:10" x14ac:dyDescent="0.2">
      <c r="G1942" s="5"/>
      <c r="H1942" s="5"/>
      <c r="I1942">
        <v>650</v>
      </c>
      <c r="J1942" s="20" t="s">
        <v>8219</v>
      </c>
    </row>
    <row r="1943" spans="7:10" x14ac:dyDescent="0.2">
      <c r="G1943" s="5"/>
      <c r="H1943" s="5"/>
      <c r="I1943">
        <v>250000</v>
      </c>
      <c r="J1943" s="20" t="s">
        <v>8219</v>
      </c>
    </row>
    <row r="1944" spans="7:10" x14ac:dyDescent="0.2">
      <c r="G1944" s="5"/>
      <c r="H1944" s="5"/>
      <c r="I1944">
        <v>6000</v>
      </c>
      <c r="J1944" s="20" t="s">
        <v>8219</v>
      </c>
    </row>
    <row r="1945" spans="7:10" x14ac:dyDescent="0.2">
      <c r="G1945" s="5"/>
      <c r="H1945" s="5"/>
      <c r="I1945">
        <v>10000</v>
      </c>
      <c r="J1945" s="20" t="s">
        <v>8219</v>
      </c>
    </row>
    <row r="1946" spans="7:10" x14ac:dyDescent="0.2">
      <c r="G1946" s="5"/>
      <c r="H1946" s="5"/>
      <c r="I1946">
        <v>40000</v>
      </c>
      <c r="J1946" s="20" t="s">
        <v>8219</v>
      </c>
    </row>
    <row r="1947" spans="7:10" x14ac:dyDescent="0.2">
      <c r="G1947" s="5"/>
      <c r="H1947" s="5"/>
      <c r="I1947">
        <v>100000</v>
      </c>
      <c r="J1947" s="20" t="s">
        <v>8219</v>
      </c>
    </row>
    <row r="1948" spans="7:10" x14ac:dyDescent="0.2">
      <c r="G1948" s="5"/>
      <c r="H1948" s="5"/>
      <c r="I1948">
        <v>7500</v>
      </c>
      <c r="J1948" s="20" t="s">
        <v>8219</v>
      </c>
    </row>
    <row r="1949" spans="7:10" x14ac:dyDescent="0.2">
      <c r="G1949" s="5"/>
      <c r="H1949" s="5"/>
      <c r="I1949">
        <v>800</v>
      </c>
      <c r="J1949" s="20" t="s">
        <v>8219</v>
      </c>
    </row>
    <row r="1950" spans="7:10" x14ac:dyDescent="0.2">
      <c r="G1950" s="5"/>
      <c r="H1950" s="5"/>
      <c r="I1950">
        <v>100000</v>
      </c>
      <c r="J1950" s="20" t="s">
        <v>8219</v>
      </c>
    </row>
    <row r="1951" spans="7:10" x14ac:dyDescent="0.2">
      <c r="G1951" s="5"/>
      <c r="H1951" s="5"/>
      <c r="I1951">
        <v>50000</v>
      </c>
      <c r="J1951" s="20" t="s">
        <v>8219</v>
      </c>
    </row>
    <row r="1952" spans="7:10" x14ac:dyDescent="0.2">
      <c r="G1952" s="5"/>
      <c r="H1952" s="5"/>
      <c r="I1952">
        <v>48000</v>
      </c>
      <c r="J1952" s="20" t="s">
        <v>8219</v>
      </c>
    </row>
    <row r="1953" spans="7:10" x14ac:dyDescent="0.2">
      <c r="G1953" s="5"/>
      <c r="H1953" s="5"/>
      <c r="I1953">
        <v>50000</v>
      </c>
      <c r="J1953" s="20" t="s">
        <v>8219</v>
      </c>
    </row>
    <row r="1954" spans="7:10" x14ac:dyDescent="0.2">
      <c r="G1954" s="5"/>
      <c r="H1954" s="5"/>
      <c r="I1954">
        <v>35000</v>
      </c>
      <c r="J1954" s="20" t="s">
        <v>8219</v>
      </c>
    </row>
    <row r="1955" spans="7:10" x14ac:dyDescent="0.2">
      <c r="G1955" s="5"/>
      <c r="H1955" s="5"/>
      <c r="I1955">
        <v>15000</v>
      </c>
      <c r="J1955" s="20" t="s">
        <v>8219</v>
      </c>
    </row>
    <row r="1956" spans="7:10" x14ac:dyDescent="0.2">
      <c r="G1956" s="5"/>
      <c r="H1956" s="5"/>
      <c r="I1956">
        <v>50000</v>
      </c>
      <c r="J1956" s="20" t="s">
        <v>8219</v>
      </c>
    </row>
    <row r="1957" spans="7:10" x14ac:dyDescent="0.2">
      <c r="G1957" s="5"/>
      <c r="H1957" s="5"/>
      <c r="I1957">
        <v>42000</v>
      </c>
      <c r="J1957" s="20" t="s">
        <v>8219</v>
      </c>
    </row>
    <row r="1958" spans="7:10" x14ac:dyDescent="0.2">
      <c r="G1958" s="5"/>
      <c r="H1958" s="5"/>
      <c r="I1958">
        <v>60000</v>
      </c>
      <c r="J1958" s="20" t="s">
        <v>8219</v>
      </c>
    </row>
    <row r="1959" spans="7:10" x14ac:dyDescent="0.2">
      <c r="G1959" s="5"/>
      <c r="H1959" s="5"/>
      <c r="I1959">
        <v>30000</v>
      </c>
      <c r="J1959" s="20" t="s">
        <v>8219</v>
      </c>
    </row>
    <row r="1960" spans="7:10" x14ac:dyDescent="0.2">
      <c r="G1960" s="5"/>
      <c r="H1960" s="5"/>
      <c r="I1960">
        <v>7000</v>
      </c>
      <c r="J1960" s="20" t="s">
        <v>8219</v>
      </c>
    </row>
    <row r="1961" spans="7:10" x14ac:dyDescent="0.2">
      <c r="G1961" s="5"/>
      <c r="H1961" s="5"/>
      <c r="I1961">
        <v>10000</v>
      </c>
      <c r="J1961" s="20" t="s">
        <v>8219</v>
      </c>
    </row>
    <row r="1962" spans="7:10" x14ac:dyDescent="0.2">
      <c r="G1962" s="5"/>
      <c r="H1962" s="5"/>
      <c r="I1962">
        <v>70000</v>
      </c>
      <c r="J1962" s="20" t="s">
        <v>8219</v>
      </c>
    </row>
    <row r="1963" spans="7:10" x14ac:dyDescent="0.2">
      <c r="G1963" s="5"/>
      <c r="H1963" s="5"/>
      <c r="I1963">
        <v>10000</v>
      </c>
      <c r="J1963" s="20" t="s">
        <v>8219</v>
      </c>
    </row>
    <row r="1964" spans="7:10" x14ac:dyDescent="0.2">
      <c r="G1964" s="5"/>
      <c r="H1964" s="5"/>
      <c r="I1964">
        <v>10000</v>
      </c>
      <c r="J1964" s="20" t="s">
        <v>8219</v>
      </c>
    </row>
    <row r="1965" spans="7:10" x14ac:dyDescent="0.2">
      <c r="G1965" s="5"/>
      <c r="H1965" s="5"/>
      <c r="I1965">
        <v>19000</v>
      </c>
      <c r="J1965" s="20" t="s">
        <v>8219</v>
      </c>
    </row>
    <row r="1966" spans="7:10" x14ac:dyDescent="0.2">
      <c r="G1966" s="5"/>
      <c r="H1966" s="5"/>
      <c r="I1966">
        <v>89200</v>
      </c>
      <c r="J1966" s="20" t="s">
        <v>8219</v>
      </c>
    </row>
    <row r="1967" spans="7:10" x14ac:dyDescent="0.2">
      <c r="G1967" s="5"/>
      <c r="H1967" s="5"/>
      <c r="I1967">
        <v>5000</v>
      </c>
      <c r="J1967" s="20" t="s">
        <v>8219</v>
      </c>
    </row>
    <row r="1968" spans="7:10" x14ac:dyDescent="0.2">
      <c r="G1968" s="5"/>
      <c r="H1968" s="5"/>
      <c r="I1968">
        <v>100000</v>
      </c>
      <c r="J1968" s="20" t="s">
        <v>8219</v>
      </c>
    </row>
    <row r="1969" spans="7:10" x14ac:dyDescent="0.2">
      <c r="G1969" s="5"/>
      <c r="H1969" s="5"/>
      <c r="I1969">
        <v>20000</v>
      </c>
      <c r="J1969" s="20" t="s">
        <v>8219</v>
      </c>
    </row>
    <row r="1970" spans="7:10" x14ac:dyDescent="0.2">
      <c r="G1970" s="5"/>
      <c r="H1970" s="5"/>
      <c r="I1970">
        <v>50000</v>
      </c>
      <c r="J1970" s="20" t="s">
        <v>8219</v>
      </c>
    </row>
    <row r="1971" spans="7:10" x14ac:dyDescent="0.2">
      <c r="G1971" s="5"/>
      <c r="H1971" s="5"/>
      <c r="I1971">
        <v>20000</v>
      </c>
      <c r="J1971" s="20" t="s">
        <v>8219</v>
      </c>
    </row>
    <row r="1972" spans="7:10" x14ac:dyDescent="0.2">
      <c r="G1972" s="5"/>
      <c r="H1972" s="5"/>
      <c r="I1972">
        <v>5000</v>
      </c>
      <c r="J1972" s="20" t="s">
        <v>8219</v>
      </c>
    </row>
    <row r="1973" spans="7:10" x14ac:dyDescent="0.2">
      <c r="G1973" s="5"/>
      <c r="H1973" s="5"/>
      <c r="I1973">
        <v>400000</v>
      </c>
      <c r="J1973" s="20" t="s">
        <v>8219</v>
      </c>
    </row>
    <row r="1974" spans="7:10" x14ac:dyDescent="0.2">
      <c r="G1974" s="5"/>
      <c r="H1974" s="5"/>
      <c r="I1974">
        <v>2500</v>
      </c>
      <c r="J1974" s="20" t="s">
        <v>8219</v>
      </c>
    </row>
    <row r="1975" spans="7:10" x14ac:dyDescent="0.2">
      <c r="G1975" s="5"/>
      <c r="H1975" s="5"/>
      <c r="I1975">
        <v>198000</v>
      </c>
      <c r="J1975" s="20" t="s">
        <v>8219</v>
      </c>
    </row>
    <row r="1976" spans="7:10" x14ac:dyDescent="0.2">
      <c r="G1976" s="5"/>
      <c r="H1976" s="5"/>
      <c r="I1976">
        <v>20000</v>
      </c>
      <c r="J1976" s="20" t="s">
        <v>8219</v>
      </c>
    </row>
    <row r="1977" spans="7:10" x14ac:dyDescent="0.2">
      <c r="G1977" s="5"/>
      <c r="H1977" s="5"/>
      <c r="I1977">
        <v>16000</v>
      </c>
      <c r="J1977" s="20" t="s">
        <v>8219</v>
      </c>
    </row>
    <row r="1978" spans="7:10" x14ac:dyDescent="0.2">
      <c r="G1978" s="5"/>
      <c r="H1978" s="5"/>
      <c r="I1978">
        <v>4000</v>
      </c>
      <c r="J1978" s="20" t="s">
        <v>8219</v>
      </c>
    </row>
    <row r="1979" spans="7:10" x14ac:dyDescent="0.2">
      <c r="G1979" s="5"/>
      <c r="H1979" s="5"/>
      <c r="I1979">
        <v>50000</v>
      </c>
      <c r="J1979" s="20" t="s">
        <v>8219</v>
      </c>
    </row>
    <row r="1980" spans="7:10" x14ac:dyDescent="0.2">
      <c r="G1980" s="5"/>
      <c r="H1980" s="5"/>
      <c r="I1980">
        <v>50000</v>
      </c>
      <c r="J1980" s="20" t="s">
        <v>8219</v>
      </c>
    </row>
    <row r="1981" spans="7:10" x14ac:dyDescent="0.2">
      <c r="G1981" s="5"/>
      <c r="H1981" s="5"/>
      <c r="I1981">
        <v>200000</v>
      </c>
      <c r="J1981" s="20" t="s">
        <v>8219</v>
      </c>
    </row>
    <row r="1982" spans="7:10" x14ac:dyDescent="0.2">
      <c r="G1982" s="5"/>
      <c r="H1982" s="5"/>
      <c r="I1982">
        <v>50000</v>
      </c>
      <c r="J1982" s="20" t="s">
        <v>8219</v>
      </c>
    </row>
    <row r="1983" spans="7:10" x14ac:dyDescent="0.2">
      <c r="G1983" s="5"/>
      <c r="H1983" s="5"/>
      <c r="I1983">
        <v>7500</v>
      </c>
      <c r="J1983" s="22" t="s">
        <v>8221</v>
      </c>
    </row>
    <row r="1984" spans="7:10" x14ac:dyDescent="0.2">
      <c r="G1984" s="5"/>
      <c r="H1984" s="5"/>
      <c r="I1984">
        <v>180000</v>
      </c>
      <c r="J1984" s="22" t="s">
        <v>8221</v>
      </c>
    </row>
    <row r="1985" spans="7:10" x14ac:dyDescent="0.2">
      <c r="G1985" s="5"/>
      <c r="H1985" s="5"/>
      <c r="I1985">
        <v>33000</v>
      </c>
      <c r="J1985" s="22" t="s">
        <v>8221</v>
      </c>
    </row>
    <row r="1986" spans="7:10" x14ac:dyDescent="0.2">
      <c r="G1986" s="5"/>
      <c r="H1986" s="5"/>
      <c r="I1986">
        <v>15000</v>
      </c>
      <c r="J1986" s="22" t="s">
        <v>8221</v>
      </c>
    </row>
    <row r="1987" spans="7:10" x14ac:dyDescent="0.2">
      <c r="G1987" s="5"/>
      <c r="H1987" s="5"/>
      <c r="I1987">
        <v>1600</v>
      </c>
      <c r="J1987" s="22" t="s">
        <v>8221</v>
      </c>
    </row>
    <row r="1988" spans="7:10" x14ac:dyDescent="0.2">
      <c r="G1988" s="5"/>
      <c r="H1988" s="5"/>
      <c r="I1988">
        <v>2000</v>
      </c>
      <c r="J1988" s="22" t="s">
        <v>8221</v>
      </c>
    </row>
    <row r="1989" spans="7:10" x14ac:dyDescent="0.2">
      <c r="G1989" s="5"/>
      <c r="H1989" s="5"/>
      <c r="I1989">
        <v>5500</v>
      </c>
      <c r="J1989" s="22" t="s">
        <v>8221</v>
      </c>
    </row>
    <row r="1990" spans="7:10" x14ac:dyDescent="0.2">
      <c r="G1990" s="5"/>
      <c r="H1990" s="5"/>
      <c r="I1990">
        <v>6000</v>
      </c>
      <c r="J1990" s="22" t="s">
        <v>8221</v>
      </c>
    </row>
    <row r="1991" spans="7:10" x14ac:dyDescent="0.2">
      <c r="G1991" s="5"/>
      <c r="H1991" s="5"/>
      <c r="I1991">
        <v>5000</v>
      </c>
      <c r="J1991" s="22" t="s">
        <v>8221</v>
      </c>
    </row>
    <row r="1992" spans="7:10" x14ac:dyDescent="0.2">
      <c r="G1992" s="5"/>
      <c r="H1992" s="5"/>
      <c r="I1992">
        <v>3000</v>
      </c>
      <c r="J1992" s="22" t="s">
        <v>8221</v>
      </c>
    </row>
    <row r="1993" spans="7:10" x14ac:dyDescent="0.2">
      <c r="G1993" s="5"/>
      <c r="H1993" s="5"/>
      <c r="I1993">
        <v>2000</v>
      </c>
      <c r="J1993" s="22" t="s">
        <v>8221</v>
      </c>
    </row>
    <row r="1994" spans="7:10" x14ac:dyDescent="0.2">
      <c r="G1994" s="5"/>
      <c r="H1994" s="5"/>
      <c r="I1994">
        <v>1500</v>
      </c>
      <c r="J1994" s="22" t="s">
        <v>8221</v>
      </c>
    </row>
    <row r="1995" spans="7:10" x14ac:dyDescent="0.2">
      <c r="G1995" s="5"/>
      <c r="H1995" s="5"/>
      <c r="I1995">
        <v>2000</v>
      </c>
      <c r="J1995" s="22" t="s">
        <v>8221</v>
      </c>
    </row>
    <row r="1996" spans="7:10" x14ac:dyDescent="0.2">
      <c r="G1996" s="5"/>
      <c r="H1996" s="5"/>
      <c r="I1996">
        <v>3200</v>
      </c>
      <c r="J1996" s="22" t="s">
        <v>8221</v>
      </c>
    </row>
    <row r="1997" spans="7:10" x14ac:dyDescent="0.2">
      <c r="G1997" s="5"/>
      <c r="H1997" s="5"/>
      <c r="I1997">
        <v>1000</v>
      </c>
      <c r="J1997" s="22" t="s">
        <v>8221</v>
      </c>
    </row>
    <row r="1998" spans="7:10" x14ac:dyDescent="0.2">
      <c r="G1998" s="5"/>
      <c r="H1998" s="5"/>
      <c r="I1998">
        <v>133800</v>
      </c>
      <c r="J1998" s="22" t="s">
        <v>8221</v>
      </c>
    </row>
    <row r="1999" spans="7:10" x14ac:dyDescent="0.2">
      <c r="G1999" s="5"/>
      <c r="H1999" s="5"/>
      <c r="I1999">
        <v>6500</v>
      </c>
      <c r="J1999" s="22" t="s">
        <v>8221</v>
      </c>
    </row>
    <row r="2000" spans="7:10" x14ac:dyDescent="0.2">
      <c r="G2000" s="5"/>
      <c r="H2000" s="5"/>
      <c r="I2000">
        <v>2500</v>
      </c>
      <c r="J2000" s="22" t="s">
        <v>8221</v>
      </c>
    </row>
    <row r="2001" spans="7:10" x14ac:dyDescent="0.2">
      <c r="G2001" s="5"/>
      <c r="H2001" s="5"/>
      <c r="I2001">
        <v>31000</v>
      </c>
      <c r="J2001" s="22" t="s">
        <v>8221</v>
      </c>
    </row>
    <row r="2002" spans="7:10" x14ac:dyDescent="0.2">
      <c r="G2002" s="5"/>
      <c r="H2002" s="5"/>
      <c r="I2002">
        <v>5000</v>
      </c>
      <c r="J2002" s="22" t="s">
        <v>8221</v>
      </c>
    </row>
    <row r="2003" spans="7:10" x14ac:dyDescent="0.2">
      <c r="G2003" s="5"/>
      <c r="H2003" s="5"/>
      <c r="I2003">
        <v>55000</v>
      </c>
      <c r="J2003" s="20" t="s">
        <v>8219</v>
      </c>
    </row>
    <row r="2004" spans="7:10" x14ac:dyDescent="0.2">
      <c r="G2004" s="5"/>
      <c r="H2004" s="5"/>
      <c r="I2004">
        <v>50000</v>
      </c>
      <c r="J2004" s="20" t="s">
        <v>8219</v>
      </c>
    </row>
    <row r="2005" spans="7:10" x14ac:dyDescent="0.2">
      <c r="G2005" s="5"/>
      <c r="H2005" s="5"/>
      <c r="I2005">
        <v>500</v>
      </c>
      <c r="J2005" s="20" t="s">
        <v>8219</v>
      </c>
    </row>
    <row r="2006" spans="7:10" x14ac:dyDescent="0.2">
      <c r="G2006" s="5"/>
      <c r="H2006" s="5"/>
      <c r="I2006">
        <v>50000</v>
      </c>
      <c r="J2006" s="20" t="s">
        <v>8219</v>
      </c>
    </row>
    <row r="2007" spans="7:10" x14ac:dyDescent="0.2">
      <c r="G2007" s="5"/>
      <c r="H2007" s="5"/>
      <c r="I2007">
        <v>30000</v>
      </c>
      <c r="J2007" s="20" t="s">
        <v>8219</v>
      </c>
    </row>
    <row r="2008" spans="7:10" x14ac:dyDescent="0.2">
      <c r="G2008" s="5"/>
      <c r="H2008" s="5"/>
      <c r="I2008">
        <v>50000</v>
      </c>
      <c r="J2008" s="20" t="s">
        <v>8219</v>
      </c>
    </row>
    <row r="2009" spans="7:10" x14ac:dyDescent="0.2">
      <c r="G2009" s="5"/>
      <c r="H2009" s="5"/>
      <c r="I2009">
        <v>10000</v>
      </c>
      <c r="J2009" s="20" t="s">
        <v>8219</v>
      </c>
    </row>
    <row r="2010" spans="7:10" x14ac:dyDescent="0.2">
      <c r="G2010" s="5"/>
      <c r="H2010" s="5"/>
      <c r="I2010">
        <v>1570.79</v>
      </c>
      <c r="J2010" s="20" t="s">
        <v>8219</v>
      </c>
    </row>
    <row r="2011" spans="7:10" x14ac:dyDescent="0.2">
      <c r="G2011" s="5"/>
      <c r="H2011" s="5"/>
      <c r="I2011">
        <v>50000</v>
      </c>
      <c r="J2011" s="20" t="s">
        <v>8219</v>
      </c>
    </row>
    <row r="2012" spans="7:10" x14ac:dyDescent="0.2">
      <c r="G2012" s="5"/>
      <c r="H2012" s="5"/>
      <c r="I2012">
        <v>30000</v>
      </c>
      <c r="J2012" s="20" t="s">
        <v>8219</v>
      </c>
    </row>
    <row r="2013" spans="7:10" x14ac:dyDescent="0.2">
      <c r="G2013" s="5"/>
      <c r="H2013" s="5"/>
      <c r="I2013">
        <v>50000</v>
      </c>
      <c r="J2013" s="20" t="s">
        <v>8219</v>
      </c>
    </row>
    <row r="2014" spans="7:10" x14ac:dyDescent="0.2">
      <c r="G2014" s="5"/>
      <c r="H2014" s="5"/>
      <c r="I2014">
        <v>5000</v>
      </c>
      <c r="J2014" s="20" t="s">
        <v>8219</v>
      </c>
    </row>
    <row r="2015" spans="7:10" x14ac:dyDescent="0.2">
      <c r="G2015" s="5"/>
      <c r="H2015" s="5"/>
      <c r="I2015">
        <v>160000</v>
      </c>
      <c r="J2015" s="20" t="s">
        <v>8219</v>
      </c>
    </row>
    <row r="2016" spans="7:10" x14ac:dyDescent="0.2">
      <c r="G2016" s="5"/>
      <c r="H2016" s="5"/>
      <c r="I2016">
        <v>30000</v>
      </c>
      <c r="J2016" s="20" t="s">
        <v>8219</v>
      </c>
    </row>
    <row r="2017" spans="7:10" x14ac:dyDescent="0.2">
      <c r="G2017" s="5"/>
      <c r="H2017" s="5"/>
      <c r="I2017">
        <v>7200</v>
      </c>
      <c r="J2017" s="20" t="s">
        <v>8219</v>
      </c>
    </row>
    <row r="2018" spans="7:10" x14ac:dyDescent="0.2">
      <c r="G2018" s="5"/>
      <c r="H2018" s="5"/>
      <c r="I2018">
        <v>10000</v>
      </c>
      <c r="J2018" s="20" t="s">
        <v>8219</v>
      </c>
    </row>
    <row r="2019" spans="7:10" x14ac:dyDescent="0.2">
      <c r="G2019" s="5"/>
      <c r="H2019" s="5"/>
      <c r="I2019">
        <v>25000</v>
      </c>
      <c r="J2019" s="20" t="s">
        <v>8219</v>
      </c>
    </row>
    <row r="2020" spans="7:10" x14ac:dyDescent="0.2">
      <c r="G2020" s="5"/>
      <c r="H2020" s="5"/>
      <c r="I2020">
        <v>65000</v>
      </c>
      <c r="J2020" s="20" t="s">
        <v>8219</v>
      </c>
    </row>
    <row r="2021" spans="7:10" x14ac:dyDescent="0.2">
      <c r="G2021" s="5"/>
      <c r="H2021" s="5"/>
      <c r="I2021">
        <v>40000</v>
      </c>
      <c r="J2021" s="20" t="s">
        <v>8219</v>
      </c>
    </row>
    <row r="2022" spans="7:10" x14ac:dyDescent="0.2">
      <c r="G2022" s="5"/>
      <c r="H2022" s="5"/>
      <c r="I2022">
        <v>1500</v>
      </c>
      <c r="J2022" s="20" t="s">
        <v>8219</v>
      </c>
    </row>
    <row r="2023" spans="7:10" x14ac:dyDescent="0.2">
      <c r="G2023" s="5"/>
      <c r="H2023" s="5"/>
      <c r="I2023">
        <v>5000</v>
      </c>
      <c r="J2023" s="20" t="s">
        <v>8219</v>
      </c>
    </row>
    <row r="2024" spans="7:10" x14ac:dyDescent="0.2">
      <c r="G2024" s="5"/>
      <c r="H2024" s="5"/>
      <c r="I2024">
        <v>100000</v>
      </c>
      <c r="J2024" s="20" t="s">
        <v>8219</v>
      </c>
    </row>
    <row r="2025" spans="7:10" x14ac:dyDescent="0.2">
      <c r="G2025" s="5"/>
      <c r="H2025" s="5"/>
      <c r="I2025">
        <v>100000</v>
      </c>
      <c r="J2025" s="20" t="s">
        <v>8219</v>
      </c>
    </row>
    <row r="2026" spans="7:10" x14ac:dyDescent="0.2">
      <c r="G2026" s="5"/>
      <c r="H2026" s="5"/>
      <c r="I2026">
        <v>4000</v>
      </c>
      <c r="J2026" s="20" t="s">
        <v>8219</v>
      </c>
    </row>
    <row r="2027" spans="7:10" x14ac:dyDescent="0.2">
      <c r="G2027" s="5"/>
      <c r="H2027" s="5"/>
      <c r="I2027">
        <v>80000</v>
      </c>
      <c r="J2027" s="20" t="s">
        <v>8219</v>
      </c>
    </row>
    <row r="2028" spans="7:10" x14ac:dyDescent="0.2">
      <c r="G2028" s="5"/>
      <c r="H2028" s="5"/>
      <c r="I2028">
        <v>25000</v>
      </c>
      <c r="J2028" s="20" t="s">
        <v>8219</v>
      </c>
    </row>
    <row r="2029" spans="7:10" x14ac:dyDescent="0.2">
      <c r="G2029" s="5"/>
      <c r="H2029" s="5"/>
      <c r="I2029">
        <v>100000</v>
      </c>
      <c r="J2029" s="20" t="s">
        <v>8219</v>
      </c>
    </row>
    <row r="2030" spans="7:10" x14ac:dyDescent="0.2">
      <c r="G2030" s="5"/>
      <c r="H2030" s="5"/>
      <c r="I2030">
        <v>3000</v>
      </c>
      <c r="J2030" s="20" t="s">
        <v>8219</v>
      </c>
    </row>
    <row r="2031" spans="7:10" x14ac:dyDescent="0.2">
      <c r="G2031" s="5"/>
      <c r="H2031" s="5"/>
      <c r="I2031">
        <v>2500</v>
      </c>
      <c r="J2031" s="20" t="s">
        <v>8219</v>
      </c>
    </row>
    <row r="2032" spans="7:10" x14ac:dyDescent="0.2">
      <c r="G2032" s="5"/>
      <c r="H2032" s="5"/>
      <c r="I2032">
        <v>32768</v>
      </c>
      <c r="J2032" s="20" t="s">
        <v>8219</v>
      </c>
    </row>
    <row r="2033" spans="7:10" x14ac:dyDescent="0.2">
      <c r="G2033" s="5"/>
      <c r="H2033" s="5"/>
      <c r="I2033">
        <v>50000</v>
      </c>
      <c r="J2033" s="20" t="s">
        <v>8219</v>
      </c>
    </row>
    <row r="2034" spans="7:10" x14ac:dyDescent="0.2">
      <c r="G2034" s="5"/>
      <c r="H2034" s="5"/>
      <c r="I2034">
        <v>25000</v>
      </c>
      <c r="J2034" s="20" t="s">
        <v>8219</v>
      </c>
    </row>
    <row r="2035" spans="7:10" x14ac:dyDescent="0.2">
      <c r="G2035" s="5"/>
      <c r="H2035" s="5"/>
      <c r="I2035">
        <v>25000</v>
      </c>
      <c r="J2035" s="20" t="s">
        <v>8219</v>
      </c>
    </row>
    <row r="2036" spans="7:10" x14ac:dyDescent="0.2">
      <c r="G2036" s="5"/>
      <c r="H2036" s="5"/>
      <c r="I2036">
        <v>78000</v>
      </c>
      <c r="J2036" s="20" t="s">
        <v>8219</v>
      </c>
    </row>
    <row r="2037" spans="7:10" x14ac:dyDescent="0.2">
      <c r="G2037" s="5"/>
      <c r="H2037" s="5"/>
      <c r="I2037">
        <v>80000</v>
      </c>
      <c r="J2037" s="20" t="s">
        <v>8219</v>
      </c>
    </row>
    <row r="2038" spans="7:10" x14ac:dyDescent="0.2">
      <c r="G2038" s="5"/>
      <c r="H2038" s="5"/>
      <c r="I2038">
        <v>30000</v>
      </c>
      <c r="J2038" s="20" t="s">
        <v>8219</v>
      </c>
    </row>
    <row r="2039" spans="7:10" x14ac:dyDescent="0.2">
      <c r="G2039" s="5"/>
      <c r="H2039" s="5"/>
      <c r="I2039">
        <v>10000</v>
      </c>
      <c r="J2039" s="20" t="s">
        <v>8219</v>
      </c>
    </row>
    <row r="2040" spans="7:10" x14ac:dyDescent="0.2">
      <c r="G2040" s="5"/>
      <c r="H2040" s="5"/>
      <c r="I2040">
        <v>8000</v>
      </c>
      <c r="J2040" s="20" t="s">
        <v>8219</v>
      </c>
    </row>
    <row r="2041" spans="7:10" x14ac:dyDescent="0.2">
      <c r="G2041" s="5"/>
      <c r="H2041" s="5"/>
      <c r="I2041">
        <v>125000</v>
      </c>
      <c r="J2041" s="20" t="s">
        <v>8219</v>
      </c>
    </row>
    <row r="2042" spans="7:10" x14ac:dyDescent="0.2">
      <c r="G2042" s="5"/>
      <c r="H2042" s="5"/>
      <c r="I2042">
        <v>3000</v>
      </c>
      <c r="J2042" s="20" t="s">
        <v>8219</v>
      </c>
    </row>
    <row r="2043" spans="7:10" x14ac:dyDescent="0.2">
      <c r="G2043" s="5"/>
      <c r="H2043" s="5"/>
      <c r="I2043">
        <v>9500</v>
      </c>
      <c r="J2043" s="20" t="s">
        <v>8219</v>
      </c>
    </row>
    <row r="2044" spans="7:10" x14ac:dyDescent="0.2">
      <c r="G2044" s="5"/>
      <c r="H2044" s="5"/>
      <c r="I2044">
        <v>10000</v>
      </c>
      <c r="J2044" s="20" t="s">
        <v>8219</v>
      </c>
    </row>
    <row r="2045" spans="7:10" x14ac:dyDescent="0.2">
      <c r="G2045" s="5"/>
      <c r="H2045" s="5"/>
      <c r="I2045">
        <v>1385</v>
      </c>
      <c r="J2045" s="20" t="s">
        <v>8219</v>
      </c>
    </row>
    <row r="2046" spans="7:10" x14ac:dyDescent="0.2">
      <c r="G2046" s="5"/>
      <c r="H2046" s="5"/>
      <c r="I2046">
        <v>15000</v>
      </c>
      <c r="J2046" s="20" t="s">
        <v>8219</v>
      </c>
    </row>
    <row r="2047" spans="7:10" x14ac:dyDescent="0.2">
      <c r="G2047" s="5"/>
      <c r="H2047" s="5"/>
      <c r="I2047">
        <v>4900</v>
      </c>
      <c r="J2047" s="20" t="s">
        <v>8219</v>
      </c>
    </row>
    <row r="2048" spans="7:10" x14ac:dyDescent="0.2">
      <c r="G2048" s="5"/>
      <c r="H2048" s="5"/>
      <c r="I2048">
        <v>10000</v>
      </c>
      <c r="J2048" s="20" t="s">
        <v>8219</v>
      </c>
    </row>
    <row r="2049" spans="7:10" x14ac:dyDescent="0.2">
      <c r="G2049" s="5"/>
      <c r="H2049" s="5"/>
      <c r="I2049">
        <v>98000</v>
      </c>
      <c r="J2049" s="20" t="s">
        <v>8219</v>
      </c>
    </row>
    <row r="2050" spans="7:10" x14ac:dyDescent="0.2">
      <c r="G2050" s="5"/>
      <c r="H2050" s="5"/>
      <c r="I2050">
        <v>85000</v>
      </c>
      <c r="J2050" s="20" t="s">
        <v>8219</v>
      </c>
    </row>
    <row r="2051" spans="7:10" x14ac:dyDescent="0.2">
      <c r="G2051" s="5"/>
      <c r="H2051" s="5"/>
      <c r="I2051">
        <v>50000</v>
      </c>
      <c r="J2051" s="20" t="s">
        <v>8219</v>
      </c>
    </row>
    <row r="2052" spans="7:10" x14ac:dyDescent="0.2">
      <c r="G2052" s="5"/>
      <c r="H2052" s="5"/>
      <c r="I2052">
        <v>10000</v>
      </c>
      <c r="J2052" s="20" t="s">
        <v>8219</v>
      </c>
    </row>
    <row r="2053" spans="7:10" x14ac:dyDescent="0.2">
      <c r="G2053" s="5"/>
      <c r="H2053" s="5"/>
      <c r="I2053">
        <v>8000</v>
      </c>
      <c r="J2053" s="20" t="s">
        <v>8219</v>
      </c>
    </row>
    <row r="2054" spans="7:10" x14ac:dyDescent="0.2">
      <c r="G2054" s="5"/>
      <c r="H2054" s="5"/>
      <c r="I2054">
        <v>50000</v>
      </c>
      <c r="J2054" s="20" t="s">
        <v>8219</v>
      </c>
    </row>
    <row r="2055" spans="7:10" x14ac:dyDescent="0.2">
      <c r="G2055" s="5"/>
      <c r="H2055" s="5"/>
      <c r="I2055">
        <v>5000</v>
      </c>
      <c r="J2055" s="20" t="s">
        <v>8219</v>
      </c>
    </row>
    <row r="2056" spans="7:10" x14ac:dyDescent="0.2">
      <c r="G2056" s="5"/>
      <c r="H2056" s="5"/>
      <c r="I2056">
        <v>35000</v>
      </c>
      <c r="J2056" s="20" t="s">
        <v>8219</v>
      </c>
    </row>
    <row r="2057" spans="7:10" x14ac:dyDescent="0.2">
      <c r="G2057" s="5"/>
      <c r="H2057" s="5"/>
      <c r="I2057">
        <v>6000</v>
      </c>
      <c r="J2057" s="20" t="s">
        <v>8219</v>
      </c>
    </row>
    <row r="2058" spans="7:10" x14ac:dyDescent="0.2">
      <c r="G2058" s="5"/>
      <c r="H2058" s="5"/>
      <c r="I2058">
        <v>50000</v>
      </c>
      <c r="J2058" s="20" t="s">
        <v>8219</v>
      </c>
    </row>
    <row r="2059" spans="7:10" x14ac:dyDescent="0.2">
      <c r="G2059" s="5"/>
      <c r="H2059" s="5"/>
      <c r="I2059">
        <v>15000</v>
      </c>
      <c r="J2059" s="20" t="s">
        <v>8219</v>
      </c>
    </row>
    <row r="2060" spans="7:10" x14ac:dyDescent="0.2">
      <c r="G2060" s="5"/>
      <c r="H2060" s="5"/>
      <c r="I2060">
        <v>2560</v>
      </c>
      <c r="J2060" s="20" t="s">
        <v>8219</v>
      </c>
    </row>
    <row r="2061" spans="7:10" x14ac:dyDescent="0.2">
      <c r="G2061" s="5"/>
      <c r="H2061" s="5"/>
      <c r="I2061">
        <v>30000</v>
      </c>
      <c r="J2061" s="20" t="s">
        <v>8219</v>
      </c>
    </row>
    <row r="2062" spans="7:10" x14ac:dyDescent="0.2">
      <c r="G2062" s="5"/>
      <c r="H2062" s="5"/>
      <c r="I2062">
        <v>25000</v>
      </c>
      <c r="J2062" s="20" t="s">
        <v>8219</v>
      </c>
    </row>
    <row r="2063" spans="7:10" x14ac:dyDescent="0.2">
      <c r="G2063" s="5"/>
      <c r="H2063" s="5"/>
      <c r="I2063">
        <v>5000</v>
      </c>
      <c r="J2063" s="20" t="s">
        <v>8219</v>
      </c>
    </row>
    <row r="2064" spans="7:10" x14ac:dyDescent="0.2">
      <c r="G2064" s="5"/>
      <c r="H2064" s="5"/>
      <c r="I2064">
        <v>100000</v>
      </c>
      <c r="J2064" s="20" t="s">
        <v>8219</v>
      </c>
    </row>
    <row r="2065" spans="7:10" x14ac:dyDescent="0.2">
      <c r="G2065" s="5"/>
      <c r="H2065" s="5"/>
      <c r="I2065">
        <v>4000</v>
      </c>
      <c r="J2065" s="20" t="s">
        <v>8219</v>
      </c>
    </row>
    <row r="2066" spans="7:10" x14ac:dyDescent="0.2">
      <c r="G2066" s="5"/>
      <c r="H2066" s="5"/>
      <c r="I2066">
        <v>261962</v>
      </c>
      <c r="J2066" s="20" t="s">
        <v>8219</v>
      </c>
    </row>
    <row r="2067" spans="7:10" x14ac:dyDescent="0.2">
      <c r="G2067" s="5"/>
      <c r="H2067" s="5"/>
      <c r="I2067">
        <v>40000</v>
      </c>
      <c r="J2067" s="20" t="s">
        <v>8219</v>
      </c>
    </row>
    <row r="2068" spans="7:10" x14ac:dyDescent="0.2">
      <c r="G2068" s="5"/>
      <c r="H2068" s="5"/>
      <c r="I2068">
        <v>2000</v>
      </c>
      <c r="J2068" s="20" t="s">
        <v>8219</v>
      </c>
    </row>
    <row r="2069" spans="7:10" x14ac:dyDescent="0.2">
      <c r="G2069" s="5"/>
      <c r="H2069" s="5"/>
      <c r="I2069">
        <v>495</v>
      </c>
      <c r="J2069" s="20" t="s">
        <v>8219</v>
      </c>
    </row>
    <row r="2070" spans="7:10" x14ac:dyDescent="0.2">
      <c r="G2070" s="5"/>
      <c r="H2070" s="5"/>
      <c r="I2070">
        <v>25000</v>
      </c>
      <c r="J2070" s="20" t="s">
        <v>8219</v>
      </c>
    </row>
    <row r="2071" spans="7:10" x14ac:dyDescent="0.2">
      <c r="G2071" s="5"/>
      <c r="H2071" s="5"/>
      <c r="I2071">
        <v>50000</v>
      </c>
      <c r="J2071" s="20" t="s">
        <v>8219</v>
      </c>
    </row>
    <row r="2072" spans="7:10" x14ac:dyDescent="0.2">
      <c r="G2072" s="5"/>
      <c r="H2072" s="5"/>
      <c r="I2072">
        <v>125000</v>
      </c>
      <c r="J2072" s="20" t="s">
        <v>8219</v>
      </c>
    </row>
    <row r="2073" spans="7:10" x14ac:dyDescent="0.2">
      <c r="G2073" s="5"/>
      <c r="H2073" s="5"/>
      <c r="I2073">
        <v>20000</v>
      </c>
      <c r="J2073" s="20" t="s">
        <v>8219</v>
      </c>
    </row>
    <row r="2074" spans="7:10" x14ac:dyDescent="0.2">
      <c r="G2074" s="5"/>
      <c r="H2074" s="5"/>
      <c r="I2074">
        <v>71500</v>
      </c>
      <c r="J2074" s="20" t="s">
        <v>8219</v>
      </c>
    </row>
    <row r="2075" spans="7:10" x14ac:dyDescent="0.2">
      <c r="G2075" s="5"/>
      <c r="H2075" s="5"/>
      <c r="I2075">
        <v>100000</v>
      </c>
      <c r="J2075" s="20" t="s">
        <v>8219</v>
      </c>
    </row>
    <row r="2076" spans="7:10" x14ac:dyDescent="0.2">
      <c r="G2076" s="5"/>
      <c r="H2076" s="5"/>
      <c r="I2076">
        <v>600</v>
      </c>
      <c r="J2076" s="20" t="s">
        <v>8219</v>
      </c>
    </row>
    <row r="2077" spans="7:10" x14ac:dyDescent="0.2">
      <c r="G2077" s="5"/>
      <c r="H2077" s="5"/>
      <c r="I2077">
        <v>9999</v>
      </c>
      <c r="J2077" s="20" t="s">
        <v>8219</v>
      </c>
    </row>
    <row r="2078" spans="7:10" x14ac:dyDescent="0.2">
      <c r="G2078" s="5"/>
      <c r="H2078" s="5"/>
      <c r="I2078">
        <v>179000</v>
      </c>
      <c r="J2078" s="20" t="s">
        <v>8219</v>
      </c>
    </row>
    <row r="2079" spans="7:10" x14ac:dyDescent="0.2">
      <c r="G2079" s="5"/>
      <c r="H2079" s="5"/>
      <c r="I2079">
        <v>50000</v>
      </c>
      <c r="J2079" s="20" t="s">
        <v>8219</v>
      </c>
    </row>
    <row r="2080" spans="7:10" x14ac:dyDescent="0.2">
      <c r="G2080" s="5"/>
      <c r="H2080" s="5"/>
      <c r="I2080">
        <v>20000</v>
      </c>
      <c r="J2080" s="20" t="s">
        <v>8219</v>
      </c>
    </row>
    <row r="2081" spans="7:10" x14ac:dyDescent="0.2">
      <c r="G2081" s="5"/>
      <c r="H2081" s="5"/>
      <c r="I2081">
        <v>10000</v>
      </c>
      <c r="J2081" s="20" t="s">
        <v>8219</v>
      </c>
    </row>
    <row r="2082" spans="7:10" x14ac:dyDescent="0.2">
      <c r="G2082" s="5"/>
      <c r="H2082" s="5"/>
      <c r="I2082">
        <v>1000</v>
      </c>
      <c r="J2082" s="20" t="s">
        <v>8219</v>
      </c>
    </row>
    <row r="2083" spans="7:10" x14ac:dyDescent="0.2">
      <c r="G2083" s="5"/>
      <c r="H2083" s="5"/>
      <c r="I2083">
        <v>3500</v>
      </c>
      <c r="J2083" s="20" t="s">
        <v>8219</v>
      </c>
    </row>
    <row r="2084" spans="7:10" x14ac:dyDescent="0.2">
      <c r="G2084" s="5"/>
      <c r="H2084" s="5"/>
      <c r="I2084">
        <v>1500</v>
      </c>
      <c r="J2084" s="20" t="s">
        <v>8219</v>
      </c>
    </row>
    <row r="2085" spans="7:10" x14ac:dyDescent="0.2">
      <c r="G2085" s="5"/>
      <c r="H2085" s="5"/>
      <c r="I2085">
        <v>750</v>
      </c>
      <c r="J2085" s="20" t="s">
        <v>8219</v>
      </c>
    </row>
    <row r="2086" spans="7:10" x14ac:dyDescent="0.2">
      <c r="G2086" s="5"/>
      <c r="H2086" s="5"/>
      <c r="I2086">
        <v>3000</v>
      </c>
      <c r="J2086" s="20" t="s">
        <v>8219</v>
      </c>
    </row>
    <row r="2087" spans="7:10" x14ac:dyDescent="0.2">
      <c r="G2087" s="5"/>
      <c r="H2087" s="5"/>
      <c r="I2087">
        <v>6000</v>
      </c>
      <c r="J2087" s="20" t="s">
        <v>8219</v>
      </c>
    </row>
    <row r="2088" spans="7:10" x14ac:dyDescent="0.2">
      <c r="G2088" s="5"/>
      <c r="H2088" s="5"/>
      <c r="I2088">
        <v>4000</v>
      </c>
      <c r="J2088" s="20" t="s">
        <v>8219</v>
      </c>
    </row>
    <row r="2089" spans="7:10" x14ac:dyDescent="0.2">
      <c r="G2089" s="5"/>
      <c r="H2089" s="5"/>
      <c r="I2089">
        <v>1500</v>
      </c>
      <c r="J2089" s="20" t="s">
        <v>8219</v>
      </c>
    </row>
    <row r="2090" spans="7:10" x14ac:dyDescent="0.2">
      <c r="G2090" s="5"/>
      <c r="H2090" s="5"/>
      <c r="I2090">
        <v>3000</v>
      </c>
      <c r="J2090" s="20" t="s">
        <v>8219</v>
      </c>
    </row>
    <row r="2091" spans="7:10" x14ac:dyDescent="0.2">
      <c r="G2091" s="5"/>
      <c r="H2091" s="5"/>
      <c r="I2091">
        <v>2500</v>
      </c>
      <c r="J2091" s="20" t="s">
        <v>8219</v>
      </c>
    </row>
    <row r="2092" spans="7:10" x14ac:dyDescent="0.2">
      <c r="G2092" s="5"/>
      <c r="H2092" s="5"/>
      <c r="I2092">
        <v>8000</v>
      </c>
      <c r="J2092" s="20" t="s">
        <v>8219</v>
      </c>
    </row>
    <row r="2093" spans="7:10" x14ac:dyDescent="0.2">
      <c r="G2093" s="5"/>
      <c r="H2093" s="5"/>
      <c r="I2093">
        <v>18000</v>
      </c>
      <c r="J2093" s="20" t="s">
        <v>8219</v>
      </c>
    </row>
    <row r="2094" spans="7:10" x14ac:dyDescent="0.2">
      <c r="G2094" s="5"/>
      <c r="H2094" s="5"/>
      <c r="I2094">
        <v>6000</v>
      </c>
      <c r="J2094" s="20" t="s">
        <v>8219</v>
      </c>
    </row>
    <row r="2095" spans="7:10" x14ac:dyDescent="0.2">
      <c r="G2095" s="5"/>
      <c r="H2095" s="5"/>
      <c r="I2095">
        <v>1500</v>
      </c>
      <c r="J2095" s="20" t="s">
        <v>8219</v>
      </c>
    </row>
    <row r="2096" spans="7:10" x14ac:dyDescent="0.2">
      <c r="G2096" s="5"/>
      <c r="H2096" s="5"/>
      <c r="I2096">
        <v>3500</v>
      </c>
      <c r="J2096" s="20" t="s">
        <v>8219</v>
      </c>
    </row>
    <row r="2097" spans="7:10" x14ac:dyDescent="0.2">
      <c r="G2097" s="5"/>
      <c r="H2097" s="5"/>
      <c r="I2097">
        <v>2500</v>
      </c>
      <c r="J2097" s="20" t="s">
        <v>8219</v>
      </c>
    </row>
    <row r="2098" spans="7:10" x14ac:dyDescent="0.2">
      <c r="G2098" s="5"/>
      <c r="H2098" s="5"/>
      <c r="I2098">
        <v>600</v>
      </c>
      <c r="J2098" s="20" t="s">
        <v>8219</v>
      </c>
    </row>
    <row r="2099" spans="7:10" x14ac:dyDescent="0.2">
      <c r="G2099" s="5"/>
      <c r="H2099" s="5"/>
      <c r="I2099">
        <v>3000</v>
      </c>
      <c r="J2099" s="20" t="s">
        <v>8219</v>
      </c>
    </row>
    <row r="2100" spans="7:10" x14ac:dyDescent="0.2">
      <c r="G2100" s="5"/>
      <c r="H2100" s="5"/>
      <c r="I2100">
        <v>6000</v>
      </c>
      <c r="J2100" s="20" t="s">
        <v>8219</v>
      </c>
    </row>
    <row r="2101" spans="7:10" x14ac:dyDescent="0.2">
      <c r="G2101" s="5"/>
      <c r="H2101" s="5"/>
      <c r="I2101">
        <v>3000</v>
      </c>
      <c r="J2101" s="20" t="s">
        <v>8219</v>
      </c>
    </row>
    <row r="2102" spans="7:10" x14ac:dyDescent="0.2">
      <c r="G2102" s="5"/>
      <c r="H2102" s="5"/>
      <c r="I2102">
        <v>600</v>
      </c>
      <c r="J2102" s="20" t="s">
        <v>8219</v>
      </c>
    </row>
    <row r="2103" spans="7:10" x14ac:dyDescent="0.2">
      <c r="G2103" s="5"/>
      <c r="H2103" s="5"/>
      <c r="I2103">
        <v>2000</v>
      </c>
      <c r="J2103" s="20" t="s">
        <v>8219</v>
      </c>
    </row>
    <row r="2104" spans="7:10" x14ac:dyDescent="0.2">
      <c r="G2104" s="5"/>
      <c r="H2104" s="5"/>
      <c r="I2104">
        <v>1000</v>
      </c>
      <c r="J2104" s="20" t="s">
        <v>8219</v>
      </c>
    </row>
    <row r="2105" spans="7:10" x14ac:dyDescent="0.2">
      <c r="G2105" s="5"/>
      <c r="H2105" s="5"/>
      <c r="I2105">
        <v>7777</v>
      </c>
      <c r="J2105" s="20" t="s">
        <v>8219</v>
      </c>
    </row>
    <row r="2106" spans="7:10" x14ac:dyDescent="0.2">
      <c r="G2106" s="5"/>
      <c r="H2106" s="5"/>
      <c r="I2106">
        <v>800</v>
      </c>
      <c r="J2106" s="20" t="s">
        <v>8219</v>
      </c>
    </row>
    <row r="2107" spans="7:10" x14ac:dyDescent="0.2">
      <c r="G2107" s="5"/>
      <c r="H2107" s="5"/>
      <c r="I2107">
        <v>2000</v>
      </c>
      <c r="J2107" s="20" t="s">
        <v>8219</v>
      </c>
    </row>
    <row r="2108" spans="7:10" x14ac:dyDescent="0.2">
      <c r="G2108" s="5"/>
      <c r="H2108" s="5"/>
      <c r="I2108">
        <v>2200</v>
      </c>
      <c r="J2108" s="20" t="s">
        <v>8219</v>
      </c>
    </row>
    <row r="2109" spans="7:10" x14ac:dyDescent="0.2">
      <c r="G2109" s="5"/>
      <c r="H2109" s="5"/>
      <c r="I2109">
        <v>2000</v>
      </c>
      <c r="J2109" s="20" t="s">
        <v>8219</v>
      </c>
    </row>
    <row r="2110" spans="7:10" x14ac:dyDescent="0.2">
      <c r="G2110" s="5"/>
      <c r="H2110" s="5"/>
      <c r="I2110">
        <v>16000</v>
      </c>
      <c r="J2110" s="20" t="s">
        <v>8219</v>
      </c>
    </row>
    <row r="2111" spans="7:10" x14ac:dyDescent="0.2">
      <c r="G2111" s="5"/>
      <c r="H2111" s="5"/>
      <c r="I2111">
        <v>4000</v>
      </c>
      <c r="J2111" s="20" t="s">
        <v>8219</v>
      </c>
    </row>
    <row r="2112" spans="7:10" x14ac:dyDescent="0.2">
      <c r="G2112" s="5"/>
      <c r="H2112" s="5"/>
      <c r="I2112">
        <v>2000</v>
      </c>
      <c r="J2112" s="20" t="s">
        <v>8219</v>
      </c>
    </row>
    <row r="2113" spans="7:10" x14ac:dyDescent="0.2">
      <c r="G2113" s="5"/>
      <c r="H2113" s="5"/>
      <c r="I2113">
        <v>2000</v>
      </c>
      <c r="J2113" s="20" t="s">
        <v>8219</v>
      </c>
    </row>
    <row r="2114" spans="7:10" x14ac:dyDescent="0.2">
      <c r="G2114" s="5"/>
      <c r="H2114" s="5"/>
      <c r="I2114">
        <v>300</v>
      </c>
      <c r="J2114" s="20" t="s">
        <v>8219</v>
      </c>
    </row>
    <row r="2115" spans="7:10" x14ac:dyDescent="0.2">
      <c r="G2115" s="5"/>
      <c r="H2115" s="5"/>
      <c r="I2115">
        <v>7000</v>
      </c>
      <c r="J2115" s="20" t="s">
        <v>8219</v>
      </c>
    </row>
    <row r="2116" spans="7:10" x14ac:dyDescent="0.2">
      <c r="G2116" s="5"/>
      <c r="H2116" s="5"/>
      <c r="I2116">
        <v>5000</v>
      </c>
      <c r="J2116" s="20" t="s">
        <v>8219</v>
      </c>
    </row>
    <row r="2117" spans="7:10" x14ac:dyDescent="0.2">
      <c r="G2117" s="5"/>
      <c r="H2117" s="5"/>
      <c r="I2117">
        <v>1500</v>
      </c>
      <c r="J2117" s="20" t="s">
        <v>8219</v>
      </c>
    </row>
    <row r="2118" spans="7:10" x14ac:dyDescent="0.2">
      <c r="G2118" s="5"/>
      <c r="H2118" s="5"/>
      <c r="I2118">
        <v>48000</v>
      </c>
      <c r="J2118" s="20" t="s">
        <v>8219</v>
      </c>
    </row>
    <row r="2119" spans="7:10" x14ac:dyDescent="0.2">
      <c r="G2119" s="5"/>
      <c r="H2119" s="5"/>
      <c r="I2119">
        <v>1200</v>
      </c>
      <c r="J2119" s="20" t="s">
        <v>8219</v>
      </c>
    </row>
    <row r="2120" spans="7:10" x14ac:dyDescent="0.2">
      <c r="G2120" s="5"/>
      <c r="H2120" s="5"/>
      <c r="I2120">
        <v>1000</v>
      </c>
      <c r="J2120" s="20" t="s">
        <v>8219</v>
      </c>
    </row>
    <row r="2121" spans="7:10" x14ac:dyDescent="0.2">
      <c r="G2121" s="5"/>
      <c r="H2121" s="5"/>
      <c r="I2121">
        <v>2000</v>
      </c>
      <c r="J2121" s="20" t="s">
        <v>8219</v>
      </c>
    </row>
    <row r="2122" spans="7:10" x14ac:dyDescent="0.2">
      <c r="G2122" s="5"/>
      <c r="H2122" s="5"/>
      <c r="I2122">
        <v>8000</v>
      </c>
      <c r="J2122" s="20" t="s">
        <v>8219</v>
      </c>
    </row>
    <row r="2123" spans="7:10" x14ac:dyDescent="0.2">
      <c r="G2123" s="5"/>
      <c r="H2123" s="5"/>
      <c r="I2123">
        <v>50000</v>
      </c>
      <c r="J2123" s="22" t="s">
        <v>8221</v>
      </c>
    </row>
    <row r="2124" spans="7:10" x14ac:dyDescent="0.2">
      <c r="G2124" s="5"/>
      <c r="H2124" s="5"/>
      <c r="I2124">
        <v>80000</v>
      </c>
      <c r="J2124" s="22" t="s">
        <v>8221</v>
      </c>
    </row>
    <row r="2125" spans="7:10" x14ac:dyDescent="0.2">
      <c r="G2125" s="5"/>
      <c r="H2125" s="5"/>
      <c r="I2125">
        <v>500</v>
      </c>
      <c r="J2125" s="22" t="s">
        <v>8221</v>
      </c>
    </row>
    <row r="2126" spans="7:10" x14ac:dyDescent="0.2">
      <c r="G2126" s="5"/>
      <c r="H2126" s="5"/>
      <c r="I2126">
        <v>1100</v>
      </c>
      <c r="J2126" s="22" t="s">
        <v>8221</v>
      </c>
    </row>
    <row r="2127" spans="7:10" x14ac:dyDescent="0.2">
      <c r="G2127" s="5"/>
      <c r="H2127" s="5"/>
      <c r="I2127">
        <v>60000</v>
      </c>
      <c r="J2127" s="22" t="s">
        <v>8221</v>
      </c>
    </row>
    <row r="2128" spans="7:10" x14ac:dyDescent="0.2">
      <c r="G2128" s="5"/>
      <c r="H2128" s="5"/>
      <c r="I2128">
        <v>20000</v>
      </c>
      <c r="J2128" s="22" t="s">
        <v>8221</v>
      </c>
    </row>
    <row r="2129" spans="7:10" x14ac:dyDescent="0.2">
      <c r="G2129" s="5"/>
      <c r="H2129" s="5"/>
      <c r="I2129">
        <v>28000</v>
      </c>
      <c r="J2129" s="22" t="s">
        <v>8221</v>
      </c>
    </row>
    <row r="2130" spans="7:10" x14ac:dyDescent="0.2">
      <c r="G2130" s="5"/>
      <c r="H2130" s="5"/>
      <c r="I2130">
        <v>15000</v>
      </c>
      <c r="J2130" s="22" t="s">
        <v>8221</v>
      </c>
    </row>
    <row r="2131" spans="7:10" x14ac:dyDescent="0.2">
      <c r="G2131" s="5"/>
      <c r="H2131" s="5"/>
      <c r="I2131">
        <v>2000</v>
      </c>
      <c r="J2131" s="22" t="s">
        <v>8221</v>
      </c>
    </row>
    <row r="2132" spans="7:10" x14ac:dyDescent="0.2">
      <c r="G2132" s="5"/>
      <c r="H2132" s="5"/>
      <c r="I2132">
        <v>42000</v>
      </c>
      <c r="J2132" s="22" t="s">
        <v>8221</v>
      </c>
    </row>
    <row r="2133" spans="7:10" x14ac:dyDescent="0.2">
      <c r="G2133" s="5"/>
      <c r="H2133" s="5"/>
      <c r="I2133">
        <v>500</v>
      </c>
      <c r="J2133" s="22" t="s">
        <v>8221</v>
      </c>
    </row>
    <row r="2134" spans="7:10" x14ac:dyDescent="0.2">
      <c r="G2134" s="5"/>
      <c r="H2134" s="5"/>
      <c r="I2134">
        <v>100000</v>
      </c>
      <c r="J2134" s="22" t="s">
        <v>8221</v>
      </c>
    </row>
    <row r="2135" spans="7:10" x14ac:dyDescent="0.2">
      <c r="G2135" s="5"/>
      <c r="H2135" s="5"/>
      <c r="I2135">
        <v>1000</v>
      </c>
      <c r="J2135" s="22" t="s">
        <v>8221</v>
      </c>
    </row>
    <row r="2136" spans="7:10" x14ac:dyDescent="0.2">
      <c r="G2136" s="5"/>
      <c r="H2136" s="5"/>
      <c r="I2136">
        <v>6000</v>
      </c>
      <c r="J2136" s="22" t="s">
        <v>8221</v>
      </c>
    </row>
    <row r="2137" spans="7:10" x14ac:dyDescent="0.2">
      <c r="G2137" s="5"/>
      <c r="H2137" s="5"/>
      <c r="I2137">
        <v>5000</v>
      </c>
      <c r="J2137" s="22" t="s">
        <v>8221</v>
      </c>
    </row>
    <row r="2138" spans="7:10" x14ac:dyDescent="0.2">
      <c r="G2138" s="5"/>
      <c r="H2138" s="5"/>
      <c r="I2138">
        <v>80000</v>
      </c>
      <c r="J2138" s="22" t="s">
        <v>8221</v>
      </c>
    </row>
    <row r="2139" spans="7:10" x14ac:dyDescent="0.2">
      <c r="G2139" s="5"/>
      <c r="H2139" s="5"/>
      <c r="I2139">
        <v>50000</v>
      </c>
      <c r="J2139" s="22" t="s">
        <v>8221</v>
      </c>
    </row>
    <row r="2140" spans="7:10" x14ac:dyDescent="0.2">
      <c r="G2140" s="5"/>
      <c r="H2140" s="5"/>
      <c r="I2140">
        <v>1000</v>
      </c>
      <c r="J2140" s="22" t="s">
        <v>8221</v>
      </c>
    </row>
    <row r="2141" spans="7:10" x14ac:dyDescent="0.2">
      <c r="G2141" s="5"/>
      <c r="H2141" s="5"/>
      <c r="I2141">
        <v>30000</v>
      </c>
      <c r="J2141" s="22" t="s">
        <v>8221</v>
      </c>
    </row>
    <row r="2142" spans="7:10" x14ac:dyDescent="0.2">
      <c r="G2142" s="5"/>
      <c r="H2142" s="5"/>
      <c r="I2142">
        <v>500000</v>
      </c>
      <c r="J2142" s="22" t="s">
        <v>8221</v>
      </c>
    </row>
    <row r="2143" spans="7:10" x14ac:dyDescent="0.2">
      <c r="G2143" s="5"/>
      <c r="H2143" s="5"/>
      <c r="I2143">
        <v>15000</v>
      </c>
      <c r="J2143" s="22" t="s">
        <v>8221</v>
      </c>
    </row>
    <row r="2144" spans="7:10" x14ac:dyDescent="0.2">
      <c r="G2144" s="5"/>
      <c r="H2144" s="5"/>
      <c r="I2144">
        <v>10500</v>
      </c>
      <c r="J2144" s="22" t="s">
        <v>8221</v>
      </c>
    </row>
    <row r="2145" spans="7:10" x14ac:dyDescent="0.2">
      <c r="G2145" s="5"/>
      <c r="H2145" s="5"/>
      <c r="I2145">
        <v>2000</v>
      </c>
      <c r="J2145" s="22" t="s">
        <v>8221</v>
      </c>
    </row>
    <row r="2146" spans="7:10" x14ac:dyDescent="0.2">
      <c r="G2146" s="5"/>
      <c r="H2146" s="5"/>
      <c r="I2146">
        <v>35500</v>
      </c>
      <c r="J2146" s="22" t="s">
        <v>8221</v>
      </c>
    </row>
    <row r="2147" spans="7:10" x14ac:dyDescent="0.2">
      <c r="G2147" s="5"/>
      <c r="H2147" s="5"/>
      <c r="I2147">
        <v>15000</v>
      </c>
      <c r="J2147" s="22" t="s">
        <v>8221</v>
      </c>
    </row>
    <row r="2148" spans="7:10" x14ac:dyDescent="0.2">
      <c r="G2148" s="5"/>
      <c r="H2148" s="5"/>
      <c r="I2148">
        <v>5000</v>
      </c>
      <c r="J2148" s="22" t="s">
        <v>8221</v>
      </c>
    </row>
    <row r="2149" spans="7:10" x14ac:dyDescent="0.2">
      <c r="G2149" s="5"/>
      <c r="H2149" s="5"/>
      <c r="I2149">
        <v>390000</v>
      </c>
      <c r="J2149" s="22" t="s">
        <v>8221</v>
      </c>
    </row>
    <row r="2150" spans="7:10" x14ac:dyDescent="0.2">
      <c r="G2150" s="5"/>
      <c r="H2150" s="5"/>
      <c r="I2150">
        <v>100</v>
      </c>
      <c r="J2150" s="22" t="s">
        <v>8221</v>
      </c>
    </row>
    <row r="2151" spans="7:10" x14ac:dyDescent="0.2">
      <c r="G2151" s="5"/>
      <c r="H2151" s="5"/>
      <c r="I2151">
        <v>2000</v>
      </c>
      <c r="J2151" s="22" t="s">
        <v>8221</v>
      </c>
    </row>
    <row r="2152" spans="7:10" x14ac:dyDescent="0.2">
      <c r="G2152" s="5"/>
      <c r="H2152" s="5"/>
      <c r="I2152">
        <v>50000</v>
      </c>
      <c r="J2152" s="22" t="s">
        <v>8221</v>
      </c>
    </row>
    <row r="2153" spans="7:10" x14ac:dyDescent="0.2">
      <c r="G2153" s="5"/>
      <c r="H2153" s="5"/>
      <c r="I2153">
        <v>45000</v>
      </c>
      <c r="J2153" s="22" t="s">
        <v>8221</v>
      </c>
    </row>
    <row r="2154" spans="7:10" x14ac:dyDescent="0.2">
      <c r="G2154" s="5"/>
      <c r="H2154" s="5"/>
      <c r="I2154">
        <v>30000</v>
      </c>
      <c r="J2154" s="22" t="s">
        <v>8221</v>
      </c>
    </row>
    <row r="2155" spans="7:10" x14ac:dyDescent="0.2">
      <c r="G2155" s="5"/>
      <c r="H2155" s="5"/>
      <c r="I2155">
        <v>372625</v>
      </c>
      <c r="J2155" s="22" t="s">
        <v>8221</v>
      </c>
    </row>
    <row r="2156" spans="7:10" x14ac:dyDescent="0.2">
      <c r="G2156" s="5"/>
      <c r="H2156" s="5"/>
      <c r="I2156">
        <v>250</v>
      </c>
      <c r="J2156" s="22" t="s">
        <v>8221</v>
      </c>
    </row>
    <row r="2157" spans="7:10" x14ac:dyDescent="0.2">
      <c r="G2157" s="5"/>
      <c r="H2157" s="5"/>
      <c r="I2157">
        <v>5000</v>
      </c>
      <c r="J2157" s="22" t="s">
        <v>8221</v>
      </c>
    </row>
    <row r="2158" spans="7:10" x14ac:dyDescent="0.2">
      <c r="G2158" s="5"/>
      <c r="H2158" s="5"/>
      <c r="I2158">
        <v>56000</v>
      </c>
      <c r="J2158" s="22" t="s">
        <v>8221</v>
      </c>
    </row>
    <row r="2159" spans="7:10" x14ac:dyDescent="0.2">
      <c r="G2159" s="5"/>
      <c r="H2159" s="5"/>
      <c r="I2159">
        <v>75000</v>
      </c>
      <c r="J2159" s="22" t="s">
        <v>8221</v>
      </c>
    </row>
    <row r="2160" spans="7:10" x14ac:dyDescent="0.2">
      <c r="G2160" s="5"/>
      <c r="H2160" s="5"/>
      <c r="I2160">
        <v>300000</v>
      </c>
      <c r="J2160" s="22" t="s">
        <v>8221</v>
      </c>
    </row>
    <row r="2161" spans="7:10" x14ac:dyDescent="0.2">
      <c r="G2161" s="5"/>
      <c r="H2161" s="5"/>
      <c r="I2161">
        <v>3600</v>
      </c>
      <c r="J2161" s="22" t="s">
        <v>8221</v>
      </c>
    </row>
    <row r="2162" spans="7:10" x14ac:dyDescent="0.2">
      <c r="G2162" s="5"/>
      <c r="H2162" s="5"/>
      <c r="I2162">
        <v>10000</v>
      </c>
      <c r="J2162" s="22" t="s">
        <v>8221</v>
      </c>
    </row>
    <row r="2163" spans="7:10" x14ac:dyDescent="0.2">
      <c r="G2163" s="5"/>
      <c r="H2163" s="5"/>
      <c r="I2163">
        <v>400</v>
      </c>
      <c r="J2163" s="20" t="s">
        <v>8219</v>
      </c>
    </row>
    <row r="2164" spans="7:10" x14ac:dyDescent="0.2">
      <c r="G2164" s="5"/>
      <c r="H2164" s="5"/>
      <c r="I2164">
        <v>4500</v>
      </c>
      <c r="J2164" s="20" t="s">
        <v>8219</v>
      </c>
    </row>
    <row r="2165" spans="7:10" x14ac:dyDescent="0.2">
      <c r="G2165" s="5"/>
      <c r="H2165" s="5"/>
      <c r="I2165">
        <v>2500</v>
      </c>
      <c r="J2165" s="20" t="s">
        <v>8219</v>
      </c>
    </row>
    <row r="2166" spans="7:10" x14ac:dyDescent="0.2">
      <c r="G2166" s="5"/>
      <c r="H2166" s="5"/>
      <c r="I2166">
        <v>5500</v>
      </c>
      <c r="J2166" s="20" t="s">
        <v>8219</v>
      </c>
    </row>
    <row r="2167" spans="7:10" x14ac:dyDescent="0.2">
      <c r="G2167" s="5"/>
      <c r="H2167" s="5"/>
      <c r="I2167">
        <v>2500</v>
      </c>
      <c r="J2167" s="20" t="s">
        <v>8219</v>
      </c>
    </row>
    <row r="2168" spans="7:10" x14ac:dyDescent="0.2">
      <c r="G2168" s="5"/>
      <c r="H2168" s="5"/>
      <c r="I2168">
        <v>2000</v>
      </c>
      <c r="J2168" s="20" t="s">
        <v>8219</v>
      </c>
    </row>
    <row r="2169" spans="7:10" x14ac:dyDescent="0.2">
      <c r="G2169" s="5"/>
      <c r="H2169" s="5"/>
      <c r="I2169">
        <v>150</v>
      </c>
      <c r="J2169" s="20" t="s">
        <v>8219</v>
      </c>
    </row>
    <row r="2170" spans="7:10" x14ac:dyDescent="0.2">
      <c r="G2170" s="5"/>
      <c r="H2170" s="5"/>
      <c r="I2170">
        <v>18000</v>
      </c>
      <c r="J2170" s="20" t="s">
        <v>8219</v>
      </c>
    </row>
    <row r="2171" spans="7:10" x14ac:dyDescent="0.2">
      <c r="G2171" s="5"/>
      <c r="H2171" s="5"/>
      <c r="I2171">
        <v>153</v>
      </c>
      <c r="J2171" s="20" t="s">
        <v>8219</v>
      </c>
    </row>
    <row r="2172" spans="7:10" x14ac:dyDescent="0.2">
      <c r="G2172" s="5"/>
      <c r="H2172" s="5"/>
      <c r="I2172">
        <v>350</v>
      </c>
      <c r="J2172" s="20" t="s">
        <v>8219</v>
      </c>
    </row>
    <row r="2173" spans="7:10" x14ac:dyDescent="0.2">
      <c r="G2173" s="5"/>
      <c r="H2173" s="5"/>
      <c r="I2173">
        <v>4000</v>
      </c>
      <c r="J2173" s="20" t="s">
        <v>8219</v>
      </c>
    </row>
    <row r="2174" spans="7:10" x14ac:dyDescent="0.2">
      <c r="G2174" s="5"/>
      <c r="H2174" s="5"/>
      <c r="I2174">
        <v>1000</v>
      </c>
      <c r="J2174" s="20" t="s">
        <v>8219</v>
      </c>
    </row>
    <row r="2175" spans="7:10" x14ac:dyDescent="0.2">
      <c r="G2175" s="5"/>
      <c r="H2175" s="5"/>
      <c r="I2175">
        <v>4200</v>
      </c>
      <c r="J2175" s="20" t="s">
        <v>8219</v>
      </c>
    </row>
    <row r="2176" spans="7:10" x14ac:dyDescent="0.2">
      <c r="G2176" s="5"/>
      <c r="H2176" s="5"/>
      <c r="I2176">
        <v>4000</v>
      </c>
      <c r="J2176" s="20" t="s">
        <v>8219</v>
      </c>
    </row>
    <row r="2177" spans="7:10" x14ac:dyDescent="0.2">
      <c r="G2177" s="5"/>
      <c r="H2177" s="5"/>
      <c r="I2177">
        <v>700</v>
      </c>
      <c r="J2177" s="20" t="s">
        <v>8219</v>
      </c>
    </row>
    <row r="2178" spans="7:10" x14ac:dyDescent="0.2">
      <c r="G2178" s="5"/>
      <c r="H2178" s="5"/>
      <c r="I2178">
        <v>5000</v>
      </c>
      <c r="J2178" s="20" t="s">
        <v>8219</v>
      </c>
    </row>
    <row r="2179" spans="7:10" x14ac:dyDescent="0.2">
      <c r="G2179" s="5"/>
      <c r="H2179" s="5"/>
      <c r="I2179">
        <v>2500</v>
      </c>
      <c r="J2179" s="20" t="s">
        <v>8219</v>
      </c>
    </row>
    <row r="2180" spans="7:10" x14ac:dyDescent="0.2">
      <c r="G2180" s="5"/>
      <c r="H2180" s="5"/>
      <c r="I2180">
        <v>25000</v>
      </c>
      <c r="J2180" s="20" t="s">
        <v>8219</v>
      </c>
    </row>
    <row r="2181" spans="7:10" x14ac:dyDescent="0.2">
      <c r="G2181" s="5"/>
      <c r="H2181" s="5"/>
      <c r="I2181">
        <v>1000</v>
      </c>
      <c r="J2181" s="20" t="s">
        <v>8219</v>
      </c>
    </row>
    <row r="2182" spans="7:10" x14ac:dyDescent="0.2">
      <c r="G2182" s="5"/>
      <c r="H2182" s="5"/>
      <c r="I2182">
        <v>5000</v>
      </c>
      <c r="J2182" s="20" t="s">
        <v>8219</v>
      </c>
    </row>
    <row r="2183" spans="7:10" x14ac:dyDescent="0.2">
      <c r="G2183" s="5"/>
      <c r="H2183" s="5"/>
      <c r="I2183">
        <v>2000</v>
      </c>
      <c r="J2183" s="20" t="s">
        <v>8219</v>
      </c>
    </row>
    <row r="2184" spans="7:10" x14ac:dyDescent="0.2">
      <c r="G2184" s="5"/>
      <c r="H2184" s="5"/>
      <c r="I2184">
        <v>3000</v>
      </c>
      <c r="J2184" s="20" t="s">
        <v>8219</v>
      </c>
    </row>
    <row r="2185" spans="7:10" x14ac:dyDescent="0.2">
      <c r="G2185" s="5"/>
      <c r="H2185" s="5"/>
      <c r="I2185">
        <v>1800</v>
      </c>
      <c r="J2185" s="20" t="s">
        <v>8219</v>
      </c>
    </row>
    <row r="2186" spans="7:10" x14ac:dyDescent="0.2">
      <c r="G2186" s="5"/>
      <c r="H2186" s="5"/>
      <c r="I2186">
        <v>10000</v>
      </c>
      <c r="J2186" s="20" t="s">
        <v>8219</v>
      </c>
    </row>
    <row r="2187" spans="7:10" x14ac:dyDescent="0.2">
      <c r="G2187" s="5"/>
      <c r="H2187" s="5"/>
      <c r="I2187">
        <v>5000</v>
      </c>
      <c r="J2187" s="20" t="s">
        <v>8219</v>
      </c>
    </row>
    <row r="2188" spans="7:10" x14ac:dyDescent="0.2">
      <c r="G2188" s="5"/>
      <c r="H2188" s="5"/>
      <c r="I2188">
        <v>20000</v>
      </c>
      <c r="J2188" s="20" t="s">
        <v>8219</v>
      </c>
    </row>
    <row r="2189" spans="7:10" x14ac:dyDescent="0.2">
      <c r="G2189" s="5"/>
      <c r="H2189" s="5"/>
      <c r="I2189">
        <v>20000</v>
      </c>
      <c r="J2189" s="20" t="s">
        <v>8219</v>
      </c>
    </row>
    <row r="2190" spans="7:10" x14ac:dyDescent="0.2">
      <c r="G2190" s="5"/>
      <c r="H2190" s="5"/>
      <c r="I2190">
        <v>5494</v>
      </c>
      <c r="J2190" s="20" t="s">
        <v>8219</v>
      </c>
    </row>
    <row r="2191" spans="7:10" x14ac:dyDescent="0.2">
      <c r="G2191" s="5"/>
      <c r="H2191" s="5"/>
      <c r="I2191">
        <v>1200</v>
      </c>
      <c r="J2191" s="20" t="s">
        <v>8219</v>
      </c>
    </row>
    <row r="2192" spans="7:10" x14ac:dyDescent="0.2">
      <c r="G2192" s="5"/>
      <c r="H2192" s="5"/>
      <c r="I2192">
        <v>19000</v>
      </c>
      <c r="J2192" s="20" t="s">
        <v>8219</v>
      </c>
    </row>
    <row r="2193" spans="7:10" x14ac:dyDescent="0.2">
      <c r="G2193" s="5"/>
      <c r="H2193" s="5"/>
      <c r="I2193">
        <v>750</v>
      </c>
      <c r="J2193" s="20" t="s">
        <v>8219</v>
      </c>
    </row>
    <row r="2194" spans="7:10" x14ac:dyDescent="0.2">
      <c r="G2194" s="5"/>
      <c r="H2194" s="5"/>
      <c r="I2194">
        <v>12000</v>
      </c>
      <c r="J2194" s="20" t="s">
        <v>8219</v>
      </c>
    </row>
    <row r="2195" spans="7:10" x14ac:dyDescent="0.2">
      <c r="G2195" s="5"/>
      <c r="H2195" s="5"/>
      <c r="I2195">
        <v>15000</v>
      </c>
      <c r="J2195" s="20" t="s">
        <v>8219</v>
      </c>
    </row>
    <row r="2196" spans="7:10" x14ac:dyDescent="0.2">
      <c r="G2196" s="5"/>
      <c r="H2196" s="5"/>
      <c r="I2196">
        <v>10000</v>
      </c>
      <c r="J2196" s="20" t="s">
        <v>8219</v>
      </c>
    </row>
    <row r="2197" spans="7:10" x14ac:dyDescent="0.2">
      <c r="G2197" s="5"/>
      <c r="H2197" s="5"/>
      <c r="I2197">
        <v>4600</v>
      </c>
      <c r="J2197" s="20" t="s">
        <v>8219</v>
      </c>
    </row>
    <row r="2198" spans="7:10" x14ac:dyDescent="0.2">
      <c r="G2198" s="5"/>
      <c r="H2198" s="5"/>
      <c r="I2198">
        <v>14000</v>
      </c>
      <c r="J2198" s="20" t="s">
        <v>8219</v>
      </c>
    </row>
    <row r="2199" spans="7:10" x14ac:dyDescent="0.2">
      <c r="G2199" s="5"/>
      <c r="H2199" s="5"/>
      <c r="I2199">
        <v>30000</v>
      </c>
      <c r="J2199" s="20" t="s">
        <v>8219</v>
      </c>
    </row>
    <row r="2200" spans="7:10" x14ac:dyDescent="0.2">
      <c r="G2200" s="5"/>
      <c r="H2200" s="5"/>
      <c r="I2200">
        <v>40000</v>
      </c>
      <c r="J2200" s="20" t="s">
        <v>8219</v>
      </c>
    </row>
    <row r="2201" spans="7:10" x14ac:dyDescent="0.2">
      <c r="G2201" s="5"/>
      <c r="H2201" s="5"/>
      <c r="I2201">
        <v>9000</v>
      </c>
      <c r="J2201" s="20" t="s">
        <v>8219</v>
      </c>
    </row>
    <row r="2202" spans="7:10" x14ac:dyDescent="0.2">
      <c r="G2202" s="5"/>
      <c r="H2202" s="5"/>
      <c r="I2202">
        <v>2000</v>
      </c>
      <c r="J2202" s="20" t="s">
        <v>8219</v>
      </c>
    </row>
    <row r="2203" spans="7:10" x14ac:dyDescent="0.2">
      <c r="G2203" s="5"/>
      <c r="H2203" s="5"/>
      <c r="I2203">
        <v>110</v>
      </c>
      <c r="J2203" s="20" t="s">
        <v>8219</v>
      </c>
    </row>
    <row r="2204" spans="7:10" x14ac:dyDescent="0.2">
      <c r="G2204" s="5"/>
      <c r="H2204" s="5"/>
      <c r="I2204">
        <v>4000</v>
      </c>
      <c r="J2204" s="20" t="s">
        <v>8219</v>
      </c>
    </row>
    <row r="2205" spans="7:10" x14ac:dyDescent="0.2">
      <c r="G2205" s="5"/>
      <c r="H2205" s="5"/>
      <c r="I2205">
        <v>2000</v>
      </c>
      <c r="J2205" s="20" t="s">
        <v>8219</v>
      </c>
    </row>
    <row r="2206" spans="7:10" x14ac:dyDescent="0.2">
      <c r="G2206" s="5"/>
      <c r="H2206" s="5"/>
      <c r="I2206">
        <v>1500</v>
      </c>
      <c r="J2206" s="20" t="s">
        <v>8219</v>
      </c>
    </row>
    <row r="2207" spans="7:10" x14ac:dyDescent="0.2">
      <c r="G2207" s="5"/>
      <c r="H2207" s="5"/>
      <c r="I2207">
        <v>750</v>
      </c>
      <c r="J2207" s="20" t="s">
        <v>8219</v>
      </c>
    </row>
    <row r="2208" spans="7:10" x14ac:dyDescent="0.2">
      <c r="G2208" s="5"/>
      <c r="H2208" s="5"/>
      <c r="I2208">
        <v>1100</v>
      </c>
      <c r="J2208" s="20" t="s">
        <v>8219</v>
      </c>
    </row>
    <row r="2209" spans="7:10" x14ac:dyDescent="0.2">
      <c r="G2209" s="5"/>
      <c r="H2209" s="5"/>
      <c r="I2209">
        <v>2000</v>
      </c>
      <c r="J2209" s="20" t="s">
        <v>8219</v>
      </c>
    </row>
    <row r="2210" spans="7:10" x14ac:dyDescent="0.2">
      <c r="G2210" s="5"/>
      <c r="H2210" s="5"/>
      <c r="I2210">
        <v>1000</v>
      </c>
      <c r="J2210" s="20" t="s">
        <v>8219</v>
      </c>
    </row>
    <row r="2211" spans="7:10" x14ac:dyDescent="0.2">
      <c r="G2211" s="5"/>
      <c r="H2211" s="5"/>
      <c r="I2211">
        <v>500</v>
      </c>
      <c r="J2211" s="20" t="s">
        <v>8219</v>
      </c>
    </row>
    <row r="2212" spans="7:10" x14ac:dyDescent="0.2">
      <c r="G2212" s="5"/>
      <c r="H2212" s="5"/>
      <c r="I2212">
        <v>4000</v>
      </c>
      <c r="J2212" s="20" t="s">
        <v>8219</v>
      </c>
    </row>
    <row r="2213" spans="7:10" x14ac:dyDescent="0.2">
      <c r="G2213" s="5"/>
      <c r="H2213" s="5"/>
      <c r="I2213">
        <v>2500</v>
      </c>
      <c r="J2213" s="20" t="s">
        <v>8219</v>
      </c>
    </row>
    <row r="2214" spans="7:10" x14ac:dyDescent="0.2">
      <c r="G2214" s="5"/>
      <c r="H2214" s="5"/>
      <c r="I2214">
        <v>6000</v>
      </c>
      <c r="J2214" s="20" t="s">
        <v>8219</v>
      </c>
    </row>
    <row r="2215" spans="7:10" x14ac:dyDescent="0.2">
      <c r="G2215" s="5"/>
      <c r="H2215" s="5"/>
      <c r="I2215">
        <v>5</v>
      </c>
      <c r="J2215" s="20" t="s">
        <v>8219</v>
      </c>
    </row>
    <row r="2216" spans="7:10" x14ac:dyDescent="0.2">
      <c r="G2216" s="5"/>
      <c r="H2216" s="5"/>
      <c r="I2216">
        <v>600</v>
      </c>
      <c r="J2216" s="20" t="s">
        <v>8219</v>
      </c>
    </row>
    <row r="2217" spans="7:10" x14ac:dyDescent="0.2">
      <c r="G2217" s="5"/>
      <c r="H2217" s="5"/>
      <c r="I2217">
        <v>550</v>
      </c>
      <c r="J2217" s="20" t="s">
        <v>8219</v>
      </c>
    </row>
    <row r="2218" spans="7:10" x14ac:dyDescent="0.2">
      <c r="G2218" s="5"/>
      <c r="H2218" s="5"/>
      <c r="I2218">
        <v>300</v>
      </c>
      <c r="J2218" s="20" t="s">
        <v>8219</v>
      </c>
    </row>
    <row r="2219" spans="7:10" x14ac:dyDescent="0.2">
      <c r="G2219" s="5"/>
      <c r="H2219" s="5"/>
      <c r="I2219">
        <v>420</v>
      </c>
      <c r="J2219" s="20" t="s">
        <v>8219</v>
      </c>
    </row>
    <row r="2220" spans="7:10" x14ac:dyDescent="0.2">
      <c r="G2220" s="5"/>
      <c r="H2220" s="5"/>
      <c r="I2220">
        <v>2000</v>
      </c>
      <c r="J2220" s="20" t="s">
        <v>8219</v>
      </c>
    </row>
    <row r="2221" spans="7:10" x14ac:dyDescent="0.2">
      <c r="G2221" s="5"/>
      <c r="H2221" s="5"/>
      <c r="I2221">
        <v>1000</v>
      </c>
      <c r="J2221" s="20" t="s">
        <v>8219</v>
      </c>
    </row>
    <row r="2222" spans="7:10" x14ac:dyDescent="0.2">
      <c r="G2222" s="5"/>
      <c r="H2222" s="5"/>
      <c r="I2222">
        <v>3500</v>
      </c>
      <c r="J2222" s="20" t="s">
        <v>8219</v>
      </c>
    </row>
    <row r="2223" spans="7:10" x14ac:dyDescent="0.2">
      <c r="G2223" s="5"/>
      <c r="H2223" s="5"/>
      <c r="I2223">
        <v>7500</v>
      </c>
      <c r="J2223" s="20" t="s">
        <v>8219</v>
      </c>
    </row>
    <row r="2224" spans="7:10" x14ac:dyDescent="0.2">
      <c r="G2224" s="5"/>
      <c r="H2224" s="5"/>
      <c r="I2224">
        <v>500</v>
      </c>
      <c r="J2224" s="20" t="s">
        <v>8219</v>
      </c>
    </row>
    <row r="2225" spans="7:10" x14ac:dyDescent="0.2">
      <c r="G2225" s="5"/>
      <c r="H2225" s="5"/>
      <c r="I2225">
        <v>19500</v>
      </c>
      <c r="J2225" s="20" t="s">
        <v>8219</v>
      </c>
    </row>
    <row r="2226" spans="7:10" x14ac:dyDescent="0.2">
      <c r="G2226" s="5"/>
      <c r="H2226" s="5"/>
      <c r="I2226">
        <v>10000</v>
      </c>
      <c r="J2226" s="20" t="s">
        <v>8219</v>
      </c>
    </row>
    <row r="2227" spans="7:10" x14ac:dyDescent="0.2">
      <c r="G2227" s="5"/>
      <c r="H2227" s="5"/>
      <c r="I2227">
        <v>21000</v>
      </c>
      <c r="J2227" s="20" t="s">
        <v>8219</v>
      </c>
    </row>
    <row r="2228" spans="7:10" x14ac:dyDescent="0.2">
      <c r="G2228" s="5"/>
      <c r="H2228" s="5"/>
      <c r="I2228">
        <v>18000</v>
      </c>
      <c r="J2228" s="20" t="s">
        <v>8219</v>
      </c>
    </row>
    <row r="2229" spans="7:10" x14ac:dyDescent="0.2">
      <c r="G2229" s="5"/>
      <c r="H2229" s="5"/>
      <c r="I2229">
        <v>13000</v>
      </c>
      <c r="J2229" s="20" t="s">
        <v>8219</v>
      </c>
    </row>
    <row r="2230" spans="7:10" x14ac:dyDescent="0.2">
      <c r="G2230" s="5"/>
      <c r="H2230" s="5"/>
      <c r="I2230">
        <v>1000</v>
      </c>
      <c r="J2230" s="20" t="s">
        <v>8219</v>
      </c>
    </row>
    <row r="2231" spans="7:10" x14ac:dyDescent="0.2">
      <c r="G2231" s="5"/>
      <c r="H2231" s="5"/>
      <c r="I2231">
        <v>8012</v>
      </c>
      <c r="J2231" s="20" t="s">
        <v>8219</v>
      </c>
    </row>
    <row r="2232" spans="7:10" x14ac:dyDescent="0.2">
      <c r="G2232" s="5"/>
      <c r="H2232" s="5"/>
      <c r="I2232">
        <v>8500</v>
      </c>
      <c r="J2232" s="20" t="s">
        <v>8219</v>
      </c>
    </row>
    <row r="2233" spans="7:10" x14ac:dyDescent="0.2">
      <c r="G2233" s="5"/>
      <c r="H2233" s="5"/>
      <c r="I2233">
        <v>2500</v>
      </c>
      <c r="J2233" s="20" t="s">
        <v>8219</v>
      </c>
    </row>
    <row r="2234" spans="7:10" x14ac:dyDescent="0.2">
      <c r="G2234" s="5"/>
      <c r="H2234" s="5"/>
      <c r="I2234">
        <v>5000</v>
      </c>
      <c r="J2234" s="20" t="s">
        <v>8219</v>
      </c>
    </row>
    <row r="2235" spans="7:10" x14ac:dyDescent="0.2">
      <c r="G2235" s="5"/>
      <c r="H2235" s="5"/>
      <c r="I2235">
        <v>2500</v>
      </c>
      <c r="J2235" s="20" t="s">
        <v>8219</v>
      </c>
    </row>
    <row r="2236" spans="7:10" x14ac:dyDescent="0.2">
      <c r="G2236" s="5"/>
      <c r="H2236" s="5"/>
      <c r="I2236">
        <v>100</v>
      </c>
      <c r="J2236" s="20" t="s">
        <v>8219</v>
      </c>
    </row>
    <row r="2237" spans="7:10" x14ac:dyDescent="0.2">
      <c r="G2237" s="5"/>
      <c r="H2237" s="5"/>
      <c r="I2237">
        <v>13000</v>
      </c>
      <c r="J2237" s="20" t="s">
        <v>8219</v>
      </c>
    </row>
    <row r="2238" spans="7:10" x14ac:dyDescent="0.2">
      <c r="G2238" s="5"/>
      <c r="H2238" s="5"/>
      <c r="I2238">
        <v>2800</v>
      </c>
      <c r="J2238" s="20" t="s">
        <v>8219</v>
      </c>
    </row>
    <row r="2239" spans="7:10" x14ac:dyDescent="0.2">
      <c r="G2239" s="5"/>
      <c r="H2239" s="5"/>
      <c r="I2239">
        <v>18000</v>
      </c>
      <c r="J2239" s="20" t="s">
        <v>8219</v>
      </c>
    </row>
    <row r="2240" spans="7:10" x14ac:dyDescent="0.2">
      <c r="G2240" s="5"/>
      <c r="H2240" s="5"/>
      <c r="I2240">
        <v>4000</v>
      </c>
      <c r="J2240" s="20" t="s">
        <v>8219</v>
      </c>
    </row>
    <row r="2241" spans="7:10" x14ac:dyDescent="0.2">
      <c r="G2241" s="5"/>
      <c r="H2241" s="5"/>
      <c r="I2241">
        <v>25000</v>
      </c>
      <c r="J2241" s="20" t="s">
        <v>8219</v>
      </c>
    </row>
    <row r="2242" spans="7:10" x14ac:dyDescent="0.2">
      <c r="G2242" s="5"/>
      <c r="H2242" s="5"/>
      <c r="I2242">
        <v>5000</v>
      </c>
      <c r="J2242" s="20" t="s">
        <v>8219</v>
      </c>
    </row>
    <row r="2243" spans="7:10" x14ac:dyDescent="0.2">
      <c r="G2243" s="5"/>
      <c r="H2243" s="5"/>
      <c r="I2243">
        <v>1000</v>
      </c>
      <c r="J2243" s="20" t="s">
        <v>8219</v>
      </c>
    </row>
    <row r="2244" spans="7:10" x14ac:dyDescent="0.2">
      <c r="G2244" s="5"/>
      <c r="H2244" s="5"/>
      <c r="I2244">
        <v>10000</v>
      </c>
      <c r="J2244" s="20" t="s">
        <v>8219</v>
      </c>
    </row>
    <row r="2245" spans="7:10" x14ac:dyDescent="0.2">
      <c r="G2245" s="5"/>
      <c r="H2245" s="5"/>
      <c r="I2245">
        <v>1</v>
      </c>
      <c r="J2245" s="20" t="s">
        <v>8219</v>
      </c>
    </row>
    <row r="2246" spans="7:10" x14ac:dyDescent="0.2">
      <c r="G2246" s="5"/>
      <c r="H2246" s="5"/>
      <c r="I2246">
        <v>5000</v>
      </c>
      <c r="J2246" s="20" t="s">
        <v>8219</v>
      </c>
    </row>
    <row r="2247" spans="7:10" x14ac:dyDescent="0.2">
      <c r="G2247" s="5"/>
      <c r="H2247" s="5"/>
      <c r="I2247">
        <v>4000</v>
      </c>
      <c r="J2247" s="20" t="s">
        <v>8219</v>
      </c>
    </row>
    <row r="2248" spans="7:10" x14ac:dyDescent="0.2">
      <c r="G2248" s="5"/>
      <c r="H2248" s="5"/>
      <c r="I2248">
        <v>2500</v>
      </c>
      <c r="J2248" s="20" t="s">
        <v>8219</v>
      </c>
    </row>
    <row r="2249" spans="7:10" x14ac:dyDescent="0.2">
      <c r="G2249" s="5"/>
      <c r="H2249" s="5"/>
      <c r="I2249">
        <v>18500</v>
      </c>
      <c r="J2249" s="20" t="s">
        <v>8219</v>
      </c>
    </row>
    <row r="2250" spans="7:10" x14ac:dyDescent="0.2">
      <c r="G2250" s="5"/>
      <c r="H2250" s="5"/>
      <c r="I2250">
        <v>7000</v>
      </c>
      <c r="J2250" s="20" t="s">
        <v>8219</v>
      </c>
    </row>
    <row r="2251" spans="7:10" x14ac:dyDescent="0.2">
      <c r="G2251" s="5"/>
      <c r="H2251" s="5"/>
      <c r="I2251">
        <v>3500</v>
      </c>
      <c r="J2251" s="20" t="s">
        <v>8219</v>
      </c>
    </row>
    <row r="2252" spans="7:10" x14ac:dyDescent="0.2">
      <c r="G2252" s="5"/>
      <c r="H2252" s="5"/>
      <c r="I2252">
        <v>25000</v>
      </c>
      <c r="J2252" s="20" t="s">
        <v>8219</v>
      </c>
    </row>
    <row r="2253" spans="7:10" x14ac:dyDescent="0.2">
      <c r="G2253" s="5"/>
      <c r="H2253" s="5"/>
      <c r="I2253">
        <v>8500</v>
      </c>
      <c r="J2253" s="20" t="s">
        <v>8219</v>
      </c>
    </row>
    <row r="2254" spans="7:10" x14ac:dyDescent="0.2">
      <c r="G2254" s="5"/>
      <c r="H2254" s="5"/>
      <c r="I2254">
        <v>9000</v>
      </c>
      <c r="J2254" s="20" t="s">
        <v>8219</v>
      </c>
    </row>
    <row r="2255" spans="7:10" x14ac:dyDescent="0.2">
      <c r="G2255" s="5"/>
      <c r="H2255" s="5"/>
      <c r="I2255">
        <v>8000</v>
      </c>
      <c r="J2255" s="20" t="s">
        <v>8219</v>
      </c>
    </row>
    <row r="2256" spans="7:10" x14ac:dyDescent="0.2">
      <c r="G2256" s="5"/>
      <c r="H2256" s="5"/>
      <c r="I2256">
        <v>500</v>
      </c>
      <c r="J2256" s="20" t="s">
        <v>8219</v>
      </c>
    </row>
    <row r="2257" spans="7:10" x14ac:dyDescent="0.2">
      <c r="G2257" s="5"/>
      <c r="H2257" s="5"/>
      <c r="I2257">
        <v>3950</v>
      </c>
      <c r="J2257" s="20" t="s">
        <v>8219</v>
      </c>
    </row>
    <row r="2258" spans="7:10" x14ac:dyDescent="0.2">
      <c r="G2258" s="5"/>
      <c r="H2258" s="5"/>
      <c r="I2258">
        <v>480</v>
      </c>
      <c r="J2258" s="20" t="s">
        <v>8219</v>
      </c>
    </row>
    <row r="2259" spans="7:10" x14ac:dyDescent="0.2">
      <c r="G2259" s="5"/>
      <c r="H2259" s="5"/>
      <c r="I2259">
        <v>2500</v>
      </c>
      <c r="J2259" s="20" t="s">
        <v>8219</v>
      </c>
    </row>
    <row r="2260" spans="7:10" x14ac:dyDescent="0.2">
      <c r="G2260" s="5"/>
      <c r="H2260" s="5"/>
      <c r="I2260">
        <v>2200</v>
      </c>
      <c r="J2260" s="20" t="s">
        <v>8219</v>
      </c>
    </row>
    <row r="2261" spans="7:10" x14ac:dyDescent="0.2">
      <c r="G2261" s="5"/>
      <c r="H2261" s="5"/>
      <c r="I2261">
        <v>1000</v>
      </c>
      <c r="J2261" s="20" t="s">
        <v>8219</v>
      </c>
    </row>
    <row r="2262" spans="7:10" x14ac:dyDescent="0.2">
      <c r="G2262" s="5"/>
      <c r="H2262" s="5"/>
      <c r="I2262">
        <v>2500</v>
      </c>
      <c r="J2262" s="20" t="s">
        <v>8219</v>
      </c>
    </row>
    <row r="2263" spans="7:10" x14ac:dyDescent="0.2">
      <c r="G2263" s="5"/>
      <c r="H2263" s="5"/>
      <c r="I2263">
        <v>1000</v>
      </c>
      <c r="J2263" s="20" t="s">
        <v>8219</v>
      </c>
    </row>
    <row r="2264" spans="7:10" x14ac:dyDescent="0.2">
      <c r="G2264" s="5"/>
      <c r="H2264" s="5"/>
      <c r="I2264">
        <v>3300</v>
      </c>
      <c r="J2264" s="20" t="s">
        <v>8219</v>
      </c>
    </row>
    <row r="2265" spans="7:10" x14ac:dyDescent="0.2">
      <c r="G2265" s="5"/>
      <c r="H2265" s="5"/>
      <c r="I2265">
        <v>7500</v>
      </c>
      <c r="J2265" s="20" t="s">
        <v>8219</v>
      </c>
    </row>
    <row r="2266" spans="7:10" x14ac:dyDescent="0.2">
      <c r="G2266" s="5"/>
      <c r="H2266" s="5"/>
      <c r="I2266">
        <v>6000</v>
      </c>
      <c r="J2266" s="20" t="s">
        <v>8219</v>
      </c>
    </row>
    <row r="2267" spans="7:10" x14ac:dyDescent="0.2">
      <c r="G2267" s="5"/>
      <c r="H2267" s="5"/>
      <c r="I2267">
        <v>200</v>
      </c>
      <c r="J2267" s="20" t="s">
        <v>8219</v>
      </c>
    </row>
    <row r="2268" spans="7:10" x14ac:dyDescent="0.2">
      <c r="G2268" s="5"/>
      <c r="H2268" s="5"/>
      <c r="I2268">
        <v>1500</v>
      </c>
      <c r="J2268" s="20" t="s">
        <v>8219</v>
      </c>
    </row>
    <row r="2269" spans="7:10" x14ac:dyDescent="0.2">
      <c r="G2269" s="5"/>
      <c r="H2269" s="5"/>
      <c r="I2269">
        <v>20000</v>
      </c>
      <c r="J2269" s="20" t="s">
        <v>8219</v>
      </c>
    </row>
    <row r="2270" spans="7:10" x14ac:dyDescent="0.2">
      <c r="G2270" s="5"/>
      <c r="H2270" s="5"/>
      <c r="I2270">
        <v>28000</v>
      </c>
      <c r="J2270" s="20" t="s">
        <v>8219</v>
      </c>
    </row>
    <row r="2271" spans="7:10" x14ac:dyDescent="0.2">
      <c r="G2271" s="5"/>
      <c r="H2271" s="5"/>
      <c r="I2271">
        <v>2500</v>
      </c>
      <c r="J2271" s="20" t="s">
        <v>8219</v>
      </c>
    </row>
    <row r="2272" spans="7:10" x14ac:dyDescent="0.2">
      <c r="G2272" s="5"/>
      <c r="H2272" s="5"/>
      <c r="I2272">
        <v>25000</v>
      </c>
      <c r="J2272" s="20" t="s">
        <v>8219</v>
      </c>
    </row>
    <row r="2273" spans="7:10" x14ac:dyDescent="0.2">
      <c r="G2273" s="5"/>
      <c r="H2273" s="5"/>
      <c r="I2273">
        <v>20000</v>
      </c>
      <c r="J2273" s="20" t="s">
        <v>8219</v>
      </c>
    </row>
    <row r="2274" spans="7:10" x14ac:dyDescent="0.2">
      <c r="G2274" s="5"/>
      <c r="H2274" s="5"/>
      <c r="I2274">
        <v>1000</v>
      </c>
      <c r="J2274" s="20" t="s">
        <v>8219</v>
      </c>
    </row>
    <row r="2275" spans="7:10" x14ac:dyDescent="0.2">
      <c r="G2275" s="5"/>
      <c r="H2275" s="5"/>
      <c r="I2275">
        <v>2500</v>
      </c>
      <c r="J2275" s="20" t="s">
        <v>8219</v>
      </c>
    </row>
    <row r="2276" spans="7:10" x14ac:dyDescent="0.2">
      <c r="G2276" s="5"/>
      <c r="H2276" s="5"/>
      <c r="I2276">
        <v>2500</v>
      </c>
      <c r="J2276" s="20" t="s">
        <v>8219</v>
      </c>
    </row>
    <row r="2277" spans="7:10" x14ac:dyDescent="0.2">
      <c r="G2277" s="5"/>
      <c r="H2277" s="5"/>
      <c r="I2277">
        <v>650</v>
      </c>
      <c r="J2277" s="20" t="s">
        <v>8219</v>
      </c>
    </row>
    <row r="2278" spans="7:10" x14ac:dyDescent="0.2">
      <c r="G2278" s="5"/>
      <c r="H2278" s="5"/>
      <c r="I2278">
        <v>4589</v>
      </c>
      <c r="J2278" s="20" t="s">
        <v>8219</v>
      </c>
    </row>
    <row r="2279" spans="7:10" x14ac:dyDescent="0.2">
      <c r="G2279" s="5"/>
      <c r="H2279" s="5"/>
      <c r="I2279">
        <v>8500</v>
      </c>
      <c r="J2279" s="20" t="s">
        <v>8219</v>
      </c>
    </row>
    <row r="2280" spans="7:10" x14ac:dyDescent="0.2">
      <c r="G2280" s="5"/>
      <c r="H2280" s="5"/>
      <c r="I2280">
        <v>2000</v>
      </c>
      <c r="J2280" s="20" t="s">
        <v>8219</v>
      </c>
    </row>
    <row r="2281" spans="7:10" x14ac:dyDescent="0.2">
      <c r="G2281" s="5"/>
      <c r="H2281" s="5"/>
      <c r="I2281">
        <v>1000</v>
      </c>
      <c r="J2281" s="20" t="s">
        <v>8219</v>
      </c>
    </row>
    <row r="2282" spans="7:10" x14ac:dyDescent="0.2">
      <c r="G2282" s="5"/>
      <c r="H2282" s="5"/>
      <c r="I2282">
        <v>9800</v>
      </c>
      <c r="J2282" s="20" t="s">
        <v>8219</v>
      </c>
    </row>
    <row r="2283" spans="7:10" x14ac:dyDescent="0.2">
      <c r="G2283" s="5"/>
      <c r="H2283" s="5"/>
      <c r="I2283">
        <v>300</v>
      </c>
      <c r="J2283" s="20" t="s">
        <v>8219</v>
      </c>
    </row>
    <row r="2284" spans="7:10" x14ac:dyDescent="0.2">
      <c r="G2284" s="5"/>
      <c r="H2284" s="5"/>
      <c r="I2284">
        <v>750</v>
      </c>
      <c r="J2284" s="20" t="s">
        <v>8219</v>
      </c>
    </row>
    <row r="2285" spans="7:10" x14ac:dyDescent="0.2">
      <c r="G2285" s="5"/>
      <c r="H2285" s="5"/>
      <c r="I2285">
        <v>3000</v>
      </c>
      <c r="J2285" s="20" t="s">
        <v>8219</v>
      </c>
    </row>
    <row r="2286" spans="7:10" x14ac:dyDescent="0.2">
      <c r="G2286" s="5"/>
      <c r="H2286" s="5"/>
      <c r="I2286">
        <v>6000</v>
      </c>
      <c r="J2286" s="20" t="s">
        <v>8219</v>
      </c>
    </row>
    <row r="2287" spans="7:10" x14ac:dyDescent="0.2">
      <c r="G2287" s="5"/>
      <c r="H2287" s="5"/>
      <c r="I2287">
        <v>3000</v>
      </c>
      <c r="J2287" s="20" t="s">
        <v>8219</v>
      </c>
    </row>
    <row r="2288" spans="7:10" x14ac:dyDescent="0.2">
      <c r="G2288" s="5"/>
      <c r="H2288" s="5"/>
      <c r="I2288">
        <v>1500</v>
      </c>
      <c r="J2288" s="20" t="s">
        <v>8219</v>
      </c>
    </row>
    <row r="2289" spans="7:10" x14ac:dyDescent="0.2">
      <c r="G2289" s="5"/>
      <c r="H2289" s="5"/>
      <c r="I2289">
        <v>4500</v>
      </c>
      <c r="J2289" s="20" t="s">
        <v>8219</v>
      </c>
    </row>
    <row r="2290" spans="7:10" x14ac:dyDescent="0.2">
      <c r="G2290" s="5"/>
      <c r="H2290" s="5"/>
      <c r="I2290">
        <v>1000</v>
      </c>
      <c r="J2290" s="20" t="s">
        <v>8219</v>
      </c>
    </row>
    <row r="2291" spans="7:10" x14ac:dyDescent="0.2">
      <c r="G2291" s="5"/>
      <c r="H2291" s="5"/>
      <c r="I2291">
        <v>1500</v>
      </c>
      <c r="J2291" s="20" t="s">
        <v>8219</v>
      </c>
    </row>
    <row r="2292" spans="7:10" x14ac:dyDescent="0.2">
      <c r="G2292" s="5"/>
      <c r="H2292" s="5"/>
      <c r="I2292">
        <v>1500</v>
      </c>
      <c r="J2292" s="20" t="s">
        <v>8219</v>
      </c>
    </row>
    <row r="2293" spans="7:10" x14ac:dyDescent="0.2">
      <c r="G2293" s="5"/>
      <c r="H2293" s="5"/>
      <c r="I2293">
        <v>2500</v>
      </c>
      <c r="J2293" s="20" t="s">
        <v>8219</v>
      </c>
    </row>
    <row r="2294" spans="7:10" x14ac:dyDescent="0.2">
      <c r="G2294" s="5"/>
      <c r="H2294" s="5"/>
      <c r="I2294">
        <v>2000</v>
      </c>
      <c r="J2294" s="20" t="s">
        <v>8219</v>
      </c>
    </row>
    <row r="2295" spans="7:10" x14ac:dyDescent="0.2">
      <c r="G2295" s="5"/>
      <c r="H2295" s="5"/>
      <c r="I2295">
        <v>850</v>
      </c>
      <c r="J2295" s="20" t="s">
        <v>8219</v>
      </c>
    </row>
    <row r="2296" spans="7:10" x14ac:dyDescent="0.2">
      <c r="G2296" s="5"/>
      <c r="H2296" s="5"/>
      <c r="I2296">
        <v>5000</v>
      </c>
      <c r="J2296" s="20" t="s">
        <v>8219</v>
      </c>
    </row>
    <row r="2297" spans="7:10" x14ac:dyDescent="0.2">
      <c r="G2297" s="5"/>
      <c r="H2297" s="5"/>
      <c r="I2297">
        <v>1200</v>
      </c>
      <c r="J2297" s="20" t="s">
        <v>8219</v>
      </c>
    </row>
    <row r="2298" spans="7:10" x14ac:dyDescent="0.2">
      <c r="G2298" s="5"/>
      <c r="H2298" s="5"/>
      <c r="I2298">
        <v>7000</v>
      </c>
      <c r="J2298" s="20" t="s">
        <v>8219</v>
      </c>
    </row>
    <row r="2299" spans="7:10" x14ac:dyDescent="0.2">
      <c r="G2299" s="5"/>
      <c r="H2299" s="5"/>
      <c r="I2299">
        <v>1000</v>
      </c>
      <c r="J2299" s="20" t="s">
        <v>8219</v>
      </c>
    </row>
    <row r="2300" spans="7:10" x14ac:dyDescent="0.2">
      <c r="G2300" s="5"/>
      <c r="H2300" s="5"/>
      <c r="I2300">
        <v>30000</v>
      </c>
      <c r="J2300" s="20" t="s">
        <v>8219</v>
      </c>
    </row>
    <row r="2301" spans="7:10" x14ac:dyDescent="0.2">
      <c r="G2301" s="5"/>
      <c r="H2301" s="5"/>
      <c r="I2301">
        <v>300</v>
      </c>
      <c r="J2301" s="20" t="s">
        <v>8219</v>
      </c>
    </row>
    <row r="2302" spans="7:10" x14ac:dyDescent="0.2">
      <c r="G2302" s="5"/>
      <c r="H2302" s="5"/>
      <c r="I2302">
        <v>800</v>
      </c>
      <c r="J2302" s="20" t="s">
        <v>8219</v>
      </c>
    </row>
    <row r="2303" spans="7:10" x14ac:dyDescent="0.2">
      <c r="G2303" s="5"/>
      <c r="H2303" s="5"/>
      <c r="I2303">
        <v>5000</v>
      </c>
      <c r="J2303" s="20" t="s">
        <v>8219</v>
      </c>
    </row>
    <row r="2304" spans="7:10" x14ac:dyDescent="0.2">
      <c r="G2304" s="5"/>
      <c r="H2304" s="5"/>
      <c r="I2304">
        <v>2300</v>
      </c>
      <c r="J2304" s="20" t="s">
        <v>8219</v>
      </c>
    </row>
    <row r="2305" spans="7:10" x14ac:dyDescent="0.2">
      <c r="G2305" s="5"/>
      <c r="H2305" s="5"/>
      <c r="I2305">
        <v>6450</v>
      </c>
      <c r="J2305" s="20" t="s">
        <v>8219</v>
      </c>
    </row>
    <row r="2306" spans="7:10" x14ac:dyDescent="0.2">
      <c r="G2306" s="5"/>
      <c r="H2306" s="5"/>
      <c r="I2306">
        <v>6000</v>
      </c>
      <c r="J2306" s="20" t="s">
        <v>8219</v>
      </c>
    </row>
    <row r="2307" spans="7:10" x14ac:dyDescent="0.2">
      <c r="G2307" s="5"/>
      <c r="H2307" s="5"/>
      <c r="I2307">
        <v>18000</v>
      </c>
      <c r="J2307" s="20" t="s">
        <v>8219</v>
      </c>
    </row>
    <row r="2308" spans="7:10" x14ac:dyDescent="0.2">
      <c r="G2308" s="5"/>
      <c r="H2308" s="5"/>
      <c r="I2308">
        <v>3500</v>
      </c>
      <c r="J2308" s="20" t="s">
        <v>8219</v>
      </c>
    </row>
    <row r="2309" spans="7:10" x14ac:dyDescent="0.2">
      <c r="G2309" s="5"/>
      <c r="H2309" s="5"/>
      <c r="I2309">
        <v>1964.47</v>
      </c>
      <c r="J2309" s="20" t="s">
        <v>8219</v>
      </c>
    </row>
    <row r="2310" spans="7:10" x14ac:dyDescent="0.2">
      <c r="G2310" s="5"/>
      <c r="H2310" s="5"/>
      <c r="I2310">
        <v>50000</v>
      </c>
      <c r="J2310" s="20" t="s">
        <v>8219</v>
      </c>
    </row>
    <row r="2311" spans="7:10" x14ac:dyDescent="0.2">
      <c r="G2311" s="5"/>
      <c r="H2311" s="5"/>
      <c r="I2311">
        <v>6000</v>
      </c>
      <c r="J2311" s="20" t="s">
        <v>8219</v>
      </c>
    </row>
    <row r="2312" spans="7:10" x14ac:dyDescent="0.2">
      <c r="G2312" s="5"/>
      <c r="H2312" s="5"/>
      <c r="I2312">
        <v>18500</v>
      </c>
      <c r="J2312" s="20" t="s">
        <v>8219</v>
      </c>
    </row>
    <row r="2313" spans="7:10" x14ac:dyDescent="0.2">
      <c r="G2313" s="5"/>
      <c r="H2313" s="5"/>
      <c r="I2313">
        <v>9000</v>
      </c>
      <c r="J2313" s="20" t="s">
        <v>8219</v>
      </c>
    </row>
    <row r="2314" spans="7:10" x14ac:dyDescent="0.2">
      <c r="G2314" s="5"/>
      <c r="H2314" s="5"/>
      <c r="I2314">
        <v>3000</v>
      </c>
      <c r="J2314" s="20" t="s">
        <v>8219</v>
      </c>
    </row>
    <row r="2315" spans="7:10" x14ac:dyDescent="0.2">
      <c r="G2315" s="5"/>
      <c r="H2315" s="5"/>
      <c r="I2315">
        <v>5000</v>
      </c>
      <c r="J2315" s="20" t="s">
        <v>8219</v>
      </c>
    </row>
    <row r="2316" spans="7:10" x14ac:dyDescent="0.2">
      <c r="G2316" s="5"/>
      <c r="H2316" s="5"/>
      <c r="I2316">
        <v>1200</v>
      </c>
      <c r="J2316" s="20" t="s">
        <v>8219</v>
      </c>
    </row>
    <row r="2317" spans="7:10" x14ac:dyDescent="0.2">
      <c r="G2317" s="5"/>
      <c r="H2317" s="5"/>
      <c r="I2317">
        <v>2500</v>
      </c>
      <c r="J2317" s="20" t="s">
        <v>8219</v>
      </c>
    </row>
    <row r="2318" spans="7:10" x14ac:dyDescent="0.2">
      <c r="G2318" s="5"/>
      <c r="H2318" s="5"/>
      <c r="I2318">
        <v>15000</v>
      </c>
      <c r="J2318" s="20" t="s">
        <v>8219</v>
      </c>
    </row>
    <row r="2319" spans="7:10" x14ac:dyDescent="0.2">
      <c r="G2319" s="5"/>
      <c r="H2319" s="5"/>
      <c r="I2319">
        <v>400</v>
      </c>
      <c r="J2319" s="20" t="s">
        <v>8219</v>
      </c>
    </row>
    <row r="2320" spans="7:10" x14ac:dyDescent="0.2">
      <c r="G2320" s="5"/>
      <c r="H2320" s="5"/>
      <c r="I2320">
        <v>5000</v>
      </c>
      <c r="J2320" s="20" t="s">
        <v>8219</v>
      </c>
    </row>
    <row r="2321" spans="7:10" x14ac:dyDescent="0.2">
      <c r="G2321" s="5"/>
      <c r="H2321" s="5"/>
      <c r="I2321">
        <v>3000</v>
      </c>
      <c r="J2321" s="20" t="s">
        <v>8219</v>
      </c>
    </row>
    <row r="2322" spans="7:10" x14ac:dyDescent="0.2">
      <c r="G2322" s="5"/>
      <c r="H2322" s="5"/>
      <c r="I2322">
        <v>5000</v>
      </c>
      <c r="J2322" s="20" t="s">
        <v>8219</v>
      </c>
    </row>
    <row r="2323" spans="7:10" x14ac:dyDescent="0.2">
      <c r="G2323" s="5"/>
      <c r="H2323" s="5"/>
      <c r="I2323">
        <v>10557</v>
      </c>
      <c r="J2323" s="23" t="s">
        <v>8222</v>
      </c>
    </row>
    <row r="2324" spans="7:10" x14ac:dyDescent="0.2">
      <c r="G2324" s="5"/>
      <c r="H2324" s="5"/>
      <c r="I2324">
        <v>2700</v>
      </c>
      <c r="J2324" s="23" t="s">
        <v>8222</v>
      </c>
    </row>
    <row r="2325" spans="7:10" x14ac:dyDescent="0.2">
      <c r="G2325" s="5"/>
      <c r="H2325" s="5"/>
      <c r="I2325">
        <v>250</v>
      </c>
      <c r="J2325" s="23" t="s">
        <v>8222</v>
      </c>
    </row>
    <row r="2326" spans="7:10" x14ac:dyDescent="0.2">
      <c r="G2326" s="5"/>
      <c r="H2326" s="5"/>
      <c r="I2326">
        <v>7500</v>
      </c>
      <c r="J2326" s="23" t="s">
        <v>8222</v>
      </c>
    </row>
    <row r="2327" spans="7:10" x14ac:dyDescent="0.2">
      <c r="G2327" s="5"/>
      <c r="H2327" s="5"/>
      <c r="I2327">
        <v>1000</v>
      </c>
      <c r="J2327" s="23" t="s">
        <v>8222</v>
      </c>
    </row>
    <row r="2328" spans="7:10" x14ac:dyDescent="0.2">
      <c r="G2328" s="5"/>
      <c r="H2328" s="5"/>
      <c r="I2328">
        <v>15000</v>
      </c>
      <c r="J2328" s="23" t="s">
        <v>8222</v>
      </c>
    </row>
    <row r="2329" spans="7:10" x14ac:dyDescent="0.2">
      <c r="G2329" s="5"/>
      <c r="H2329" s="5"/>
      <c r="I2329">
        <v>35000</v>
      </c>
      <c r="J2329" s="20" t="s">
        <v>8219</v>
      </c>
    </row>
    <row r="2330" spans="7:10" x14ac:dyDescent="0.2">
      <c r="G2330" s="5"/>
      <c r="H2330" s="5"/>
      <c r="I2330">
        <v>10000</v>
      </c>
      <c r="J2330" s="20" t="s">
        <v>8219</v>
      </c>
    </row>
    <row r="2331" spans="7:10" x14ac:dyDescent="0.2">
      <c r="G2331" s="5"/>
      <c r="H2331" s="5"/>
      <c r="I2331">
        <v>25000</v>
      </c>
      <c r="J2331" s="20" t="s">
        <v>8219</v>
      </c>
    </row>
    <row r="2332" spans="7:10" x14ac:dyDescent="0.2">
      <c r="G2332" s="5"/>
      <c r="H2332" s="5"/>
      <c r="I2332">
        <v>35000</v>
      </c>
      <c r="J2332" s="20" t="s">
        <v>8219</v>
      </c>
    </row>
    <row r="2333" spans="7:10" x14ac:dyDescent="0.2">
      <c r="G2333" s="5"/>
      <c r="H2333" s="5"/>
      <c r="I2333">
        <v>8000</v>
      </c>
      <c r="J2333" s="20" t="s">
        <v>8219</v>
      </c>
    </row>
    <row r="2334" spans="7:10" x14ac:dyDescent="0.2">
      <c r="G2334" s="5"/>
      <c r="H2334" s="5"/>
      <c r="I2334">
        <v>25000</v>
      </c>
      <c r="J2334" s="20" t="s">
        <v>8219</v>
      </c>
    </row>
    <row r="2335" spans="7:10" x14ac:dyDescent="0.2">
      <c r="G2335" s="5"/>
      <c r="H2335" s="5"/>
      <c r="I2335">
        <v>600</v>
      </c>
      <c r="J2335" s="20" t="s">
        <v>8219</v>
      </c>
    </row>
    <row r="2336" spans="7:10" x14ac:dyDescent="0.2">
      <c r="G2336" s="5"/>
      <c r="H2336" s="5"/>
      <c r="I2336">
        <v>4000</v>
      </c>
      <c r="J2336" s="20" t="s">
        <v>8219</v>
      </c>
    </row>
    <row r="2337" spans="7:10" x14ac:dyDescent="0.2">
      <c r="G2337" s="5"/>
      <c r="H2337" s="5"/>
      <c r="I2337">
        <v>25000</v>
      </c>
      <c r="J2337" s="20" t="s">
        <v>8219</v>
      </c>
    </row>
    <row r="2338" spans="7:10" x14ac:dyDescent="0.2">
      <c r="G2338" s="5"/>
      <c r="H2338" s="5"/>
      <c r="I2338">
        <v>20000</v>
      </c>
      <c r="J2338" s="20" t="s">
        <v>8219</v>
      </c>
    </row>
    <row r="2339" spans="7:10" x14ac:dyDescent="0.2">
      <c r="G2339" s="5"/>
      <c r="H2339" s="5"/>
      <c r="I2339">
        <v>12000</v>
      </c>
      <c r="J2339" s="20" t="s">
        <v>8219</v>
      </c>
    </row>
    <row r="2340" spans="7:10" x14ac:dyDescent="0.2">
      <c r="G2340" s="5"/>
      <c r="H2340" s="5"/>
      <c r="I2340">
        <v>15000</v>
      </c>
      <c r="J2340" s="20" t="s">
        <v>8219</v>
      </c>
    </row>
    <row r="2341" spans="7:10" x14ac:dyDescent="0.2">
      <c r="G2341" s="5"/>
      <c r="H2341" s="5"/>
      <c r="I2341">
        <v>25000</v>
      </c>
      <c r="J2341" s="20" t="s">
        <v>8219</v>
      </c>
    </row>
    <row r="2342" spans="7:10" x14ac:dyDescent="0.2">
      <c r="G2342" s="5"/>
      <c r="H2342" s="5"/>
      <c r="I2342">
        <v>40000</v>
      </c>
      <c r="J2342" s="20" t="s">
        <v>8219</v>
      </c>
    </row>
    <row r="2343" spans="7:10" x14ac:dyDescent="0.2">
      <c r="G2343" s="5"/>
      <c r="H2343" s="5"/>
      <c r="I2343">
        <v>5000</v>
      </c>
      <c r="J2343" s="21" t="s">
        <v>8220</v>
      </c>
    </row>
    <row r="2344" spans="7:10" x14ac:dyDescent="0.2">
      <c r="G2344" s="5"/>
      <c r="H2344" s="5"/>
      <c r="I2344">
        <v>5500</v>
      </c>
      <c r="J2344" s="21" t="s">
        <v>8220</v>
      </c>
    </row>
    <row r="2345" spans="7:10" x14ac:dyDescent="0.2">
      <c r="G2345" s="5"/>
      <c r="H2345" s="5"/>
      <c r="I2345">
        <v>10000</v>
      </c>
      <c r="J2345" s="21" t="s">
        <v>8220</v>
      </c>
    </row>
    <row r="2346" spans="7:10" x14ac:dyDescent="0.2">
      <c r="G2346" s="5"/>
      <c r="H2346" s="5"/>
      <c r="I2346">
        <v>1000</v>
      </c>
      <c r="J2346" s="21" t="s">
        <v>8220</v>
      </c>
    </row>
    <row r="2347" spans="7:10" x14ac:dyDescent="0.2">
      <c r="G2347" s="5"/>
      <c r="H2347" s="5"/>
      <c r="I2347">
        <v>3000</v>
      </c>
      <c r="J2347" s="21" t="s">
        <v>8220</v>
      </c>
    </row>
    <row r="2348" spans="7:10" x14ac:dyDescent="0.2">
      <c r="G2348" s="5"/>
      <c r="H2348" s="5"/>
      <c r="I2348">
        <v>60000</v>
      </c>
      <c r="J2348" s="21" t="s">
        <v>8220</v>
      </c>
    </row>
    <row r="2349" spans="7:10" x14ac:dyDescent="0.2">
      <c r="G2349" s="5"/>
      <c r="H2349" s="5"/>
      <c r="I2349">
        <v>1000</v>
      </c>
      <c r="J2349" s="21" t="s">
        <v>8220</v>
      </c>
    </row>
    <row r="2350" spans="7:10" x14ac:dyDescent="0.2">
      <c r="G2350" s="5"/>
      <c r="H2350" s="5"/>
      <c r="I2350">
        <v>70000</v>
      </c>
      <c r="J2350" s="21" t="s">
        <v>8220</v>
      </c>
    </row>
    <row r="2351" spans="7:10" x14ac:dyDescent="0.2">
      <c r="G2351" s="5"/>
      <c r="H2351" s="5"/>
      <c r="I2351">
        <v>474900</v>
      </c>
      <c r="J2351" s="21" t="s">
        <v>8220</v>
      </c>
    </row>
    <row r="2352" spans="7:10" x14ac:dyDescent="0.2">
      <c r="G2352" s="5"/>
      <c r="H2352" s="5"/>
      <c r="I2352">
        <v>50000</v>
      </c>
      <c r="J2352" s="21" t="s">
        <v>8220</v>
      </c>
    </row>
    <row r="2353" spans="7:10" x14ac:dyDescent="0.2">
      <c r="G2353" s="5"/>
      <c r="H2353" s="5"/>
      <c r="I2353">
        <v>18900</v>
      </c>
      <c r="J2353" s="21" t="s">
        <v>8220</v>
      </c>
    </row>
    <row r="2354" spans="7:10" x14ac:dyDescent="0.2">
      <c r="G2354" s="5"/>
      <c r="H2354" s="5"/>
      <c r="I2354">
        <v>2000</v>
      </c>
      <c r="J2354" s="21" t="s">
        <v>8220</v>
      </c>
    </row>
    <row r="2355" spans="7:10" x14ac:dyDescent="0.2">
      <c r="G2355" s="5"/>
      <c r="H2355" s="5"/>
      <c r="I2355">
        <v>1000</v>
      </c>
      <c r="J2355" s="21" t="s">
        <v>8220</v>
      </c>
    </row>
    <row r="2356" spans="7:10" x14ac:dyDescent="0.2">
      <c r="G2356" s="5"/>
      <c r="H2356" s="5"/>
      <c r="I2356">
        <v>35000</v>
      </c>
      <c r="J2356" s="21" t="s">
        <v>8220</v>
      </c>
    </row>
    <row r="2357" spans="7:10" x14ac:dyDescent="0.2">
      <c r="G2357" s="5"/>
      <c r="H2357" s="5"/>
      <c r="I2357">
        <v>8000</v>
      </c>
      <c r="J2357" s="21" t="s">
        <v>8220</v>
      </c>
    </row>
    <row r="2358" spans="7:10" x14ac:dyDescent="0.2">
      <c r="G2358" s="5"/>
      <c r="H2358" s="5"/>
      <c r="I2358">
        <v>10000</v>
      </c>
      <c r="J2358" s="21" t="s">
        <v>8220</v>
      </c>
    </row>
    <row r="2359" spans="7:10" x14ac:dyDescent="0.2">
      <c r="G2359" s="5"/>
      <c r="H2359" s="5"/>
      <c r="I2359">
        <v>27000</v>
      </c>
      <c r="J2359" s="21" t="s">
        <v>8220</v>
      </c>
    </row>
    <row r="2360" spans="7:10" x14ac:dyDescent="0.2">
      <c r="G2360" s="5"/>
      <c r="H2360" s="5"/>
      <c r="I2360">
        <v>1500</v>
      </c>
      <c r="J2360" s="21" t="s">
        <v>8220</v>
      </c>
    </row>
    <row r="2361" spans="7:10" x14ac:dyDescent="0.2">
      <c r="G2361" s="5"/>
      <c r="H2361" s="5"/>
      <c r="I2361">
        <v>7500</v>
      </c>
      <c r="J2361" s="21" t="s">
        <v>8220</v>
      </c>
    </row>
    <row r="2362" spans="7:10" x14ac:dyDescent="0.2">
      <c r="G2362" s="5"/>
      <c r="H2362" s="5"/>
      <c r="I2362">
        <v>5000</v>
      </c>
      <c r="J2362" s="21" t="s">
        <v>8220</v>
      </c>
    </row>
    <row r="2363" spans="7:10" x14ac:dyDescent="0.2">
      <c r="G2363" s="5"/>
      <c r="H2363" s="5"/>
      <c r="I2363">
        <v>200</v>
      </c>
      <c r="J2363" s="21" t="s">
        <v>8220</v>
      </c>
    </row>
    <row r="2364" spans="7:10" x14ac:dyDescent="0.2">
      <c r="G2364" s="5"/>
      <c r="H2364" s="5"/>
      <c r="I2364">
        <v>420</v>
      </c>
      <c r="J2364" s="21" t="s">
        <v>8220</v>
      </c>
    </row>
    <row r="2365" spans="7:10" x14ac:dyDescent="0.2">
      <c r="G2365" s="5"/>
      <c r="H2365" s="5"/>
      <c r="I2365">
        <v>175000</v>
      </c>
      <c r="J2365" s="21" t="s">
        <v>8220</v>
      </c>
    </row>
    <row r="2366" spans="7:10" x14ac:dyDescent="0.2">
      <c r="G2366" s="5"/>
      <c r="H2366" s="5"/>
      <c r="I2366">
        <v>128</v>
      </c>
      <c r="J2366" s="21" t="s">
        <v>8220</v>
      </c>
    </row>
    <row r="2367" spans="7:10" x14ac:dyDescent="0.2">
      <c r="G2367" s="5"/>
      <c r="H2367" s="5"/>
      <c r="I2367">
        <v>1000</v>
      </c>
      <c r="J2367" s="21" t="s">
        <v>8220</v>
      </c>
    </row>
    <row r="2368" spans="7:10" x14ac:dyDescent="0.2">
      <c r="G2368" s="5"/>
      <c r="H2368" s="5"/>
      <c r="I2368">
        <v>25000</v>
      </c>
      <c r="J2368" s="21" t="s">
        <v>8220</v>
      </c>
    </row>
    <row r="2369" spans="7:10" x14ac:dyDescent="0.2">
      <c r="G2369" s="5"/>
      <c r="H2369" s="5"/>
      <c r="I2369">
        <v>50000</v>
      </c>
      <c r="J2369" s="21" t="s">
        <v>8220</v>
      </c>
    </row>
    <row r="2370" spans="7:10" x14ac:dyDescent="0.2">
      <c r="G2370" s="5"/>
      <c r="H2370" s="5"/>
      <c r="I2370">
        <v>40000</v>
      </c>
      <c r="J2370" s="21" t="s">
        <v>8220</v>
      </c>
    </row>
    <row r="2371" spans="7:10" x14ac:dyDescent="0.2">
      <c r="G2371" s="5"/>
      <c r="H2371" s="5"/>
      <c r="I2371">
        <v>25000</v>
      </c>
      <c r="J2371" s="21" t="s">
        <v>8220</v>
      </c>
    </row>
    <row r="2372" spans="7:10" x14ac:dyDescent="0.2">
      <c r="G2372" s="5"/>
      <c r="H2372" s="5"/>
      <c r="I2372">
        <v>25000</v>
      </c>
      <c r="J2372" s="21" t="s">
        <v>8220</v>
      </c>
    </row>
    <row r="2373" spans="7:10" x14ac:dyDescent="0.2">
      <c r="G2373" s="5"/>
      <c r="H2373" s="5"/>
      <c r="I2373">
        <v>2000</v>
      </c>
      <c r="J2373" s="21" t="s">
        <v>8220</v>
      </c>
    </row>
    <row r="2374" spans="7:10" x14ac:dyDescent="0.2">
      <c r="G2374" s="5"/>
      <c r="H2374" s="5"/>
      <c r="I2374">
        <v>5500</v>
      </c>
      <c r="J2374" s="21" t="s">
        <v>8220</v>
      </c>
    </row>
    <row r="2375" spans="7:10" x14ac:dyDescent="0.2">
      <c r="G2375" s="5"/>
      <c r="H2375" s="5"/>
      <c r="I2375">
        <v>850000</v>
      </c>
      <c r="J2375" s="21" t="s">
        <v>8220</v>
      </c>
    </row>
    <row r="2376" spans="7:10" x14ac:dyDescent="0.2">
      <c r="G2376" s="5"/>
      <c r="H2376" s="5"/>
      <c r="I2376">
        <v>22000</v>
      </c>
      <c r="J2376" s="21" t="s">
        <v>8220</v>
      </c>
    </row>
    <row r="2377" spans="7:10" x14ac:dyDescent="0.2">
      <c r="G2377" s="5"/>
      <c r="H2377" s="5"/>
      <c r="I2377">
        <v>10000</v>
      </c>
      <c r="J2377" s="21" t="s">
        <v>8220</v>
      </c>
    </row>
    <row r="2378" spans="7:10" x14ac:dyDescent="0.2">
      <c r="G2378" s="5"/>
      <c r="H2378" s="5"/>
      <c r="I2378">
        <v>3000</v>
      </c>
      <c r="J2378" s="21" t="s">
        <v>8220</v>
      </c>
    </row>
    <row r="2379" spans="7:10" x14ac:dyDescent="0.2">
      <c r="G2379" s="5"/>
      <c r="H2379" s="5"/>
      <c r="I2379">
        <v>2500</v>
      </c>
      <c r="J2379" s="21" t="s">
        <v>8220</v>
      </c>
    </row>
    <row r="2380" spans="7:10" x14ac:dyDescent="0.2">
      <c r="G2380" s="5"/>
      <c r="H2380" s="5"/>
      <c r="I2380">
        <v>110000</v>
      </c>
      <c r="J2380" s="21" t="s">
        <v>8220</v>
      </c>
    </row>
    <row r="2381" spans="7:10" x14ac:dyDescent="0.2">
      <c r="G2381" s="5"/>
      <c r="H2381" s="5"/>
      <c r="I2381">
        <v>30000</v>
      </c>
      <c r="J2381" s="21" t="s">
        <v>8220</v>
      </c>
    </row>
    <row r="2382" spans="7:10" x14ac:dyDescent="0.2">
      <c r="G2382" s="5"/>
      <c r="H2382" s="5"/>
      <c r="I2382">
        <v>15000</v>
      </c>
      <c r="J2382" s="21" t="s">
        <v>8220</v>
      </c>
    </row>
    <row r="2383" spans="7:10" x14ac:dyDescent="0.2">
      <c r="G2383" s="5"/>
      <c r="H2383" s="5"/>
      <c r="I2383">
        <v>86350</v>
      </c>
      <c r="J2383" s="21" t="s">
        <v>8220</v>
      </c>
    </row>
    <row r="2384" spans="7:10" x14ac:dyDescent="0.2">
      <c r="G2384" s="5"/>
      <c r="H2384" s="5"/>
      <c r="I2384">
        <v>3000</v>
      </c>
      <c r="J2384" s="21" t="s">
        <v>8220</v>
      </c>
    </row>
    <row r="2385" spans="7:10" x14ac:dyDescent="0.2">
      <c r="G2385" s="5"/>
      <c r="H2385" s="5"/>
      <c r="I2385">
        <v>10000</v>
      </c>
      <c r="J2385" s="21" t="s">
        <v>8220</v>
      </c>
    </row>
    <row r="2386" spans="7:10" x14ac:dyDescent="0.2">
      <c r="G2386" s="5"/>
      <c r="H2386" s="5"/>
      <c r="I2386">
        <v>1000</v>
      </c>
      <c r="J2386" s="21" t="s">
        <v>8220</v>
      </c>
    </row>
    <row r="2387" spans="7:10" x14ac:dyDescent="0.2">
      <c r="G2387" s="5"/>
      <c r="H2387" s="5"/>
      <c r="I2387">
        <v>65000</v>
      </c>
      <c r="J2387" s="21" t="s">
        <v>8220</v>
      </c>
    </row>
    <row r="2388" spans="7:10" x14ac:dyDescent="0.2">
      <c r="G2388" s="5"/>
      <c r="H2388" s="5"/>
      <c r="I2388">
        <v>30000</v>
      </c>
      <c r="J2388" s="21" t="s">
        <v>8220</v>
      </c>
    </row>
    <row r="2389" spans="7:10" x14ac:dyDescent="0.2">
      <c r="G2389" s="5"/>
      <c r="H2389" s="5"/>
      <c r="I2389">
        <v>150000</v>
      </c>
      <c r="J2389" s="21" t="s">
        <v>8220</v>
      </c>
    </row>
    <row r="2390" spans="7:10" x14ac:dyDescent="0.2">
      <c r="G2390" s="5"/>
      <c r="H2390" s="5"/>
      <c r="I2390">
        <v>37000</v>
      </c>
      <c r="J2390" s="21" t="s">
        <v>8220</v>
      </c>
    </row>
    <row r="2391" spans="7:10" x14ac:dyDescent="0.2">
      <c r="G2391" s="5"/>
      <c r="H2391" s="5"/>
      <c r="I2391">
        <v>16000</v>
      </c>
      <c r="J2391" s="21" t="s">
        <v>8220</v>
      </c>
    </row>
    <row r="2392" spans="7:10" x14ac:dyDescent="0.2">
      <c r="G2392" s="5"/>
      <c r="H2392" s="5"/>
      <c r="I2392">
        <v>510000</v>
      </c>
      <c r="J2392" s="21" t="s">
        <v>8220</v>
      </c>
    </row>
    <row r="2393" spans="7:10" x14ac:dyDescent="0.2">
      <c r="G2393" s="5"/>
      <c r="H2393" s="5"/>
      <c r="I2393">
        <v>20000</v>
      </c>
      <c r="J2393" s="21" t="s">
        <v>8220</v>
      </c>
    </row>
    <row r="2394" spans="7:10" x14ac:dyDescent="0.2">
      <c r="G2394" s="5"/>
      <c r="H2394" s="5"/>
      <c r="I2394">
        <v>4200</v>
      </c>
      <c r="J2394" s="21" t="s">
        <v>8220</v>
      </c>
    </row>
    <row r="2395" spans="7:10" x14ac:dyDescent="0.2">
      <c r="G2395" s="5"/>
      <c r="H2395" s="5"/>
      <c r="I2395">
        <v>100000</v>
      </c>
      <c r="J2395" s="21" t="s">
        <v>8220</v>
      </c>
    </row>
    <row r="2396" spans="7:10" x14ac:dyDescent="0.2">
      <c r="G2396" s="5"/>
      <c r="H2396" s="5"/>
      <c r="I2396">
        <v>5000</v>
      </c>
      <c r="J2396" s="21" t="s">
        <v>8220</v>
      </c>
    </row>
    <row r="2397" spans="7:10" x14ac:dyDescent="0.2">
      <c r="G2397" s="5"/>
      <c r="H2397" s="5"/>
      <c r="I2397">
        <v>33000</v>
      </c>
      <c r="J2397" s="21" t="s">
        <v>8220</v>
      </c>
    </row>
    <row r="2398" spans="7:10" x14ac:dyDescent="0.2">
      <c r="G2398" s="5"/>
      <c r="H2398" s="5"/>
      <c r="I2398">
        <v>5000</v>
      </c>
      <c r="J2398" s="21" t="s">
        <v>8220</v>
      </c>
    </row>
    <row r="2399" spans="7:10" x14ac:dyDescent="0.2">
      <c r="G2399" s="5"/>
      <c r="H2399" s="5"/>
      <c r="I2399">
        <v>124000</v>
      </c>
      <c r="J2399" s="21" t="s">
        <v>8220</v>
      </c>
    </row>
    <row r="2400" spans="7:10" x14ac:dyDescent="0.2">
      <c r="G2400" s="5"/>
      <c r="H2400" s="5"/>
      <c r="I2400">
        <v>4000</v>
      </c>
      <c r="J2400" s="21" t="s">
        <v>8220</v>
      </c>
    </row>
    <row r="2401" spans="7:10" x14ac:dyDescent="0.2">
      <c r="G2401" s="5"/>
      <c r="H2401" s="5"/>
      <c r="I2401">
        <v>13000</v>
      </c>
      <c r="J2401" s="21" t="s">
        <v>8220</v>
      </c>
    </row>
    <row r="2402" spans="7:10" x14ac:dyDescent="0.2">
      <c r="G2402" s="5"/>
      <c r="H2402" s="5"/>
      <c r="I2402">
        <v>50000</v>
      </c>
      <c r="J2402" s="21" t="s">
        <v>8220</v>
      </c>
    </row>
    <row r="2403" spans="7:10" x14ac:dyDescent="0.2">
      <c r="G2403" s="5"/>
      <c r="H2403" s="5"/>
      <c r="I2403">
        <v>28000</v>
      </c>
      <c r="J2403" s="22" t="s">
        <v>8221</v>
      </c>
    </row>
    <row r="2404" spans="7:10" x14ac:dyDescent="0.2">
      <c r="G2404" s="5"/>
      <c r="H2404" s="5"/>
      <c r="I2404">
        <v>12000</v>
      </c>
      <c r="J2404" s="22" t="s">
        <v>8221</v>
      </c>
    </row>
    <row r="2405" spans="7:10" x14ac:dyDescent="0.2">
      <c r="G2405" s="5"/>
      <c r="H2405" s="5"/>
      <c r="I2405">
        <v>1200</v>
      </c>
      <c r="J2405" s="22" t="s">
        <v>8221</v>
      </c>
    </row>
    <row r="2406" spans="7:10" x14ac:dyDescent="0.2">
      <c r="G2406" s="5"/>
      <c r="H2406" s="5"/>
      <c r="I2406">
        <v>15000</v>
      </c>
      <c r="J2406" s="22" t="s">
        <v>8221</v>
      </c>
    </row>
    <row r="2407" spans="7:10" x14ac:dyDescent="0.2">
      <c r="G2407" s="5"/>
      <c r="H2407" s="5"/>
      <c r="I2407">
        <v>5000</v>
      </c>
      <c r="J2407" s="22" t="s">
        <v>8221</v>
      </c>
    </row>
    <row r="2408" spans="7:10" x14ac:dyDescent="0.2">
      <c r="G2408" s="5"/>
      <c r="H2408" s="5"/>
      <c r="I2408">
        <v>3250</v>
      </c>
      <c r="J2408" s="22" t="s">
        <v>8221</v>
      </c>
    </row>
    <row r="2409" spans="7:10" x14ac:dyDescent="0.2">
      <c r="G2409" s="5"/>
      <c r="H2409" s="5"/>
      <c r="I2409">
        <v>22000</v>
      </c>
      <c r="J2409" s="22" t="s">
        <v>8221</v>
      </c>
    </row>
    <row r="2410" spans="7:10" x14ac:dyDescent="0.2">
      <c r="G2410" s="5"/>
      <c r="H2410" s="5"/>
      <c r="I2410">
        <v>15000</v>
      </c>
      <c r="J2410" s="22" t="s">
        <v>8221</v>
      </c>
    </row>
    <row r="2411" spans="7:10" x14ac:dyDescent="0.2">
      <c r="G2411" s="5"/>
      <c r="H2411" s="5"/>
      <c r="I2411">
        <v>25000</v>
      </c>
      <c r="J2411" s="22" t="s">
        <v>8221</v>
      </c>
    </row>
    <row r="2412" spans="7:10" x14ac:dyDescent="0.2">
      <c r="G2412" s="5"/>
      <c r="H2412" s="5"/>
      <c r="I2412">
        <v>15000</v>
      </c>
      <c r="J2412" s="22" t="s">
        <v>8221</v>
      </c>
    </row>
    <row r="2413" spans="7:10" x14ac:dyDescent="0.2">
      <c r="G2413" s="5"/>
      <c r="H2413" s="5"/>
      <c r="I2413">
        <v>25000</v>
      </c>
      <c r="J2413" s="22" t="s">
        <v>8221</v>
      </c>
    </row>
    <row r="2414" spans="7:10" x14ac:dyDescent="0.2">
      <c r="G2414" s="5"/>
      <c r="H2414" s="5"/>
      <c r="I2414">
        <v>8000</v>
      </c>
      <c r="J2414" s="22" t="s">
        <v>8221</v>
      </c>
    </row>
    <row r="2415" spans="7:10" x14ac:dyDescent="0.2">
      <c r="G2415" s="5"/>
      <c r="H2415" s="5"/>
      <c r="I2415">
        <v>3000</v>
      </c>
      <c r="J2415" s="22" t="s">
        <v>8221</v>
      </c>
    </row>
    <row r="2416" spans="7:10" x14ac:dyDescent="0.2">
      <c r="G2416" s="5"/>
      <c r="H2416" s="5"/>
      <c r="I2416">
        <v>15000</v>
      </c>
      <c r="J2416" s="22" t="s">
        <v>8221</v>
      </c>
    </row>
    <row r="2417" spans="7:10" x14ac:dyDescent="0.2">
      <c r="G2417" s="5"/>
      <c r="H2417" s="5"/>
      <c r="I2417">
        <v>60000</v>
      </c>
      <c r="J2417" s="22" t="s">
        <v>8221</v>
      </c>
    </row>
    <row r="2418" spans="7:10" x14ac:dyDescent="0.2">
      <c r="G2418" s="5"/>
      <c r="H2418" s="5"/>
      <c r="I2418">
        <v>20000</v>
      </c>
      <c r="J2418" s="22" t="s">
        <v>8221</v>
      </c>
    </row>
    <row r="2419" spans="7:10" x14ac:dyDescent="0.2">
      <c r="G2419" s="5"/>
      <c r="H2419" s="5"/>
      <c r="I2419">
        <v>1000</v>
      </c>
      <c r="J2419" s="22" t="s">
        <v>8221</v>
      </c>
    </row>
    <row r="2420" spans="7:10" x14ac:dyDescent="0.2">
      <c r="G2420" s="5"/>
      <c r="H2420" s="5"/>
      <c r="I2420">
        <v>25000</v>
      </c>
      <c r="J2420" s="22" t="s">
        <v>8221</v>
      </c>
    </row>
    <row r="2421" spans="7:10" x14ac:dyDescent="0.2">
      <c r="G2421" s="5"/>
      <c r="H2421" s="5"/>
      <c r="I2421">
        <v>3000</v>
      </c>
      <c r="J2421" s="22" t="s">
        <v>8221</v>
      </c>
    </row>
    <row r="2422" spans="7:10" x14ac:dyDescent="0.2">
      <c r="G2422" s="5"/>
      <c r="H2422" s="5"/>
      <c r="I2422">
        <v>16870</v>
      </c>
      <c r="J2422" s="22" t="s">
        <v>8221</v>
      </c>
    </row>
    <row r="2423" spans="7:10" x14ac:dyDescent="0.2">
      <c r="G2423" s="5"/>
      <c r="H2423" s="5"/>
      <c r="I2423">
        <v>6000</v>
      </c>
      <c r="J2423" s="22" t="s">
        <v>8221</v>
      </c>
    </row>
    <row r="2424" spans="7:10" x14ac:dyDescent="0.2">
      <c r="G2424" s="5"/>
      <c r="H2424" s="5"/>
      <c r="I2424">
        <v>500</v>
      </c>
      <c r="J2424" s="22" t="s">
        <v>8221</v>
      </c>
    </row>
    <row r="2425" spans="7:10" x14ac:dyDescent="0.2">
      <c r="G2425" s="5"/>
      <c r="H2425" s="5"/>
      <c r="I2425">
        <v>60000</v>
      </c>
      <c r="J2425" s="22" t="s">
        <v>8221</v>
      </c>
    </row>
    <row r="2426" spans="7:10" x14ac:dyDescent="0.2">
      <c r="G2426" s="5"/>
      <c r="H2426" s="5"/>
      <c r="I2426">
        <v>25000</v>
      </c>
      <c r="J2426" s="22" t="s">
        <v>8221</v>
      </c>
    </row>
    <row r="2427" spans="7:10" x14ac:dyDescent="0.2">
      <c r="G2427" s="5"/>
      <c r="H2427" s="5"/>
      <c r="I2427">
        <v>3500</v>
      </c>
      <c r="J2427" s="22" t="s">
        <v>8221</v>
      </c>
    </row>
    <row r="2428" spans="7:10" x14ac:dyDescent="0.2">
      <c r="G2428" s="5"/>
      <c r="H2428" s="5"/>
      <c r="I2428">
        <v>20000</v>
      </c>
      <c r="J2428" s="22" t="s">
        <v>8221</v>
      </c>
    </row>
    <row r="2429" spans="7:10" x14ac:dyDescent="0.2">
      <c r="G2429" s="5"/>
      <c r="H2429" s="5"/>
      <c r="I2429">
        <v>50000</v>
      </c>
      <c r="J2429" s="22" t="s">
        <v>8221</v>
      </c>
    </row>
    <row r="2430" spans="7:10" x14ac:dyDescent="0.2">
      <c r="G2430" s="5"/>
      <c r="H2430" s="5"/>
      <c r="I2430">
        <v>35000</v>
      </c>
      <c r="J2430" s="22" t="s">
        <v>8221</v>
      </c>
    </row>
    <row r="2431" spans="7:10" x14ac:dyDescent="0.2">
      <c r="G2431" s="5"/>
      <c r="H2431" s="5"/>
      <c r="I2431">
        <v>140000</v>
      </c>
      <c r="J2431" s="22" t="s">
        <v>8221</v>
      </c>
    </row>
    <row r="2432" spans="7:10" x14ac:dyDescent="0.2">
      <c r="G2432" s="5"/>
      <c r="H2432" s="5"/>
      <c r="I2432">
        <v>3000</v>
      </c>
      <c r="J2432" s="22" t="s">
        <v>8221</v>
      </c>
    </row>
    <row r="2433" spans="7:10" x14ac:dyDescent="0.2">
      <c r="G2433" s="5"/>
      <c r="H2433" s="5"/>
      <c r="I2433">
        <v>100000</v>
      </c>
      <c r="J2433" s="22" t="s">
        <v>8221</v>
      </c>
    </row>
    <row r="2434" spans="7:10" x14ac:dyDescent="0.2">
      <c r="G2434" s="5"/>
      <c r="H2434" s="5"/>
      <c r="I2434">
        <v>14000</v>
      </c>
      <c r="J2434" s="22" t="s">
        <v>8221</v>
      </c>
    </row>
    <row r="2435" spans="7:10" x14ac:dyDescent="0.2">
      <c r="G2435" s="5"/>
      <c r="H2435" s="5"/>
      <c r="I2435">
        <v>10000</v>
      </c>
      <c r="J2435" s="22" t="s">
        <v>8221</v>
      </c>
    </row>
    <row r="2436" spans="7:10" x14ac:dyDescent="0.2">
      <c r="G2436" s="5"/>
      <c r="H2436" s="5"/>
      <c r="I2436">
        <v>20000</v>
      </c>
      <c r="J2436" s="22" t="s">
        <v>8221</v>
      </c>
    </row>
    <row r="2437" spans="7:10" x14ac:dyDescent="0.2">
      <c r="G2437" s="5"/>
      <c r="H2437" s="5"/>
      <c r="I2437">
        <v>250000</v>
      </c>
      <c r="J2437" s="22" t="s">
        <v>8221</v>
      </c>
    </row>
    <row r="2438" spans="7:10" x14ac:dyDescent="0.2">
      <c r="G2438" s="5"/>
      <c r="H2438" s="5"/>
      <c r="I2438">
        <v>117000</v>
      </c>
      <c r="J2438" s="22" t="s">
        <v>8221</v>
      </c>
    </row>
    <row r="2439" spans="7:10" x14ac:dyDescent="0.2">
      <c r="G2439" s="5"/>
      <c r="H2439" s="5"/>
      <c r="I2439">
        <v>8000</v>
      </c>
      <c r="J2439" s="22" t="s">
        <v>8221</v>
      </c>
    </row>
    <row r="2440" spans="7:10" x14ac:dyDescent="0.2">
      <c r="G2440" s="5"/>
      <c r="H2440" s="5"/>
      <c r="I2440">
        <v>15000</v>
      </c>
      <c r="J2440" s="22" t="s">
        <v>8221</v>
      </c>
    </row>
    <row r="2441" spans="7:10" x14ac:dyDescent="0.2">
      <c r="G2441" s="5"/>
      <c r="H2441" s="5"/>
      <c r="I2441">
        <v>10000</v>
      </c>
      <c r="J2441" s="22" t="s">
        <v>8221</v>
      </c>
    </row>
    <row r="2442" spans="7:10" x14ac:dyDescent="0.2">
      <c r="G2442" s="5"/>
      <c r="H2442" s="5"/>
      <c r="I2442">
        <v>5000</v>
      </c>
      <c r="J2442" s="22" t="s">
        <v>8221</v>
      </c>
    </row>
    <row r="2443" spans="7:10" x14ac:dyDescent="0.2">
      <c r="G2443" s="5"/>
      <c r="H2443" s="5"/>
      <c r="I2443">
        <v>7500</v>
      </c>
      <c r="J2443" s="20" t="s">
        <v>8219</v>
      </c>
    </row>
    <row r="2444" spans="7:10" x14ac:dyDescent="0.2">
      <c r="G2444" s="5"/>
      <c r="H2444" s="5"/>
      <c r="I2444">
        <v>24000</v>
      </c>
      <c r="J2444" s="20" t="s">
        <v>8219</v>
      </c>
    </row>
    <row r="2445" spans="7:10" x14ac:dyDescent="0.2">
      <c r="G2445" s="5"/>
      <c r="H2445" s="5"/>
      <c r="I2445">
        <v>20000</v>
      </c>
      <c r="J2445" s="20" t="s">
        <v>8219</v>
      </c>
    </row>
    <row r="2446" spans="7:10" x14ac:dyDescent="0.2">
      <c r="G2446" s="5"/>
      <c r="H2446" s="5"/>
      <c r="I2446">
        <v>3000</v>
      </c>
      <c r="J2446" s="20" t="s">
        <v>8219</v>
      </c>
    </row>
    <row r="2447" spans="7:10" x14ac:dyDescent="0.2">
      <c r="G2447" s="5"/>
      <c r="H2447" s="5"/>
      <c r="I2447">
        <v>5000</v>
      </c>
      <c r="J2447" s="20" t="s">
        <v>8219</v>
      </c>
    </row>
    <row r="2448" spans="7:10" x14ac:dyDescent="0.2">
      <c r="G2448" s="5"/>
      <c r="H2448" s="5"/>
      <c r="I2448">
        <v>5000</v>
      </c>
      <c r="J2448" s="20" t="s">
        <v>8219</v>
      </c>
    </row>
    <row r="2449" spans="7:10" x14ac:dyDescent="0.2">
      <c r="G2449" s="5"/>
      <c r="H2449" s="5"/>
      <c r="I2449">
        <v>2500</v>
      </c>
      <c r="J2449" s="20" t="s">
        <v>8219</v>
      </c>
    </row>
    <row r="2450" spans="7:10" x14ac:dyDescent="0.2">
      <c r="G2450" s="5"/>
      <c r="H2450" s="5"/>
      <c r="I2450">
        <v>400</v>
      </c>
      <c r="J2450" s="20" t="s">
        <v>8219</v>
      </c>
    </row>
    <row r="2451" spans="7:10" x14ac:dyDescent="0.2">
      <c r="G2451" s="5"/>
      <c r="H2451" s="5"/>
      <c r="I2451">
        <v>10000</v>
      </c>
      <c r="J2451" s="20" t="s">
        <v>8219</v>
      </c>
    </row>
    <row r="2452" spans="7:10" x14ac:dyDescent="0.2">
      <c r="G2452" s="5"/>
      <c r="H2452" s="5"/>
      <c r="I2452">
        <v>15000</v>
      </c>
      <c r="J2452" s="20" t="s">
        <v>8219</v>
      </c>
    </row>
    <row r="2453" spans="7:10" x14ac:dyDescent="0.2">
      <c r="G2453" s="5"/>
      <c r="H2453" s="5"/>
      <c r="I2453">
        <v>10000</v>
      </c>
      <c r="J2453" s="20" t="s">
        <v>8219</v>
      </c>
    </row>
    <row r="2454" spans="7:10" x14ac:dyDescent="0.2">
      <c r="G2454" s="5"/>
      <c r="H2454" s="5"/>
      <c r="I2454">
        <v>600</v>
      </c>
      <c r="J2454" s="20" t="s">
        <v>8219</v>
      </c>
    </row>
    <row r="2455" spans="7:10" x14ac:dyDescent="0.2">
      <c r="G2455" s="5"/>
      <c r="H2455" s="5"/>
      <c r="I2455">
        <v>3000</v>
      </c>
      <c r="J2455" s="20" t="s">
        <v>8219</v>
      </c>
    </row>
    <row r="2456" spans="7:10" x14ac:dyDescent="0.2">
      <c r="G2456" s="5"/>
      <c r="H2456" s="5"/>
      <c r="I2456">
        <v>35000</v>
      </c>
      <c r="J2456" s="20" t="s">
        <v>8219</v>
      </c>
    </row>
    <row r="2457" spans="7:10" x14ac:dyDescent="0.2">
      <c r="G2457" s="5"/>
      <c r="H2457" s="5"/>
      <c r="I2457">
        <v>300</v>
      </c>
      <c r="J2457" s="20" t="s">
        <v>8219</v>
      </c>
    </row>
    <row r="2458" spans="7:10" x14ac:dyDescent="0.2">
      <c r="G2458" s="5"/>
      <c r="H2458" s="5"/>
      <c r="I2458">
        <v>1500</v>
      </c>
      <c r="J2458" s="20" t="s">
        <v>8219</v>
      </c>
    </row>
    <row r="2459" spans="7:10" x14ac:dyDescent="0.2">
      <c r="G2459" s="5"/>
      <c r="H2459" s="5"/>
      <c r="I2459">
        <v>23000</v>
      </c>
      <c r="J2459" s="20" t="s">
        <v>8219</v>
      </c>
    </row>
    <row r="2460" spans="7:10" x14ac:dyDescent="0.2">
      <c r="G2460" s="5"/>
      <c r="H2460" s="5"/>
      <c r="I2460">
        <v>5000</v>
      </c>
      <c r="J2460" s="20" t="s">
        <v>8219</v>
      </c>
    </row>
    <row r="2461" spans="7:10" x14ac:dyDescent="0.2">
      <c r="G2461" s="5"/>
      <c r="H2461" s="5"/>
      <c r="I2461">
        <v>30000</v>
      </c>
      <c r="J2461" s="20" t="s">
        <v>8219</v>
      </c>
    </row>
    <row r="2462" spans="7:10" x14ac:dyDescent="0.2">
      <c r="G2462" s="5"/>
      <c r="H2462" s="5"/>
      <c r="I2462">
        <v>8500</v>
      </c>
      <c r="J2462" s="20" t="s">
        <v>8219</v>
      </c>
    </row>
    <row r="2463" spans="7:10" x14ac:dyDescent="0.2">
      <c r="G2463" s="5"/>
      <c r="H2463" s="5"/>
      <c r="I2463">
        <v>7500</v>
      </c>
      <c r="J2463" s="20" t="s">
        <v>8219</v>
      </c>
    </row>
    <row r="2464" spans="7:10" x14ac:dyDescent="0.2">
      <c r="G2464" s="5"/>
      <c r="H2464" s="5"/>
      <c r="I2464">
        <v>3000</v>
      </c>
      <c r="J2464" s="20" t="s">
        <v>8219</v>
      </c>
    </row>
    <row r="2465" spans="7:10" x14ac:dyDescent="0.2">
      <c r="G2465" s="5"/>
      <c r="H2465" s="5"/>
      <c r="I2465">
        <v>2000</v>
      </c>
      <c r="J2465" s="20" t="s">
        <v>8219</v>
      </c>
    </row>
    <row r="2466" spans="7:10" x14ac:dyDescent="0.2">
      <c r="G2466" s="5"/>
      <c r="H2466" s="5"/>
      <c r="I2466">
        <v>2000</v>
      </c>
      <c r="J2466" s="20" t="s">
        <v>8219</v>
      </c>
    </row>
    <row r="2467" spans="7:10" x14ac:dyDescent="0.2">
      <c r="G2467" s="5"/>
      <c r="H2467" s="5"/>
      <c r="I2467">
        <v>700</v>
      </c>
      <c r="J2467" s="20" t="s">
        <v>8219</v>
      </c>
    </row>
    <row r="2468" spans="7:10" x14ac:dyDescent="0.2">
      <c r="G2468" s="5"/>
      <c r="H2468" s="5"/>
      <c r="I2468">
        <v>2500</v>
      </c>
      <c r="J2468" s="20" t="s">
        <v>8219</v>
      </c>
    </row>
    <row r="2469" spans="7:10" x14ac:dyDescent="0.2">
      <c r="G2469" s="5"/>
      <c r="H2469" s="5"/>
      <c r="I2469">
        <v>1000</v>
      </c>
      <c r="J2469" s="20" t="s">
        <v>8219</v>
      </c>
    </row>
    <row r="2470" spans="7:10" x14ac:dyDescent="0.2">
      <c r="G2470" s="5"/>
      <c r="H2470" s="5"/>
      <c r="I2470">
        <v>2000</v>
      </c>
      <c r="J2470" s="20" t="s">
        <v>8219</v>
      </c>
    </row>
    <row r="2471" spans="7:10" x14ac:dyDescent="0.2">
      <c r="G2471" s="5"/>
      <c r="H2471" s="5"/>
      <c r="I2471">
        <v>1200</v>
      </c>
      <c r="J2471" s="20" t="s">
        <v>8219</v>
      </c>
    </row>
    <row r="2472" spans="7:10" x14ac:dyDescent="0.2">
      <c r="G2472" s="5"/>
      <c r="H2472" s="5"/>
      <c r="I2472">
        <v>1000</v>
      </c>
      <c r="J2472" s="20" t="s">
        <v>8219</v>
      </c>
    </row>
    <row r="2473" spans="7:10" x14ac:dyDescent="0.2">
      <c r="G2473" s="5"/>
      <c r="H2473" s="5"/>
      <c r="I2473">
        <v>500</v>
      </c>
      <c r="J2473" s="20" t="s">
        <v>8219</v>
      </c>
    </row>
    <row r="2474" spans="7:10" x14ac:dyDescent="0.2">
      <c r="G2474" s="5"/>
      <c r="H2474" s="5"/>
      <c r="I2474">
        <v>7500</v>
      </c>
      <c r="J2474" s="20" t="s">
        <v>8219</v>
      </c>
    </row>
    <row r="2475" spans="7:10" x14ac:dyDescent="0.2">
      <c r="G2475" s="5"/>
      <c r="H2475" s="5"/>
      <c r="I2475">
        <v>2000</v>
      </c>
      <c r="J2475" s="20" t="s">
        <v>8219</v>
      </c>
    </row>
    <row r="2476" spans="7:10" x14ac:dyDescent="0.2">
      <c r="G2476" s="5"/>
      <c r="H2476" s="5"/>
      <c r="I2476">
        <v>5000</v>
      </c>
      <c r="J2476" s="20" t="s">
        <v>8219</v>
      </c>
    </row>
    <row r="2477" spans="7:10" x14ac:dyDescent="0.2">
      <c r="G2477" s="5"/>
      <c r="H2477" s="5"/>
      <c r="I2477">
        <v>2500</v>
      </c>
      <c r="J2477" s="20" t="s">
        <v>8219</v>
      </c>
    </row>
    <row r="2478" spans="7:10" x14ac:dyDescent="0.2">
      <c r="G2478" s="5"/>
      <c r="H2478" s="5"/>
      <c r="I2478">
        <v>3200</v>
      </c>
      <c r="J2478" s="20" t="s">
        <v>8219</v>
      </c>
    </row>
    <row r="2479" spans="7:10" x14ac:dyDescent="0.2">
      <c r="G2479" s="5"/>
      <c r="H2479" s="5"/>
      <c r="I2479">
        <v>750</v>
      </c>
      <c r="J2479" s="20" t="s">
        <v>8219</v>
      </c>
    </row>
    <row r="2480" spans="7:10" x14ac:dyDescent="0.2">
      <c r="G2480" s="5"/>
      <c r="H2480" s="5"/>
      <c r="I2480">
        <v>8000</v>
      </c>
      <c r="J2480" s="20" t="s">
        <v>8219</v>
      </c>
    </row>
    <row r="2481" spans="7:10" x14ac:dyDescent="0.2">
      <c r="G2481" s="5"/>
      <c r="H2481" s="5"/>
      <c r="I2481">
        <v>300</v>
      </c>
      <c r="J2481" s="20" t="s">
        <v>8219</v>
      </c>
    </row>
    <row r="2482" spans="7:10" x14ac:dyDescent="0.2">
      <c r="G2482" s="5"/>
      <c r="H2482" s="5"/>
      <c r="I2482">
        <v>2000</v>
      </c>
      <c r="J2482" s="20" t="s">
        <v>8219</v>
      </c>
    </row>
    <row r="2483" spans="7:10" x14ac:dyDescent="0.2">
      <c r="G2483" s="5"/>
      <c r="H2483" s="5"/>
      <c r="I2483">
        <v>4000</v>
      </c>
      <c r="J2483" s="20" t="s">
        <v>8219</v>
      </c>
    </row>
    <row r="2484" spans="7:10" x14ac:dyDescent="0.2">
      <c r="G2484" s="5"/>
      <c r="H2484" s="5"/>
      <c r="I2484">
        <v>1000</v>
      </c>
      <c r="J2484" s="20" t="s">
        <v>8219</v>
      </c>
    </row>
    <row r="2485" spans="7:10" x14ac:dyDescent="0.2">
      <c r="G2485" s="5"/>
      <c r="H2485" s="5"/>
      <c r="I2485">
        <v>1100</v>
      </c>
      <c r="J2485" s="20" t="s">
        <v>8219</v>
      </c>
    </row>
    <row r="2486" spans="7:10" x14ac:dyDescent="0.2">
      <c r="G2486" s="5"/>
      <c r="H2486" s="5"/>
      <c r="I2486">
        <v>3500</v>
      </c>
      <c r="J2486" s="20" t="s">
        <v>8219</v>
      </c>
    </row>
    <row r="2487" spans="7:10" x14ac:dyDescent="0.2">
      <c r="G2487" s="5"/>
      <c r="H2487" s="5"/>
      <c r="I2487">
        <v>2000</v>
      </c>
      <c r="J2487" s="20" t="s">
        <v>8219</v>
      </c>
    </row>
    <row r="2488" spans="7:10" x14ac:dyDescent="0.2">
      <c r="G2488" s="5"/>
      <c r="H2488" s="5"/>
      <c r="I2488">
        <v>300</v>
      </c>
      <c r="J2488" s="20" t="s">
        <v>8219</v>
      </c>
    </row>
    <row r="2489" spans="7:10" x14ac:dyDescent="0.2">
      <c r="G2489" s="5"/>
      <c r="H2489" s="5"/>
      <c r="I2489">
        <v>1500</v>
      </c>
      <c r="J2489" s="20" t="s">
        <v>8219</v>
      </c>
    </row>
    <row r="2490" spans="7:10" x14ac:dyDescent="0.2">
      <c r="G2490" s="5"/>
      <c r="H2490" s="5"/>
      <c r="I2490">
        <v>3000</v>
      </c>
      <c r="J2490" s="20" t="s">
        <v>8219</v>
      </c>
    </row>
    <row r="2491" spans="7:10" x14ac:dyDescent="0.2">
      <c r="G2491" s="5"/>
      <c r="H2491" s="5"/>
      <c r="I2491">
        <v>3500</v>
      </c>
      <c r="J2491" s="20" t="s">
        <v>8219</v>
      </c>
    </row>
    <row r="2492" spans="7:10" x14ac:dyDescent="0.2">
      <c r="G2492" s="5"/>
      <c r="H2492" s="5"/>
      <c r="I2492">
        <v>500</v>
      </c>
      <c r="J2492" s="20" t="s">
        <v>8219</v>
      </c>
    </row>
    <row r="2493" spans="7:10" x14ac:dyDescent="0.2">
      <c r="G2493" s="5"/>
      <c r="H2493" s="5"/>
      <c r="I2493">
        <v>500</v>
      </c>
      <c r="J2493" s="20" t="s">
        <v>8219</v>
      </c>
    </row>
    <row r="2494" spans="7:10" x14ac:dyDescent="0.2">
      <c r="G2494" s="5"/>
      <c r="H2494" s="5"/>
      <c r="I2494">
        <v>600</v>
      </c>
      <c r="J2494" s="20" t="s">
        <v>8219</v>
      </c>
    </row>
    <row r="2495" spans="7:10" x14ac:dyDescent="0.2">
      <c r="G2495" s="5"/>
      <c r="H2495" s="5"/>
      <c r="I2495">
        <v>20000</v>
      </c>
      <c r="J2495" s="20" t="s">
        <v>8219</v>
      </c>
    </row>
    <row r="2496" spans="7:10" x14ac:dyDescent="0.2">
      <c r="G2496" s="5"/>
      <c r="H2496" s="5"/>
      <c r="I2496">
        <v>1500</v>
      </c>
      <c r="J2496" s="20" t="s">
        <v>8219</v>
      </c>
    </row>
    <row r="2497" spans="7:10" x14ac:dyDescent="0.2">
      <c r="G2497" s="5"/>
      <c r="H2497" s="5"/>
      <c r="I2497">
        <v>1500</v>
      </c>
      <c r="J2497" s="20" t="s">
        <v>8219</v>
      </c>
    </row>
    <row r="2498" spans="7:10" x14ac:dyDescent="0.2">
      <c r="G2498" s="5"/>
      <c r="H2498" s="5"/>
      <c r="I2498">
        <v>6000</v>
      </c>
      <c r="J2498" s="20" t="s">
        <v>8219</v>
      </c>
    </row>
    <row r="2499" spans="7:10" x14ac:dyDescent="0.2">
      <c r="G2499" s="5"/>
      <c r="H2499" s="5"/>
      <c r="I2499">
        <v>4000</v>
      </c>
      <c r="J2499" s="20" t="s">
        <v>8219</v>
      </c>
    </row>
    <row r="2500" spans="7:10" x14ac:dyDescent="0.2">
      <c r="G2500" s="5"/>
      <c r="H2500" s="5"/>
      <c r="I2500">
        <v>1000</v>
      </c>
      <c r="J2500" s="20" t="s">
        <v>8219</v>
      </c>
    </row>
    <row r="2501" spans="7:10" x14ac:dyDescent="0.2">
      <c r="G2501" s="5"/>
      <c r="H2501" s="5"/>
      <c r="I2501">
        <v>4000</v>
      </c>
      <c r="J2501" s="20" t="s">
        <v>8219</v>
      </c>
    </row>
    <row r="2502" spans="7:10" x14ac:dyDescent="0.2">
      <c r="G2502" s="5"/>
      <c r="H2502" s="5"/>
      <c r="I2502">
        <v>600</v>
      </c>
      <c r="J2502" s="20" t="s">
        <v>8219</v>
      </c>
    </row>
    <row r="2503" spans="7:10" x14ac:dyDescent="0.2">
      <c r="G2503" s="5"/>
      <c r="H2503" s="5"/>
      <c r="I2503">
        <v>11000</v>
      </c>
      <c r="J2503" s="22" t="s">
        <v>8221</v>
      </c>
    </row>
    <row r="2504" spans="7:10" x14ac:dyDescent="0.2">
      <c r="G2504" s="5"/>
      <c r="H2504" s="5"/>
      <c r="I2504">
        <v>110000</v>
      </c>
      <c r="J2504" s="22" t="s">
        <v>8221</v>
      </c>
    </row>
    <row r="2505" spans="7:10" x14ac:dyDescent="0.2">
      <c r="G2505" s="5"/>
      <c r="H2505" s="5"/>
      <c r="I2505">
        <v>10000</v>
      </c>
      <c r="J2505" s="22" t="s">
        <v>8221</v>
      </c>
    </row>
    <row r="2506" spans="7:10" x14ac:dyDescent="0.2">
      <c r="G2506" s="5"/>
      <c r="H2506" s="5"/>
      <c r="I2506">
        <v>35000</v>
      </c>
      <c r="J2506" s="22" t="s">
        <v>8221</v>
      </c>
    </row>
    <row r="2507" spans="7:10" x14ac:dyDescent="0.2">
      <c r="G2507" s="5"/>
      <c r="H2507" s="5"/>
      <c r="I2507">
        <v>7000</v>
      </c>
      <c r="J2507" s="22" t="s">
        <v>8221</v>
      </c>
    </row>
    <row r="2508" spans="7:10" x14ac:dyDescent="0.2">
      <c r="G2508" s="5"/>
      <c r="H2508" s="5"/>
      <c r="I2508">
        <v>5000</v>
      </c>
      <c r="J2508" s="22" t="s">
        <v>8221</v>
      </c>
    </row>
    <row r="2509" spans="7:10" x14ac:dyDescent="0.2">
      <c r="G2509" s="5"/>
      <c r="H2509" s="5"/>
      <c r="I2509">
        <v>42850</v>
      </c>
      <c r="J2509" s="22" t="s">
        <v>8221</v>
      </c>
    </row>
    <row r="2510" spans="7:10" x14ac:dyDescent="0.2">
      <c r="G2510" s="5"/>
      <c r="H2510" s="5"/>
      <c r="I2510">
        <v>20000</v>
      </c>
      <c r="J2510" s="22" t="s">
        <v>8221</v>
      </c>
    </row>
    <row r="2511" spans="7:10" x14ac:dyDescent="0.2">
      <c r="G2511" s="5"/>
      <c r="H2511" s="5"/>
      <c r="I2511">
        <v>95000</v>
      </c>
      <c r="J2511" s="22" t="s">
        <v>8221</v>
      </c>
    </row>
    <row r="2512" spans="7:10" x14ac:dyDescent="0.2">
      <c r="G2512" s="5"/>
      <c r="H2512" s="5"/>
      <c r="I2512">
        <v>50000</v>
      </c>
      <c r="J2512" s="22" t="s">
        <v>8221</v>
      </c>
    </row>
    <row r="2513" spans="7:10" x14ac:dyDescent="0.2">
      <c r="G2513" s="5"/>
      <c r="H2513" s="5"/>
      <c r="I2513">
        <v>100000</v>
      </c>
      <c r="J2513" s="22" t="s">
        <v>8221</v>
      </c>
    </row>
    <row r="2514" spans="7:10" x14ac:dyDescent="0.2">
      <c r="G2514" s="5"/>
      <c r="H2514" s="5"/>
      <c r="I2514">
        <v>1150</v>
      </c>
      <c r="J2514" s="22" t="s">
        <v>8221</v>
      </c>
    </row>
    <row r="2515" spans="7:10" x14ac:dyDescent="0.2">
      <c r="G2515" s="5"/>
      <c r="H2515" s="5"/>
      <c r="I2515">
        <v>180000</v>
      </c>
      <c r="J2515" s="22" t="s">
        <v>8221</v>
      </c>
    </row>
    <row r="2516" spans="7:10" x14ac:dyDescent="0.2">
      <c r="G2516" s="5"/>
      <c r="H2516" s="5"/>
      <c r="I2516">
        <v>12000</v>
      </c>
      <c r="J2516" s="22" t="s">
        <v>8221</v>
      </c>
    </row>
    <row r="2517" spans="7:10" x14ac:dyDescent="0.2">
      <c r="G2517" s="5"/>
      <c r="H2517" s="5"/>
      <c r="I2517">
        <v>5000</v>
      </c>
      <c r="J2517" s="22" t="s">
        <v>8221</v>
      </c>
    </row>
    <row r="2518" spans="7:10" x14ac:dyDescent="0.2">
      <c r="G2518" s="5"/>
      <c r="H2518" s="5"/>
      <c r="I2518">
        <v>22000</v>
      </c>
      <c r="J2518" s="22" t="s">
        <v>8221</v>
      </c>
    </row>
    <row r="2519" spans="7:10" x14ac:dyDescent="0.2">
      <c r="G2519" s="5"/>
      <c r="H2519" s="5"/>
      <c r="I2519">
        <v>18000</v>
      </c>
      <c r="J2519" s="22" t="s">
        <v>8221</v>
      </c>
    </row>
    <row r="2520" spans="7:10" x14ac:dyDescent="0.2">
      <c r="G2520" s="5"/>
      <c r="H2520" s="5"/>
      <c r="I2520">
        <v>5000</v>
      </c>
      <c r="J2520" s="22" t="s">
        <v>8221</v>
      </c>
    </row>
    <row r="2521" spans="7:10" x14ac:dyDescent="0.2">
      <c r="G2521" s="5"/>
      <c r="H2521" s="5"/>
      <c r="I2521">
        <v>150000</v>
      </c>
      <c r="J2521" s="22" t="s">
        <v>8221</v>
      </c>
    </row>
    <row r="2522" spans="7:10" x14ac:dyDescent="0.2">
      <c r="G2522" s="5"/>
      <c r="H2522" s="5"/>
      <c r="I2522">
        <v>100000</v>
      </c>
      <c r="J2522" s="22" t="s">
        <v>8221</v>
      </c>
    </row>
    <row r="2523" spans="7:10" x14ac:dyDescent="0.2">
      <c r="G2523" s="5"/>
      <c r="H2523" s="5"/>
      <c r="I2523">
        <v>12500</v>
      </c>
      <c r="J2523" s="20" t="s">
        <v>8219</v>
      </c>
    </row>
    <row r="2524" spans="7:10" x14ac:dyDescent="0.2">
      <c r="G2524" s="5"/>
      <c r="H2524" s="5"/>
      <c r="I2524">
        <v>5000</v>
      </c>
      <c r="J2524" s="20" t="s">
        <v>8219</v>
      </c>
    </row>
    <row r="2525" spans="7:10" x14ac:dyDescent="0.2">
      <c r="G2525" s="5"/>
      <c r="H2525" s="5"/>
      <c r="I2525">
        <v>900</v>
      </c>
      <c r="J2525" s="20" t="s">
        <v>8219</v>
      </c>
    </row>
    <row r="2526" spans="7:10" x14ac:dyDescent="0.2">
      <c r="G2526" s="5"/>
      <c r="H2526" s="5"/>
      <c r="I2526">
        <v>7500</v>
      </c>
      <c r="J2526" s="20" t="s">
        <v>8219</v>
      </c>
    </row>
    <row r="2527" spans="7:10" x14ac:dyDescent="0.2">
      <c r="G2527" s="5"/>
      <c r="H2527" s="5"/>
      <c r="I2527">
        <v>8000</v>
      </c>
      <c r="J2527" s="20" t="s">
        <v>8219</v>
      </c>
    </row>
    <row r="2528" spans="7:10" x14ac:dyDescent="0.2">
      <c r="G2528" s="5"/>
      <c r="H2528" s="5"/>
      <c r="I2528">
        <v>4000</v>
      </c>
      <c r="J2528" s="20" t="s">
        <v>8219</v>
      </c>
    </row>
    <row r="2529" spans="7:10" x14ac:dyDescent="0.2">
      <c r="G2529" s="5"/>
      <c r="H2529" s="5"/>
      <c r="I2529">
        <v>4000</v>
      </c>
      <c r="J2529" s="20" t="s">
        <v>8219</v>
      </c>
    </row>
    <row r="2530" spans="7:10" x14ac:dyDescent="0.2">
      <c r="G2530" s="5"/>
      <c r="H2530" s="5"/>
      <c r="I2530">
        <v>4000</v>
      </c>
      <c r="J2530" s="20" t="s">
        <v>8219</v>
      </c>
    </row>
    <row r="2531" spans="7:10" x14ac:dyDescent="0.2">
      <c r="G2531" s="5"/>
      <c r="H2531" s="5"/>
      <c r="I2531">
        <v>6000</v>
      </c>
      <c r="J2531" s="20" t="s">
        <v>8219</v>
      </c>
    </row>
    <row r="2532" spans="7:10" x14ac:dyDescent="0.2">
      <c r="G2532" s="5"/>
      <c r="H2532" s="5"/>
      <c r="I2532">
        <v>6500</v>
      </c>
      <c r="J2532" s="20" t="s">
        <v>8219</v>
      </c>
    </row>
    <row r="2533" spans="7:10" x14ac:dyDescent="0.2">
      <c r="G2533" s="5"/>
      <c r="H2533" s="5"/>
      <c r="I2533">
        <v>4500</v>
      </c>
      <c r="J2533" s="20" t="s">
        <v>8219</v>
      </c>
    </row>
    <row r="2534" spans="7:10" x14ac:dyDescent="0.2">
      <c r="G2534" s="5"/>
      <c r="H2534" s="5"/>
      <c r="I2534">
        <v>4000</v>
      </c>
      <c r="J2534" s="20" t="s">
        <v>8219</v>
      </c>
    </row>
    <row r="2535" spans="7:10" x14ac:dyDescent="0.2">
      <c r="G2535" s="5"/>
      <c r="H2535" s="5"/>
      <c r="I2535">
        <v>7500</v>
      </c>
      <c r="J2535" s="20" t="s">
        <v>8219</v>
      </c>
    </row>
    <row r="2536" spans="7:10" x14ac:dyDescent="0.2">
      <c r="G2536" s="5"/>
      <c r="H2536" s="5"/>
      <c r="I2536">
        <v>2000</v>
      </c>
      <c r="J2536" s="20" t="s">
        <v>8219</v>
      </c>
    </row>
    <row r="2537" spans="7:10" x14ac:dyDescent="0.2">
      <c r="G2537" s="5"/>
      <c r="H2537" s="5"/>
      <c r="I2537">
        <v>20000</v>
      </c>
      <c r="J2537" s="20" t="s">
        <v>8219</v>
      </c>
    </row>
    <row r="2538" spans="7:10" x14ac:dyDescent="0.2">
      <c r="G2538" s="5"/>
      <c r="H2538" s="5"/>
      <c r="I2538">
        <v>25</v>
      </c>
      <c r="J2538" s="20" t="s">
        <v>8219</v>
      </c>
    </row>
    <row r="2539" spans="7:10" x14ac:dyDescent="0.2">
      <c r="G2539" s="5"/>
      <c r="H2539" s="5"/>
      <c r="I2539">
        <v>1000</v>
      </c>
      <c r="J2539" s="20" t="s">
        <v>8219</v>
      </c>
    </row>
    <row r="2540" spans="7:10" x14ac:dyDescent="0.2">
      <c r="G2540" s="5"/>
      <c r="H2540" s="5"/>
      <c r="I2540">
        <v>18000</v>
      </c>
      <c r="J2540" s="20" t="s">
        <v>8219</v>
      </c>
    </row>
    <row r="2541" spans="7:10" x14ac:dyDescent="0.2">
      <c r="G2541" s="5"/>
      <c r="H2541" s="5"/>
      <c r="I2541">
        <v>10000</v>
      </c>
      <c r="J2541" s="20" t="s">
        <v>8219</v>
      </c>
    </row>
    <row r="2542" spans="7:10" x14ac:dyDescent="0.2">
      <c r="G2542" s="5"/>
      <c r="H2542" s="5"/>
      <c r="I2542">
        <v>2500</v>
      </c>
      <c r="J2542" s="20" t="s">
        <v>8219</v>
      </c>
    </row>
    <row r="2543" spans="7:10" x14ac:dyDescent="0.2">
      <c r="G2543" s="5"/>
      <c r="H2543" s="5"/>
      <c r="I2543">
        <v>3500</v>
      </c>
      <c r="J2543" s="20" t="s">
        <v>8219</v>
      </c>
    </row>
    <row r="2544" spans="7:10" x14ac:dyDescent="0.2">
      <c r="G2544" s="5"/>
      <c r="H2544" s="5"/>
      <c r="I2544">
        <v>700</v>
      </c>
      <c r="J2544" s="20" t="s">
        <v>8219</v>
      </c>
    </row>
    <row r="2545" spans="7:10" x14ac:dyDescent="0.2">
      <c r="G2545" s="5"/>
      <c r="H2545" s="5"/>
      <c r="I2545">
        <v>250</v>
      </c>
      <c r="J2545" s="20" t="s">
        <v>8219</v>
      </c>
    </row>
    <row r="2546" spans="7:10" x14ac:dyDescent="0.2">
      <c r="G2546" s="5"/>
      <c r="H2546" s="5"/>
      <c r="I2546">
        <v>5000</v>
      </c>
      <c r="J2546" s="20" t="s">
        <v>8219</v>
      </c>
    </row>
    <row r="2547" spans="7:10" x14ac:dyDescent="0.2">
      <c r="G2547" s="5"/>
      <c r="H2547" s="5"/>
      <c r="I2547">
        <v>2000</v>
      </c>
      <c r="J2547" s="20" t="s">
        <v>8219</v>
      </c>
    </row>
    <row r="2548" spans="7:10" x14ac:dyDescent="0.2">
      <c r="G2548" s="5"/>
      <c r="H2548" s="5"/>
      <c r="I2548">
        <v>3500</v>
      </c>
      <c r="J2548" s="20" t="s">
        <v>8219</v>
      </c>
    </row>
    <row r="2549" spans="7:10" x14ac:dyDescent="0.2">
      <c r="G2549" s="5"/>
      <c r="H2549" s="5"/>
      <c r="I2549">
        <v>5500</v>
      </c>
      <c r="J2549" s="20" t="s">
        <v>8219</v>
      </c>
    </row>
    <row r="2550" spans="7:10" x14ac:dyDescent="0.2">
      <c r="G2550" s="5"/>
      <c r="H2550" s="5"/>
      <c r="I2550">
        <v>6000</v>
      </c>
      <c r="J2550" s="20" t="s">
        <v>8219</v>
      </c>
    </row>
    <row r="2551" spans="7:10" x14ac:dyDescent="0.2">
      <c r="G2551" s="5"/>
      <c r="H2551" s="5"/>
      <c r="I2551">
        <v>1570</v>
      </c>
      <c r="J2551" s="20" t="s">
        <v>8219</v>
      </c>
    </row>
    <row r="2552" spans="7:10" x14ac:dyDescent="0.2">
      <c r="G2552" s="5"/>
      <c r="H2552" s="5"/>
      <c r="I2552">
        <v>6500</v>
      </c>
      <c r="J2552" s="20" t="s">
        <v>8219</v>
      </c>
    </row>
    <row r="2553" spans="7:10" x14ac:dyDescent="0.2">
      <c r="G2553" s="5"/>
      <c r="H2553" s="5"/>
      <c r="I2553">
        <v>3675</v>
      </c>
      <c r="J2553" s="20" t="s">
        <v>8219</v>
      </c>
    </row>
    <row r="2554" spans="7:10" x14ac:dyDescent="0.2">
      <c r="G2554" s="5"/>
      <c r="H2554" s="5"/>
      <c r="I2554">
        <v>3000</v>
      </c>
      <c r="J2554" s="20" t="s">
        <v>8219</v>
      </c>
    </row>
    <row r="2555" spans="7:10" x14ac:dyDescent="0.2">
      <c r="G2555" s="5"/>
      <c r="H2555" s="5"/>
      <c r="I2555">
        <v>1500</v>
      </c>
      <c r="J2555" s="20" t="s">
        <v>8219</v>
      </c>
    </row>
    <row r="2556" spans="7:10" x14ac:dyDescent="0.2">
      <c r="G2556" s="5"/>
      <c r="H2556" s="5"/>
      <c r="I2556">
        <v>3000</v>
      </c>
      <c r="J2556" s="20" t="s">
        <v>8219</v>
      </c>
    </row>
    <row r="2557" spans="7:10" x14ac:dyDescent="0.2">
      <c r="G2557" s="5"/>
      <c r="H2557" s="5"/>
      <c r="I2557">
        <v>2000</v>
      </c>
      <c r="J2557" s="20" t="s">
        <v>8219</v>
      </c>
    </row>
    <row r="2558" spans="7:10" x14ac:dyDescent="0.2">
      <c r="G2558" s="5"/>
      <c r="H2558" s="5"/>
      <c r="I2558">
        <v>745</v>
      </c>
      <c r="J2558" s="20" t="s">
        <v>8219</v>
      </c>
    </row>
    <row r="2559" spans="7:10" x14ac:dyDescent="0.2">
      <c r="G2559" s="5"/>
      <c r="H2559" s="5"/>
      <c r="I2559">
        <v>900</v>
      </c>
      <c r="J2559" s="20" t="s">
        <v>8219</v>
      </c>
    </row>
    <row r="2560" spans="7:10" x14ac:dyDescent="0.2">
      <c r="G2560" s="5"/>
      <c r="H2560" s="5"/>
      <c r="I2560">
        <v>1250</v>
      </c>
      <c r="J2560" s="20" t="s">
        <v>8219</v>
      </c>
    </row>
    <row r="2561" spans="7:10" x14ac:dyDescent="0.2">
      <c r="G2561" s="5"/>
      <c r="H2561" s="5"/>
      <c r="I2561">
        <v>800</v>
      </c>
      <c r="J2561" s="20" t="s">
        <v>8219</v>
      </c>
    </row>
    <row r="2562" spans="7:10" x14ac:dyDescent="0.2">
      <c r="G2562" s="5"/>
      <c r="H2562" s="5"/>
      <c r="I2562">
        <v>3000</v>
      </c>
      <c r="J2562" s="20" t="s">
        <v>8219</v>
      </c>
    </row>
    <row r="2563" spans="7:10" x14ac:dyDescent="0.2">
      <c r="G2563" s="5"/>
      <c r="H2563" s="5"/>
      <c r="I2563">
        <v>100000</v>
      </c>
      <c r="J2563" s="21" t="s">
        <v>8220</v>
      </c>
    </row>
    <row r="2564" spans="7:10" x14ac:dyDescent="0.2">
      <c r="G2564" s="5"/>
      <c r="H2564" s="5"/>
      <c r="I2564">
        <v>10000</v>
      </c>
      <c r="J2564" s="21" t="s">
        <v>8220</v>
      </c>
    </row>
    <row r="2565" spans="7:10" x14ac:dyDescent="0.2">
      <c r="G2565" s="5"/>
      <c r="H2565" s="5"/>
      <c r="I2565">
        <v>20000</v>
      </c>
      <c r="J2565" s="21" t="s">
        <v>8220</v>
      </c>
    </row>
    <row r="2566" spans="7:10" x14ac:dyDescent="0.2">
      <c r="G2566" s="5"/>
      <c r="H2566" s="5"/>
      <c r="I2566">
        <v>40000</v>
      </c>
      <c r="J2566" s="21" t="s">
        <v>8220</v>
      </c>
    </row>
    <row r="2567" spans="7:10" x14ac:dyDescent="0.2">
      <c r="G2567" s="5"/>
      <c r="H2567" s="5"/>
      <c r="I2567">
        <v>10000</v>
      </c>
      <c r="J2567" s="21" t="s">
        <v>8220</v>
      </c>
    </row>
    <row r="2568" spans="7:10" x14ac:dyDescent="0.2">
      <c r="G2568" s="5"/>
      <c r="H2568" s="5"/>
      <c r="I2568">
        <v>35000</v>
      </c>
      <c r="J2568" s="21" t="s">
        <v>8220</v>
      </c>
    </row>
    <row r="2569" spans="7:10" x14ac:dyDescent="0.2">
      <c r="G2569" s="5"/>
      <c r="H2569" s="5"/>
      <c r="I2569">
        <v>45000</v>
      </c>
      <c r="J2569" s="21" t="s">
        <v>8220</v>
      </c>
    </row>
    <row r="2570" spans="7:10" x14ac:dyDescent="0.2">
      <c r="G2570" s="5"/>
      <c r="H2570" s="5"/>
      <c r="I2570">
        <v>10000</v>
      </c>
      <c r="J2570" s="21" t="s">
        <v>8220</v>
      </c>
    </row>
    <row r="2571" spans="7:10" x14ac:dyDescent="0.2">
      <c r="G2571" s="5"/>
      <c r="H2571" s="5"/>
      <c r="I2571">
        <v>6500</v>
      </c>
      <c r="J2571" s="21" t="s">
        <v>8220</v>
      </c>
    </row>
    <row r="2572" spans="7:10" x14ac:dyDescent="0.2">
      <c r="G2572" s="5"/>
      <c r="H2572" s="5"/>
      <c r="I2572">
        <v>7000</v>
      </c>
      <c r="J2572" s="21" t="s">
        <v>8220</v>
      </c>
    </row>
    <row r="2573" spans="7:10" x14ac:dyDescent="0.2">
      <c r="G2573" s="5"/>
      <c r="H2573" s="5"/>
      <c r="I2573">
        <v>100000</v>
      </c>
      <c r="J2573" s="21" t="s">
        <v>8220</v>
      </c>
    </row>
    <row r="2574" spans="7:10" x14ac:dyDescent="0.2">
      <c r="G2574" s="5"/>
      <c r="H2574" s="5"/>
      <c r="I2574">
        <v>30000</v>
      </c>
      <c r="J2574" s="21" t="s">
        <v>8220</v>
      </c>
    </row>
    <row r="2575" spans="7:10" x14ac:dyDescent="0.2">
      <c r="G2575" s="5"/>
      <c r="H2575" s="5"/>
      <c r="I2575">
        <v>8000</v>
      </c>
      <c r="J2575" s="21" t="s">
        <v>8220</v>
      </c>
    </row>
    <row r="2576" spans="7:10" x14ac:dyDescent="0.2">
      <c r="G2576" s="5"/>
      <c r="H2576" s="5"/>
      <c r="I2576">
        <v>10000</v>
      </c>
      <c r="J2576" s="21" t="s">
        <v>8220</v>
      </c>
    </row>
    <row r="2577" spans="7:10" x14ac:dyDescent="0.2">
      <c r="G2577" s="5"/>
      <c r="H2577" s="5"/>
      <c r="I2577">
        <v>85000</v>
      </c>
      <c r="J2577" s="21" t="s">
        <v>8220</v>
      </c>
    </row>
    <row r="2578" spans="7:10" x14ac:dyDescent="0.2">
      <c r="G2578" s="5"/>
      <c r="H2578" s="5"/>
      <c r="I2578">
        <v>10000</v>
      </c>
      <c r="J2578" s="21" t="s">
        <v>8220</v>
      </c>
    </row>
    <row r="2579" spans="7:10" x14ac:dyDescent="0.2">
      <c r="G2579" s="5"/>
      <c r="H2579" s="5"/>
      <c r="I2579">
        <v>15000</v>
      </c>
      <c r="J2579" s="21" t="s">
        <v>8220</v>
      </c>
    </row>
    <row r="2580" spans="7:10" x14ac:dyDescent="0.2">
      <c r="G2580" s="5"/>
      <c r="H2580" s="5"/>
      <c r="I2580">
        <v>6000</v>
      </c>
      <c r="J2580" s="21" t="s">
        <v>8220</v>
      </c>
    </row>
    <row r="2581" spans="7:10" x14ac:dyDescent="0.2">
      <c r="G2581" s="5"/>
      <c r="H2581" s="5"/>
      <c r="I2581">
        <v>200000</v>
      </c>
      <c r="J2581" s="21" t="s">
        <v>8220</v>
      </c>
    </row>
    <row r="2582" spans="7:10" x14ac:dyDescent="0.2">
      <c r="G2582" s="5"/>
      <c r="H2582" s="5"/>
      <c r="I2582">
        <v>8500</v>
      </c>
      <c r="J2582" s="21" t="s">
        <v>8220</v>
      </c>
    </row>
    <row r="2583" spans="7:10" x14ac:dyDescent="0.2">
      <c r="G2583" s="5"/>
      <c r="H2583" s="5"/>
      <c r="I2583">
        <v>5000</v>
      </c>
      <c r="J2583" s="22" t="s">
        <v>8221</v>
      </c>
    </row>
    <row r="2584" spans="7:10" x14ac:dyDescent="0.2">
      <c r="G2584" s="5"/>
      <c r="H2584" s="5"/>
      <c r="I2584">
        <v>90000</v>
      </c>
      <c r="J2584" s="22" t="s">
        <v>8221</v>
      </c>
    </row>
    <row r="2585" spans="7:10" x14ac:dyDescent="0.2">
      <c r="G2585" s="5"/>
      <c r="H2585" s="5"/>
      <c r="I2585">
        <v>1000</v>
      </c>
      <c r="J2585" s="22" t="s">
        <v>8221</v>
      </c>
    </row>
    <row r="2586" spans="7:10" x14ac:dyDescent="0.2">
      <c r="G2586" s="5"/>
      <c r="H2586" s="5"/>
      <c r="I2586">
        <v>10000</v>
      </c>
      <c r="J2586" s="22" t="s">
        <v>8221</v>
      </c>
    </row>
    <row r="2587" spans="7:10" x14ac:dyDescent="0.2">
      <c r="G2587" s="5"/>
      <c r="H2587" s="5"/>
      <c r="I2587">
        <v>30000</v>
      </c>
      <c r="J2587" s="22" t="s">
        <v>8221</v>
      </c>
    </row>
    <row r="2588" spans="7:10" x14ac:dyDescent="0.2">
      <c r="G2588" s="5"/>
      <c r="H2588" s="5"/>
      <c r="I2588">
        <v>3000</v>
      </c>
      <c r="J2588" s="22" t="s">
        <v>8221</v>
      </c>
    </row>
    <row r="2589" spans="7:10" x14ac:dyDescent="0.2">
      <c r="G2589" s="5"/>
      <c r="H2589" s="5"/>
      <c r="I2589">
        <v>50000</v>
      </c>
      <c r="J2589" s="22" t="s">
        <v>8221</v>
      </c>
    </row>
    <row r="2590" spans="7:10" x14ac:dyDescent="0.2">
      <c r="G2590" s="5"/>
      <c r="H2590" s="5"/>
      <c r="I2590">
        <v>6000</v>
      </c>
      <c r="J2590" s="22" t="s">
        <v>8221</v>
      </c>
    </row>
    <row r="2591" spans="7:10" x14ac:dyDescent="0.2">
      <c r="G2591" s="5"/>
      <c r="H2591" s="5"/>
      <c r="I2591">
        <v>50000</v>
      </c>
      <c r="J2591" s="22" t="s">
        <v>8221</v>
      </c>
    </row>
    <row r="2592" spans="7:10" x14ac:dyDescent="0.2">
      <c r="G2592" s="5"/>
      <c r="H2592" s="5"/>
      <c r="I2592">
        <v>3000</v>
      </c>
      <c r="J2592" s="22" t="s">
        <v>8221</v>
      </c>
    </row>
    <row r="2593" spans="7:10" x14ac:dyDescent="0.2">
      <c r="G2593" s="5"/>
      <c r="H2593" s="5"/>
      <c r="I2593">
        <v>1500</v>
      </c>
      <c r="J2593" s="22" t="s">
        <v>8221</v>
      </c>
    </row>
    <row r="2594" spans="7:10" x14ac:dyDescent="0.2">
      <c r="G2594" s="5"/>
      <c r="H2594" s="5"/>
      <c r="I2594">
        <v>30000</v>
      </c>
      <c r="J2594" s="22" t="s">
        <v>8221</v>
      </c>
    </row>
    <row r="2595" spans="7:10" x14ac:dyDescent="0.2">
      <c r="G2595" s="5"/>
      <c r="H2595" s="5"/>
      <c r="I2595">
        <v>10000</v>
      </c>
      <c r="J2595" s="22" t="s">
        <v>8221</v>
      </c>
    </row>
    <row r="2596" spans="7:10" x14ac:dyDescent="0.2">
      <c r="G2596" s="5"/>
      <c r="H2596" s="5"/>
      <c r="I2596">
        <v>80000</v>
      </c>
      <c r="J2596" s="22" t="s">
        <v>8221</v>
      </c>
    </row>
    <row r="2597" spans="7:10" x14ac:dyDescent="0.2">
      <c r="G2597" s="5"/>
      <c r="H2597" s="5"/>
      <c r="I2597">
        <v>15000</v>
      </c>
      <c r="J2597" s="22" t="s">
        <v>8221</v>
      </c>
    </row>
    <row r="2598" spans="7:10" x14ac:dyDescent="0.2">
      <c r="G2598" s="5"/>
      <c r="H2598" s="5"/>
      <c r="I2598">
        <v>35000</v>
      </c>
      <c r="J2598" s="22" t="s">
        <v>8221</v>
      </c>
    </row>
    <row r="2599" spans="7:10" x14ac:dyDescent="0.2">
      <c r="G2599" s="5"/>
      <c r="H2599" s="5"/>
      <c r="I2599">
        <v>1500</v>
      </c>
      <c r="J2599" s="22" t="s">
        <v>8221</v>
      </c>
    </row>
    <row r="2600" spans="7:10" x14ac:dyDescent="0.2">
      <c r="G2600" s="5"/>
      <c r="H2600" s="5"/>
      <c r="I2600">
        <v>3000</v>
      </c>
      <c r="J2600" s="22" t="s">
        <v>8221</v>
      </c>
    </row>
    <row r="2601" spans="7:10" x14ac:dyDescent="0.2">
      <c r="G2601" s="5"/>
      <c r="H2601" s="5"/>
      <c r="I2601">
        <v>9041</v>
      </c>
      <c r="J2601" s="22" t="s">
        <v>8221</v>
      </c>
    </row>
    <row r="2602" spans="7:10" x14ac:dyDescent="0.2">
      <c r="G2602" s="5"/>
      <c r="H2602" s="5"/>
      <c r="I2602">
        <v>50000</v>
      </c>
      <c r="J2602" s="22" t="s">
        <v>8221</v>
      </c>
    </row>
    <row r="2603" spans="7:10" x14ac:dyDescent="0.2">
      <c r="G2603" s="5"/>
      <c r="H2603" s="5"/>
      <c r="I2603">
        <v>500</v>
      </c>
      <c r="J2603" s="20" t="s">
        <v>8219</v>
      </c>
    </row>
    <row r="2604" spans="7:10" x14ac:dyDescent="0.2">
      <c r="G2604" s="5"/>
      <c r="H2604" s="5"/>
      <c r="I2604">
        <v>12000</v>
      </c>
      <c r="J2604" s="20" t="s">
        <v>8219</v>
      </c>
    </row>
    <row r="2605" spans="7:10" x14ac:dyDescent="0.2">
      <c r="G2605" s="5"/>
      <c r="H2605" s="5"/>
      <c r="I2605">
        <v>1750</v>
      </c>
      <c r="J2605" s="20" t="s">
        <v>8219</v>
      </c>
    </row>
    <row r="2606" spans="7:10" x14ac:dyDescent="0.2">
      <c r="G2606" s="5"/>
      <c r="H2606" s="5"/>
      <c r="I2606">
        <v>20000</v>
      </c>
      <c r="J2606" s="20" t="s">
        <v>8219</v>
      </c>
    </row>
    <row r="2607" spans="7:10" x14ac:dyDescent="0.2">
      <c r="G2607" s="5"/>
      <c r="H2607" s="5"/>
      <c r="I2607">
        <v>100000</v>
      </c>
      <c r="J2607" s="20" t="s">
        <v>8219</v>
      </c>
    </row>
    <row r="2608" spans="7:10" x14ac:dyDescent="0.2">
      <c r="G2608" s="5"/>
      <c r="H2608" s="5"/>
      <c r="I2608">
        <v>11000</v>
      </c>
      <c r="J2608" s="20" t="s">
        <v>8219</v>
      </c>
    </row>
    <row r="2609" spans="7:10" x14ac:dyDescent="0.2">
      <c r="G2609" s="5"/>
      <c r="H2609" s="5"/>
      <c r="I2609">
        <v>8000</v>
      </c>
      <c r="J2609" s="20" t="s">
        <v>8219</v>
      </c>
    </row>
    <row r="2610" spans="7:10" x14ac:dyDescent="0.2">
      <c r="G2610" s="5"/>
      <c r="H2610" s="5"/>
      <c r="I2610">
        <v>8000</v>
      </c>
      <c r="J2610" s="20" t="s">
        <v>8219</v>
      </c>
    </row>
    <row r="2611" spans="7:10" x14ac:dyDescent="0.2">
      <c r="G2611" s="5"/>
      <c r="H2611" s="5"/>
      <c r="I2611">
        <v>35000</v>
      </c>
      <c r="J2611" s="20" t="s">
        <v>8219</v>
      </c>
    </row>
    <row r="2612" spans="7:10" x14ac:dyDescent="0.2">
      <c r="G2612" s="5"/>
      <c r="H2612" s="5"/>
      <c r="I2612">
        <v>22765</v>
      </c>
      <c r="J2612" s="20" t="s">
        <v>8219</v>
      </c>
    </row>
    <row r="2613" spans="7:10" x14ac:dyDescent="0.2">
      <c r="G2613" s="5"/>
      <c r="H2613" s="5"/>
      <c r="I2613">
        <v>11000</v>
      </c>
      <c r="J2613" s="20" t="s">
        <v>8219</v>
      </c>
    </row>
    <row r="2614" spans="7:10" x14ac:dyDescent="0.2">
      <c r="G2614" s="5"/>
      <c r="H2614" s="5"/>
      <c r="I2614">
        <v>10000</v>
      </c>
      <c r="J2614" s="20" t="s">
        <v>8219</v>
      </c>
    </row>
    <row r="2615" spans="7:10" x14ac:dyDescent="0.2">
      <c r="G2615" s="5"/>
      <c r="H2615" s="5"/>
      <c r="I2615">
        <v>7500</v>
      </c>
      <c r="J2615" s="20" t="s">
        <v>8219</v>
      </c>
    </row>
    <row r="2616" spans="7:10" x14ac:dyDescent="0.2">
      <c r="G2616" s="5"/>
      <c r="H2616" s="5"/>
      <c r="I2616">
        <v>10500</v>
      </c>
      <c r="J2616" s="20" t="s">
        <v>8219</v>
      </c>
    </row>
    <row r="2617" spans="7:10" x14ac:dyDescent="0.2">
      <c r="G2617" s="5"/>
      <c r="H2617" s="5"/>
      <c r="I2617">
        <v>2001</v>
      </c>
      <c r="J2617" s="20" t="s">
        <v>8219</v>
      </c>
    </row>
    <row r="2618" spans="7:10" x14ac:dyDescent="0.2">
      <c r="G2618" s="5"/>
      <c r="H2618" s="5"/>
      <c r="I2618">
        <v>25000</v>
      </c>
      <c r="J2618" s="20" t="s">
        <v>8219</v>
      </c>
    </row>
    <row r="2619" spans="7:10" x14ac:dyDescent="0.2">
      <c r="G2619" s="5"/>
      <c r="H2619" s="5"/>
      <c r="I2619">
        <v>500</v>
      </c>
      <c r="J2619" s="20" t="s">
        <v>8219</v>
      </c>
    </row>
    <row r="2620" spans="7:10" x14ac:dyDescent="0.2">
      <c r="G2620" s="5"/>
      <c r="H2620" s="5"/>
      <c r="I2620">
        <v>15000</v>
      </c>
      <c r="J2620" s="20" t="s">
        <v>8219</v>
      </c>
    </row>
    <row r="2621" spans="7:10" x14ac:dyDescent="0.2">
      <c r="G2621" s="5"/>
      <c r="H2621" s="5"/>
      <c r="I2621">
        <v>1000</v>
      </c>
      <c r="J2621" s="20" t="s">
        <v>8219</v>
      </c>
    </row>
    <row r="2622" spans="7:10" x14ac:dyDescent="0.2">
      <c r="G2622" s="5"/>
      <c r="H2622" s="5"/>
      <c r="I2622">
        <v>65000</v>
      </c>
      <c r="J2622" s="20" t="s">
        <v>8219</v>
      </c>
    </row>
    <row r="2623" spans="7:10" x14ac:dyDescent="0.2">
      <c r="G2623" s="5"/>
      <c r="H2623" s="5"/>
      <c r="I2623">
        <v>15000</v>
      </c>
      <c r="J2623" s="20" t="s">
        <v>8219</v>
      </c>
    </row>
    <row r="2624" spans="7:10" x14ac:dyDescent="0.2">
      <c r="G2624" s="5"/>
      <c r="H2624" s="5"/>
      <c r="I2624">
        <v>1500</v>
      </c>
      <c r="J2624" s="20" t="s">
        <v>8219</v>
      </c>
    </row>
    <row r="2625" spans="7:10" x14ac:dyDescent="0.2">
      <c r="G2625" s="5"/>
      <c r="H2625" s="5"/>
      <c r="I2625">
        <v>2000</v>
      </c>
      <c r="J2625" s="20" t="s">
        <v>8219</v>
      </c>
    </row>
    <row r="2626" spans="7:10" x14ac:dyDescent="0.2">
      <c r="G2626" s="5"/>
      <c r="H2626" s="5"/>
      <c r="I2626">
        <v>8000</v>
      </c>
      <c r="J2626" s="20" t="s">
        <v>8219</v>
      </c>
    </row>
    <row r="2627" spans="7:10" x14ac:dyDescent="0.2">
      <c r="G2627" s="5"/>
      <c r="H2627" s="5"/>
      <c r="I2627">
        <v>150</v>
      </c>
      <c r="J2627" s="20" t="s">
        <v>8219</v>
      </c>
    </row>
    <row r="2628" spans="7:10" x14ac:dyDescent="0.2">
      <c r="G2628" s="5"/>
      <c r="H2628" s="5"/>
      <c r="I2628">
        <v>2500</v>
      </c>
      <c r="J2628" s="20" t="s">
        <v>8219</v>
      </c>
    </row>
    <row r="2629" spans="7:10" x14ac:dyDescent="0.2">
      <c r="G2629" s="5"/>
      <c r="H2629" s="5"/>
      <c r="I2629">
        <v>150</v>
      </c>
      <c r="J2629" s="20" t="s">
        <v>8219</v>
      </c>
    </row>
    <row r="2630" spans="7:10" x14ac:dyDescent="0.2">
      <c r="G2630" s="5"/>
      <c r="H2630" s="5"/>
      <c r="I2630">
        <v>839</v>
      </c>
      <c r="J2630" s="20" t="s">
        <v>8219</v>
      </c>
    </row>
    <row r="2631" spans="7:10" x14ac:dyDescent="0.2">
      <c r="G2631" s="5"/>
      <c r="H2631" s="5"/>
      <c r="I2631">
        <v>5000</v>
      </c>
      <c r="J2631" s="20" t="s">
        <v>8219</v>
      </c>
    </row>
    <row r="2632" spans="7:10" x14ac:dyDescent="0.2">
      <c r="G2632" s="5"/>
      <c r="H2632" s="5"/>
      <c r="I2632">
        <v>2000</v>
      </c>
      <c r="J2632" s="20" t="s">
        <v>8219</v>
      </c>
    </row>
    <row r="2633" spans="7:10" x14ac:dyDescent="0.2">
      <c r="G2633" s="5"/>
      <c r="H2633" s="5"/>
      <c r="I2633">
        <v>20000</v>
      </c>
      <c r="J2633" s="20" t="s">
        <v>8219</v>
      </c>
    </row>
    <row r="2634" spans="7:10" x14ac:dyDescent="0.2">
      <c r="G2634" s="5"/>
      <c r="H2634" s="5"/>
      <c r="I2634">
        <v>1070</v>
      </c>
      <c r="J2634" s="20" t="s">
        <v>8219</v>
      </c>
    </row>
    <row r="2635" spans="7:10" x14ac:dyDescent="0.2">
      <c r="G2635" s="5"/>
      <c r="H2635" s="5"/>
      <c r="I2635">
        <v>5000</v>
      </c>
      <c r="J2635" s="20" t="s">
        <v>8219</v>
      </c>
    </row>
    <row r="2636" spans="7:10" x14ac:dyDescent="0.2">
      <c r="G2636" s="5"/>
      <c r="H2636" s="5"/>
      <c r="I2636">
        <v>930</v>
      </c>
      <c r="J2636" s="20" t="s">
        <v>8219</v>
      </c>
    </row>
    <row r="2637" spans="7:10" x14ac:dyDescent="0.2">
      <c r="G2637" s="5"/>
      <c r="H2637" s="5"/>
      <c r="I2637">
        <v>11500</v>
      </c>
      <c r="J2637" s="20" t="s">
        <v>8219</v>
      </c>
    </row>
    <row r="2638" spans="7:10" x14ac:dyDescent="0.2">
      <c r="G2638" s="5"/>
      <c r="H2638" s="5"/>
      <c r="I2638">
        <v>1000</v>
      </c>
      <c r="J2638" s="20" t="s">
        <v>8219</v>
      </c>
    </row>
    <row r="2639" spans="7:10" x14ac:dyDescent="0.2">
      <c r="G2639" s="5"/>
      <c r="H2639" s="5"/>
      <c r="I2639">
        <v>500</v>
      </c>
      <c r="J2639" s="20" t="s">
        <v>8219</v>
      </c>
    </row>
    <row r="2640" spans="7:10" x14ac:dyDescent="0.2">
      <c r="G2640" s="5"/>
      <c r="H2640" s="5"/>
      <c r="I2640">
        <v>347</v>
      </c>
      <c r="J2640" s="20" t="s">
        <v>8219</v>
      </c>
    </row>
    <row r="2641" spans="7:10" x14ac:dyDescent="0.2">
      <c r="G2641" s="5"/>
      <c r="H2641" s="5"/>
      <c r="I2641">
        <v>300</v>
      </c>
      <c r="J2641" s="20" t="s">
        <v>8219</v>
      </c>
    </row>
    <row r="2642" spans="7:10" x14ac:dyDescent="0.2">
      <c r="G2642" s="5"/>
      <c r="H2642" s="5"/>
      <c r="I2642">
        <v>3000</v>
      </c>
      <c r="J2642" s="20" t="s">
        <v>8219</v>
      </c>
    </row>
    <row r="2643" spans="7:10" x14ac:dyDescent="0.2">
      <c r="G2643" s="5"/>
      <c r="H2643" s="5"/>
      <c r="I2643">
        <v>1500</v>
      </c>
      <c r="J2643" s="22" t="s">
        <v>8221</v>
      </c>
    </row>
    <row r="2644" spans="7:10" x14ac:dyDescent="0.2">
      <c r="G2644" s="5"/>
      <c r="H2644" s="5"/>
      <c r="I2644">
        <v>500000</v>
      </c>
      <c r="J2644" s="22" t="s">
        <v>8221</v>
      </c>
    </row>
    <row r="2645" spans="7:10" x14ac:dyDescent="0.2">
      <c r="G2645" s="5"/>
      <c r="H2645" s="5"/>
      <c r="I2645">
        <v>1000000</v>
      </c>
      <c r="J2645" s="21" t="s">
        <v>8220</v>
      </c>
    </row>
    <row r="2646" spans="7:10" x14ac:dyDescent="0.2">
      <c r="G2646" s="5"/>
      <c r="H2646" s="5"/>
      <c r="I2646">
        <v>100000</v>
      </c>
      <c r="J2646" s="21" t="s">
        <v>8220</v>
      </c>
    </row>
    <row r="2647" spans="7:10" x14ac:dyDescent="0.2">
      <c r="G2647" s="5"/>
      <c r="H2647" s="5"/>
      <c r="I2647">
        <v>20000</v>
      </c>
      <c r="J2647" s="21" t="s">
        <v>8220</v>
      </c>
    </row>
    <row r="2648" spans="7:10" x14ac:dyDescent="0.2">
      <c r="G2648" s="5"/>
      <c r="H2648" s="5"/>
      <c r="I2648">
        <v>500000</v>
      </c>
      <c r="J2648" s="21" t="s">
        <v>8220</v>
      </c>
    </row>
    <row r="2649" spans="7:10" x14ac:dyDescent="0.2">
      <c r="G2649" s="5"/>
      <c r="H2649" s="5"/>
      <c r="I2649">
        <v>2500</v>
      </c>
      <c r="J2649" s="21" t="s">
        <v>8220</v>
      </c>
    </row>
    <row r="2650" spans="7:10" x14ac:dyDescent="0.2">
      <c r="G2650" s="5"/>
      <c r="H2650" s="5"/>
      <c r="I2650">
        <v>12000</v>
      </c>
      <c r="J2650" s="21" t="s">
        <v>8220</v>
      </c>
    </row>
    <row r="2651" spans="7:10" x14ac:dyDescent="0.2">
      <c r="G2651" s="5"/>
      <c r="H2651" s="5"/>
      <c r="I2651">
        <v>125000</v>
      </c>
      <c r="J2651" s="21" t="s">
        <v>8220</v>
      </c>
    </row>
    <row r="2652" spans="7:10" x14ac:dyDescent="0.2">
      <c r="G2652" s="5"/>
      <c r="H2652" s="5"/>
      <c r="I2652">
        <v>60000</v>
      </c>
      <c r="J2652" s="21" t="s">
        <v>8220</v>
      </c>
    </row>
    <row r="2653" spans="7:10" x14ac:dyDescent="0.2">
      <c r="G2653" s="5"/>
      <c r="H2653" s="5"/>
      <c r="I2653">
        <v>280000</v>
      </c>
      <c r="J2653" s="21" t="s">
        <v>8220</v>
      </c>
    </row>
    <row r="2654" spans="7:10" x14ac:dyDescent="0.2">
      <c r="G2654" s="5"/>
      <c r="H2654" s="5"/>
      <c r="I2654">
        <v>100000</v>
      </c>
      <c r="J2654" s="21" t="s">
        <v>8220</v>
      </c>
    </row>
    <row r="2655" spans="7:10" x14ac:dyDescent="0.2">
      <c r="G2655" s="5"/>
      <c r="H2655" s="5"/>
      <c r="I2655">
        <v>51000</v>
      </c>
      <c r="J2655" s="21" t="s">
        <v>8220</v>
      </c>
    </row>
    <row r="2656" spans="7:10" x14ac:dyDescent="0.2">
      <c r="G2656" s="5"/>
      <c r="H2656" s="5"/>
      <c r="I2656">
        <v>100000</v>
      </c>
      <c r="J2656" s="21" t="s">
        <v>8220</v>
      </c>
    </row>
    <row r="2657" spans="7:10" x14ac:dyDescent="0.2">
      <c r="G2657" s="5"/>
      <c r="H2657" s="5"/>
      <c r="I2657">
        <v>15000</v>
      </c>
      <c r="J2657" s="21" t="s">
        <v>8220</v>
      </c>
    </row>
    <row r="2658" spans="7:10" x14ac:dyDescent="0.2">
      <c r="G2658" s="5"/>
      <c r="H2658" s="5"/>
      <c r="I2658">
        <v>150000</v>
      </c>
      <c r="J2658" s="21" t="s">
        <v>8220</v>
      </c>
    </row>
    <row r="2659" spans="7:10" x14ac:dyDescent="0.2">
      <c r="G2659" s="5"/>
      <c r="H2659" s="5"/>
      <c r="I2659">
        <v>30000</v>
      </c>
      <c r="J2659" s="21" t="s">
        <v>8220</v>
      </c>
    </row>
    <row r="2660" spans="7:10" x14ac:dyDescent="0.2">
      <c r="G2660" s="5"/>
      <c r="H2660" s="5"/>
      <c r="I2660">
        <v>98000</v>
      </c>
      <c r="J2660" s="21" t="s">
        <v>8220</v>
      </c>
    </row>
    <row r="2661" spans="7:10" x14ac:dyDescent="0.2">
      <c r="G2661" s="5"/>
      <c r="H2661" s="5"/>
      <c r="I2661">
        <v>49000</v>
      </c>
      <c r="J2661" s="21" t="s">
        <v>8220</v>
      </c>
    </row>
    <row r="2662" spans="7:10" x14ac:dyDescent="0.2">
      <c r="G2662" s="5"/>
      <c r="H2662" s="5"/>
      <c r="I2662">
        <v>20000</v>
      </c>
      <c r="J2662" s="21" t="s">
        <v>8220</v>
      </c>
    </row>
    <row r="2663" spans="7:10" x14ac:dyDescent="0.2">
      <c r="G2663" s="5"/>
      <c r="H2663" s="5"/>
      <c r="I2663">
        <v>5000</v>
      </c>
      <c r="J2663" s="20" t="s">
        <v>8219</v>
      </c>
    </row>
    <row r="2664" spans="7:10" x14ac:dyDescent="0.2">
      <c r="G2664" s="5"/>
      <c r="H2664" s="5"/>
      <c r="I2664">
        <v>20000</v>
      </c>
      <c r="J2664" s="20" t="s">
        <v>8219</v>
      </c>
    </row>
    <row r="2665" spans="7:10" x14ac:dyDescent="0.2">
      <c r="G2665" s="5"/>
      <c r="H2665" s="5"/>
      <c r="I2665">
        <v>20000</v>
      </c>
      <c r="J2665" s="20" t="s">
        <v>8219</v>
      </c>
    </row>
    <row r="2666" spans="7:10" x14ac:dyDescent="0.2">
      <c r="G2666" s="5"/>
      <c r="H2666" s="5"/>
      <c r="I2666">
        <v>17500</v>
      </c>
      <c r="J2666" s="20" t="s">
        <v>8219</v>
      </c>
    </row>
    <row r="2667" spans="7:10" x14ac:dyDescent="0.2">
      <c r="G2667" s="5"/>
      <c r="H2667" s="5"/>
      <c r="I2667">
        <v>3500</v>
      </c>
      <c r="J2667" s="20" t="s">
        <v>8219</v>
      </c>
    </row>
    <row r="2668" spans="7:10" x14ac:dyDescent="0.2">
      <c r="G2668" s="5"/>
      <c r="H2668" s="5"/>
      <c r="I2668">
        <v>10000</v>
      </c>
      <c r="J2668" s="20" t="s">
        <v>8219</v>
      </c>
    </row>
    <row r="2669" spans="7:10" x14ac:dyDescent="0.2">
      <c r="G2669" s="5"/>
      <c r="H2669" s="5"/>
      <c r="I2669">
        <v>1500</v>
      </c>
      <c r="J2669" s="20" t="s">
        <v>8219</v>
      </c>
    </row>
    <row r="2670" spans="7:10" x14ac:dyDescent="0.2">
      <c r="G2670" s="5"/>
      <c r="H2670" s="5"/>
      <c r="I2670">
        <v>1000</v>
      </c>
      <c r="J2670" s="20" t="s">
        <v>8219</v>
      </c>
    </row>
    <row r="2671" spans="7:10" x14ac:dyDescent="0.2">
      <c r="G2671" s="5"/>
      <c r="H2671" s="5"/>
      <c r="I2671">
        <v>800</v>
      </c>
      <c r="J2671" s="20" t="s">
        <v>8219</v>
      </c>
    </row>
    <row r="2672" spans="7:10" x14ac:dyDescent="0.2">
      <c r="G2672" s="5"/>
      <c r="H2672" s="5"/>
      <c r="I2672">
        <v>38888</v>
      </c>
      <c r="J2672" s="22" t="s">
        <v>8221</v>
      </c>
    </row>
    <row r="2673" spans="7:10" x14ac:dyDescent="0.2">
      <c r="G2673" s="5"/>
      <c r="H2673" s="5"/>
      <c r="I2673">
        <v>25000</v>
      </c>
      <c r="J2673" s="22" t="s">
        <v>8221</v>
      </c>
    </row>
    <row r="2674" spans="7:10" x14ac:dyDescent="0.2">
      <c r="G2674" s="5"/>
      <c r="H2674" s="5"/>
      <c r="I2674">
        <v>10000</v>
      </c>
      <c r="J2674" s="22" t="s">
        <v>8221</v>
      </c>
    </row>
    <row r="2675" spans="7:10" x14ac:dyDescent="0.2">
      <c r="G2675" s="5"/>
      <c r="H2675" s="5"/>
      <c r="I2675">
        <v>40000</v>
      </c>
      <c r="J2675" s="22" t="s">
        <v>8221</v>
      </c>
    </row>
    <row r="2676" spans="7:10" x14ac:dyDescent="0.2">
      <c r="G2676" s="5"/>
      <c r="H2676" s="5"/>
      <c r="I2676">
        <v>35000</v>
      </c>
      <c r="J2676" s="22" t="s">
        <v>8221</v>
      </c>
    </row>
    <row r="2677" spans="7:10" x14ac:dyDescent="0.2">
      <c r="G2677" s="5"/>
      <c r="H2677" s="5"/>
      <c r="I2677">
        <v>25000</v>
      </c>
      <c r="J2677" s="22" t="s">
        <v>8221</v>
      </c>
    </row>
    <row r="2678" spans="7:10" x14ac:dyDescent="0.2">
      <c r="G2678" s="5"/>
      <c r="H2678" s="5"/>
      <c r="I2678">
        <v>2100</v>
      </c>
      <c r="J2678" s="22" t="s">
        <v>8221</v>
      </c>
    </row>
    <row r="2679" spans="7:10" x14ac:dyDescent="0.2">
      <c r="G2679" s="5"/>
      <c r="H2679" s="5"/>
      <c r="I2679">
        <v>19500</v>
      </c>
      <c r="J2679" s="22" t="s">
        <v>8221</v>
      </c>
    </row>
    <row r="2680" spans="7:10" x14ac:dyDescent="0.2">
      <c r="G2680" s="5"/>
      <c r="H2680" s="5"/>
      <c r="I2680">
        <v>8000000</v>
      </c>
      <c r="J2680" s="22" t="s">
        <v>8221</v>
      </c>
    </row>
    <row r="2681" spans="7:10" x14ac:dyDescent="0.2">
      <c r="G2681" s="5"/>
      <c r="H2681" s="5"/>
      <c r="I2681">
        <v>40000</v>
      </c>
      <c r="J2681" s="22" t="s">
        <v>8221</v>
      </c>
    </row>
    <row r="2682" spans="7:10" x14ac:dyDescent="0.2">
      <c r="G2682" s="5"/>
      <c r="H2682" s="5"/>
      <c r="I2682">
        <v>32000</v>
      </c>
      <c r="J2682" s="22" t="s">
        <v>8221</v>
      </c>
    </row>
    <row r="2683" spans="7:10" x14ac:dyDescent="0.2">
      <c r="G2683" s="5"/>
      <c r="H2683" s="5"/>
      <c r="I2683">
        <v>8000</v>
      </c>
      <c r="J2683" s="22" t="s">
        <v>8221</v>
      </c>
    </row>
    <row r="2684" spans="7:10" x14ac:dyDescent="0.2">
      <c r="G2684" s="5"/>
      <c r="H2684" s="5"/>
      <c r="I2684">
        <v>6000</v>
      </c>
      <c r="J2684" s="22" t="s">
        <v>8221</v>
      </c>
    </row>
    <row r="2685" spans="7:10" x14ac:dyDescent="0.2">
      <c r="G2685" s="5"/>
      <c r="H2685" s="5"/>
      <c r="I2685">
        <v>15000</v>
      </c>
      <c r="J2685" s="22" t="s">
        <v>8221</v>
      </c>
    </row>
    <row r="2686" spans="7:10" x14ac:dyDescent="0.2">
      <c r="G2686" s="5"/>
      <c r="H2686" s="5"/>
      <c r="I2686">
        <v>70000</v>
      </c>
      <c r="J2686" s="22" t="s">
        <v>8221</v>
      </c>
    </row>
    <row r="2687" spans="7:10" x14ac:dyDescent="0.2">
      <c r="G2687" s="5"/>
      <c r="H2687" s="5"/>
      <c r="I2687">
        <v>50000</v>
      </c>
      <c r="J2687" s="22" t="s">
        <v>8221</v>
      </c>
    </row>
    <row r="2688" spans="7:10" x14ac:dyDescent="0.2">
      <c r="G2688" s="5"/>
      <c r="H2688" s="5"/>
      <c r="I2688">
        <v>30000</v>
      </c>
      <c r="J2688" s="22" t="s">
        <v>8221</v>
      </c>
    </row>
    <row r="2689" spans="7:10" x14ac:dyDescent="0.2">
      <c r="G2689" s="5"/>
      <c r="H2689" s="5"/>
      <c r="I2689">
        <v>15000</v>
      </c>
      <c r="J2689" s="22" t="s">
        <v>8221</v>
      </c>
    </row>
    <row r="2690" spans="7:10" x14ac:dyDescent="0.2">
      <c r="G2690" s="5"/>
      <c r="H2690" s="5"/>
      <c r="I2690">
        <v>50000</v>
      </c>
      <c r="J2690" s="22" t="s">
        <v>8221</v>
      </c>
    </row>
    <row r="2691" spans="7:10" x14ac:dyDescent="0.2">
      <c r="G2691" s="5"/>
      <c r="H2691" s="5"/>
      <c r="I2691">
        <v>35000</v>
      </c>
      <c r="J2691" s="22" t="s">
        <v>8221</v>
      </c>
    </row>
    <row r="2692" spans="7:10" x14ac:dyDescent="0.2">
      <c r="G2692" s="5"/>
      <c r="H2692" s="5"/>
      <c r="I2692">
        <v>80000</v>
      </c>
      <c r="J2692" s="22" t="s">
        <v>8221</v>
      </c>
    </row>
    <row r="2693" spans="7:10" x14ac:dyDescent="0.2">
      <c r="G2693" s="5"/>
      <c r="H2693" s="5"/>
      <c r="I2693">
        <v>65000</v>
      </c>
      <c r="J2693" s="22" t="s">
        <v>8221</v>
      </c>
    </row>
    <row r="2694" spans="7:10" x14ac:dyDescent="0.2">
      <c r="G2694" s="5"/>
      <c r="H2694" s="5"/>
      <c r="I2694">
        <v>3500</v>
      </c>
      <c r="J2694" s="22" t="s">
        <v>8221</v>
      </c>
    </row>
    <row r="2695" spans="7:10" x14ac:dyDescent="0.2">
      <c r="G2695" s="5"/>
      <c r="H2695" s="5"/>
      <c r="I2695">
        <v>5000</v>
      </c>
      <c r="J2695" s="22" t="s">
        <v>8221</v>
      </c>
    </row>
    <row r="2696" spans="7:10" x14ac:dyDescent="0.2">
      <c r="G2696" s="5"/>
      <c r="H2696" s="5"/>
      <c r="I2696">
        <v>30000</v>
      </c>
      <c r="J2696" s="22" t="s">
        <v>8221</v>
      </c>
    </row>
    <row r="2697" spans="7:10" x14ac:dyDescent="0.2">
      <c r="G2697" s="5"/>
      <c r="H2697" s="5"/>
      <c r="I2697">
        <v>15000</v>
      </c>
      <c r="J2697" s="22" t="s">
        <v>8221</v>
      </c>
    </row>
    <row r="2698" spans="7:10" x14ac:dyDescent="0.2">
      <c r="G2698" s="5"/>
      <c r="H2698" s="5"/>
      <c r="I2698">
        <v>60000</v>
      </c>
      <c r="J2698" s="22" t="s">
        <v>8221</v>
      </c>
    </row>
    <row r="2699" spans="7:10" x14ac:dyDescent="0.2">
      <c r="G2699" s="5"/>
      <c r="H2699" s="5"/>
      <c r="I2699">
        <v>23000</v>
      </c>
      <c r="J2699" s="22" t="s">
        <v>8221</v>
      </c>
    </row>
    <row r="2700" spans="7:10" x14ac:dyDescent="0.2">
      <c r="G2700" s="5"/>
      <c r="H2700" s="5"/>
      <c r="I2700">
        <v>8000</v>
      </c>
      <c r="J2700" s="22" t="s">
        <v>8221</v>
      </c>
    </row>
    <row r="2701" spans="7:10" x14ac:dyDescent="0.2">
      <c r="G2701" s="5"/>
      <c r="H2701" s="5"/>
      <c r="I2701">
        <v>2</v>
      </c>
      <c r="J2701" s="22" t="s">
        <v>8221</v>
      </c>
    </row>
    <row r="2702" spans="7:10" x14ac:dyDescent="0.2">
      <c r="G2702" s="5"/>
      <c r="H2702" s="5"/>
      <c r="I2702">
        <v>9999</v>
      </c>
      <c r="J2702" s="22" t="s">
        <v>8221</v>
      </c>
    </row>
    <row r="2703" spans="7:10" x14ac:dyDescent="0.2">
      <c r="G2703" s="5"/>
      <c r="H2703" s="5"/>
      <c r="I2703">
        <v>3400</v>
      </c>
      <c r="J2703" s="23" t="s">
        <v>8222</v>
      </c>
    </row>
    <row r="2704" spans="7:10" x14ac:dyDescent="0.2">
      <c r="G2704" s="5"/>
      <c r="H2704" s="5"/>
      <c r="I2704">
        <v>10000</v>
      </c>
      <c r="J2704" s="23" t="s">
        <v>8222</v>
      </c>
    </row>
    <row r="2705" spans="7:10" x14ac:dyDescent="0.2">
      <c r="G2705" s="5"/>
      <c r="H2705" s="5"/>
      <c r="I2705">
        <v>40000</v>
      </c>
      <c r="J2705" s="23" t="s">
        <v>8222</v>
      </c>
    </row>
    <row r="2706" spans="7:10" x14ac:dyDescent="0.2">
      <c r="G2706" s="5"/>
      <c r="H2706" s="5"/>
      <c r="I2706">
        <v>19000</v>
      </c>
      <c r="J2706" s="23" t="s">
        <v>8222</v>
      </c>
    </row>
    <row r="2707" spans="7:10" x14ac:dyDescent="0.2">
      <c r="G2707" s="5"/>
      <c r="H2707" s="5"/>
      <c r="I2707">
        <v>16500</v>
      </c>
      <c r="J2707" s="23" t="s">
        <v>8222</v>
      </c>
    </row>
    <row r="2708" spans="7:10" x14ac:dyDescent="0.2">
      <c r="G2708" s="5"/>
      <c r="H2708" s="5"/>
      <c r="I2708">
        <v>35000</v>
      </c>
      <c r="J2708" s="20" t="s">
        <v>8219</v>
      </c>
    </row>
    <row r="2709" spans="7:10" x14ac:dyDescent="0.2">
      <c r="G2709" s="5"/>
      <c r="H2709" s="5"/>
      <c r="I2709">
        <v>8000</v>
      </c>
      <c r="J2709" s="20" t="s">
        <v>8219</v>
      </c>
    </row>
    <row r="2710" spans="7:10" x14ac:dyDescent="0.2">
      <c r="G2710" s="5"/>
      <c r="H2710" s="5"/>
      <c r="I2710">
        <v>20000</v>
      </c>
      <c r="J2710" s="20" t="s">
        <v>8219</v>
      </c>
    </row>
    <row r="2711" spans="7:10" x14ac:dyDescent="0.2">
      <c r="G2711" s="5"/>
      <c r="H2711" s="5"/>
      <c r="I2711">
        <v>50000</v>
      </c>
      <c r="J2711" s="20" t="s">
        <v>8219</v>
      </c>
    </row>
    <row r="2712" spans="7:10" x14ac:dyDescent="0.2">
      <c r="G2712" s="5"/>
      <c r="H2712" s="5"/>
      <c r="I2712">
        <v>60000</v>
      </c>
      <c r="J2712" s="20" t="s">
        <v>8219</v>
      </c>
    </row>
    <row r="2713" spans="7:10" x14ac:dyDescent="0.2">
      <c r="G2713" s="5"/>
      <c r="H2713" s="5"/>
      <c r="I2713">
        <v>3910</v>
      </c>
      <c r="J2713" s="20" t="s">
        <v>8219</v>
      </c>
    </row>
    <row r="2714" spans="7:10" x14ac:dyDescent="0.2">
      <c r="G2714" s="5"/>
      <c r="H2714" s="5"/>
      <c r="I2714">
        <v>5500</v>
      </c>
      <c r="J2714" s="20" t="s">
        <v>8219</v>
      </c>
    </row>
    <row r="2715" spans="7:10" x14ac:dyDescent="0.2">
      <c r="G2715" s="5"/>
      <c r="H2715" s="5"/>
      <c r="I2715">
        <v>150000</v>
      </c>
      <c r="J2715" s="20" t="s">
        <v>8219</v>
      </c>
    </row>
    <row r="2716" spans="7:10" x14ac:dyDescent="0.2">
      <c r="G2716" s="5"/>
      <c r="H2716" s="5"/>
      <c r="I2716">
        <v>25000</v>
      </c>
      <c r="J2716" s="20" t="s">
        <v>8219</v>
      </c>
    </row>
    <row r="2717" spans="7:10" x14ac:dyDescent="0.2">
      <c r="G2717" s="5"/>
      <c r="H2717" s="5"/>
      <c r="I2717">
        <v>12000</v>
      </c>
      <c r="J2717" s="20" t="s">
        <v>8219</v>
      </c>
    </row>
    <row r="2718" spans="7:10" x14ac:dyDescent="0.2">
      <c r="G2718" s="5"/>
      <c r="H2718" s="5"/>
      <c r="I2718">
        <v>10000</v>
      </c>
      <c r="J2718" s="20" t="s">
        <v>8219</v>
      </c>
    </row>
    <row r="2719" spans="7:10" x14ac:dyDescent="0.2">
      <c r="G2719" s="5"/>
      <c r="H2719" s="5"/>
      <c r="I2719">
        <v>25000</v>
      </c>
      <c r="J2719" s="20" t="s">
        <v>8219</v>
      </c>
    </row>
    <row r="2720" spans="7:10" x14ac:dyDescent="0.2">
      <c r="G2720" s="5"/>
      <c r="H2720" s="5"/>
      <c r="I2720">
        <v>18000</v>
      </c>
      <c r="J2720" s="20" t="s">
        <v>8219</v>
      </c>
    </row>
    <row r="2721" spans="7:10" x14ac:dyDescent="0.2">
      <c r="G2721" s="5"/>
      <c r="H2721" s="5"/>
      <c r="I2721">
        <v>6000</v>
      </c>
      <c r="J2721" s="20" t="s">
        <v>8219</v>
      </c>
    </row>
    <row r="2722" spans="7:10" x14ac:dyDescent="0.2">
      <c r="G2722" s="5"/>
      <c r="H2722" s="5"/>
      <c r="I2722">
        <v>25000</v>
      </c>
      <c r="J2722" s="20" t="s">
        <v>8219</v>
      </c>
    </row>
    <row r="2723" spans="7:10" x14ac:dyDescent="0.2">
      <c r="G2723" s="5"/>
      <c r="H2723" s="5"/>
      <c r="I2723">
        <v>750</v>
      </c>
      <c r="J2723" s="20" t="s">
        <v>8219</v>
      </c>
    </row>
    <row r="2724" spans="7:10" x14ac:dyDescent="0.2">
      <c r="G2724" s="5"/>
      <c r="H2724" s="5"/>
      <c r="I2724">
        <v>5000</v>
      </c>
      <c r="J2724" s="20" t="s">
        <v>8219</v>
      </c>
    </row>
    <row r="2725" spans="7:10" x14ac:dyDescent="0.2">
      <c r="G2725" s="5"/>
      <c r="H2725" s="5"/>
      <c r="I2725">
        <v>12000</v>
      </c>
      <c r="J2725" s="20" t="s">
        <v>8219</v>
      </c>
    </row>
    <row r="2726" spans="7:10" x14ac:dyDescent="0.2">
      <c r="G2726" s="5"/>
      <c r="H2726" s="5"/>
      <c r="I2726">
        <v>2468</v>
      </c>
      <c r="J2726" s="20" t="s">
        <v>8219</v>
      </c>
    </row>
    <row r="2727" spans="7:10" x14ac:dyDescent="0.2">
      <c r="G2727" s="5"/>
      <c r="H2727" s="5"/>
      <c r="I2727">
        <v>40000</v>
      </c>
      <c r="J2727" s="20" t="s">
        <v>8219</v>
      </c>
    </row>
    <row r="2728" spans="7:10" x14ac:dyDescent="0.2">
      <c r="G2728" s="5"/>
      <c r="H2728" s="5"/>
      <c r="I2728">
        <v>100000</v>
      </c>
      <c r="J2728" s="20" t="s">
        <v>8219</v>
      </c>
    </row>
    <row r="2729" spans="7:10" x14ac:dyDescent="0.2">
      <c r="G2729" s="5"/>
      <c r="H2729" s="5"/>
      <c r="I2729">
        <v>10000</v>
      </c>
      <c r="J2729" s="20" t="s">
        <v>8219</v>
      </c>
    </row>
    <row r="2730" spans="7:10" x14ac:dyDescent="0.2">
      <c r="G2730" s="5"/>
      <c r="H2730" s="5"/>
      <c r="I2730">
        <v>15000</v>
      </c>
      <c r="J2730" s="20" t="s">
        <v>8219</v>
      </c>
    </row>
    <row r="2731" spans="7:10" x14ac:dyDescent="0.2">
      <c r="G2731" s="5"/>
      <c r="H2731" s="5"/>
      <c r="I2731">
        <v>7500</v>
      </c>
      <c r="J2731" s="20" t="s">
        <v>8219</v>
      </c>
    </row>
    <row r="2732" spans="7:10" x14ac:dyDescent="0.2">
      <c r="G2732" s="5"/>
      <c r="H2732" s="5"/>
      <c r="I2732">
        <v>27000</v>
      </c>
      <c r="J2732" s="20" t="s">
        <v>8219</v>
      </c>
    </row>
    <row r="2733" spans="7:10" x14ac:dyDescent="0.2">
      <c r="G2733" s="5"/>
      <c r="H2733" s="5"/>
      <c r="I2733">
        <v>30000</v>
      </c>
      <c r="J2733" s="20" t="s">
        <v>8219</v>
      </c>
    </row>
    <row r="2734" spans="7:10" x14ac:dyDescent="0.2">
      <c r="G2734" s="5"/>
      <c r="H2734" s="5"/>
      <c r="I2734">
        <v>12000</v>
      </c>
      <c r="J2734" s="20" t="s">
        <v>8219</v>
      </c>
    </row>
    <row r="2735" spans="7:10" x14ac:dyDescent="0.2">
      <c r="G2735" s="5"/>
      <c r="H2735" s="5"/>
      <c r="I2735">
        <v>50000</v>
      </c>
      <c r="J2735" s="20" t="s">
        <v>8219</v>
      </c>
    </row>
    <row r="2736" spans="7:10" x14ac:dyDescent="0.2">
      <c r="G2736" s="5"/>
      <c r="H2736" s="5"/>
      <c r="I2736">
        <v>1</v>
      </c>
      <c r="J2736" s="20" t="s">
        <v>8219</v>
      </c>
    </row>
    <row r="2737" spans="7:10" x14ac:dyDescent="0.2">
      <c r="G2737" s="5"/>
      <c r="H2737" s="5"/>
      <c r="I2737">
        <v>750</v>
      </c>
      <c r="J2737" s="20" t="s">
        <v>8219</v>
      </c>
    </row>
    <row r="2738" spans="7:10" x14ac:dyDescent="0.2">
      <c r="G2738" s="5"/>
      <c r="H2738" s="5"/>
      <c r="I2738">
        <v>8000</v>
      </c>
      <c r="J2738" s="20" t="s">
        <v>8219</v>
      </c>
    </row>
    <row r="2739" spans="7:10" x14ac:dyDescent="0.2">
      <c r="G2739" s="5"/>
      <c r="H2739" s="5"/>
      <c r="I2739">
        <v>30000</v>
      </c>
      <c r="J2739" s="20" t="s">
        <v>8219</v>
      </c>
    </row>
    <row r="2740" spans="7:10" x14ac:dyDescent="0.2">
      <c r="G2740" s="5"/>
      <c r="H2740" s="5"/>
      <c r="I2740">
        <v>5000</v>
      </c>
      <c r="J2740" s="20" t="s">
        <v>8219</v>
      </c>
    </row>
    <row r="2741" spans="7:10" x14ac:dyDescent="0.2">
      <c r="G2741" s="5"/>
      <c r="H2741" s="5"/>
      <c r="I2741">
        <v>1100</v>
      </c>
      <c r="J2741" s="20" t="s">
        <v>8219</v>
      </c>
    </row>
    <row r="2742" spans="7:10" x14ac:dyDescent="0.2">
      <c r="G2742" s="5"/>
      <c r="H2742" s="5"/>
      <c r="I2742">
        <v>300</v>
      </c>
      <c r="J2742" s="20" t="s">
        <v>8219</v>
      </c>
    </row>
    <row r="2743" spans="7:10" x14ac:dyDescent="0.2">
      <c r="G2743" s="5"/>
      <c r="H2743" s="5"/>
      <c r="I2743">
        <v>8000</v>
      </c>
      <c r="J2743" s="22" t="s">
        <v>8221</v>
      </c>
    </row>
    <row r="2744" spans="7:10" x14ac:dyDescent="0.2">
      <c r="G2744" s="5"/>
      <c r="H2744" s="5"/>
      <c r="I2744">
        <v>2500</v>
      </c>
      <c r="J2744" s="22" t="s">
        <v>8221</v>
      </c>
    </row>
    <row r="2745" spans="7:10" x14ac:dyDescent="0.2">
      <c r="G2745" s="5"/>
      <c r="H2745" s="5"/>
      <c r="I2745">
        <v>5999</v>
      </c>
      <c r="J2745" s="22" t="s">
        <v>8221</v>
      </c>
    </row>
    <row r="2746" spans="7:10" x14ac:dyDescent="0.2">
      <c r="G2746" s="5"/>
      <c r="H2746" s="5"/>
      <c r="I2746">
        <v>16000</v>
      </c>
      <c r="J2746" s="22" t="s">
        <v>8221</v>
      </c>
    </row>
    <row r="2747" spans="7:10" x14ac:dyDescent="0.2">
      <c r="G2747" s="5"/>
      <c r="H2747" s="5"/>
      <c r="I2747">
        <v>8000</v>
      </c>
      <c r="J2747" s="22" t="s">
        <v>8221</v>
      </c>
    </row>
    <row r="2748" spans="7:10" x14ac:dyDescent="0.2">
      <c r="G2748" s="5"/>
      <c r="H2748" s="5"/>
      <c r="I2748">
        <v>3000</v>
      </c>
      <c r="J2748" s="22" t="s">
        <v>8221</v>
      </c>
    </row>
    <row r="2749" spans="7:10" x14ac:dyDescent="0.2">
      <c r="G2749" s="5"/>
      <c r="H2749" s="5"/>
      <c r="I2749">
        <v>500</v>
      </c>
      <c r="J2749" s="22" t="s">
        <v>8221</v>
      </c>
    </row>
    <row r="2750" spans="7:10" x14ac:dyDescent="0.2">
      <c r="G2750" s="5"/>
      <c r="H2750" s="5"/>
      <c r="I2750">
        <v>5000</v>
      </c>
      <c r="J2750" s="22" t="s">
        <v>8221</v>
      </c>
    </row>
    <row r="2751" spans="7:10" x14ac:dyDescent="0.2">
      <c r="G2751" s="5"/>
      <c r="H2751" s="5"/>
      <c r="I2751">
        <v>10000</v>
      </c>
      <c r="J2751" s="22" t="s">
        <v>8221</v>
      </c>
    </row>
    <row r="2752" spans="7:10" x14ac:dyDescent="0.2">
      <c r="G2752" s="5"/>
      <c r="H2752" s="5"/>
      <c r="I2752">
        <v>1999</v>
      </c>
      <c r="J2752" s="22" t="s">
        <v>8221</v>
      </c>
    </row>
    <row r="2753" spans="7:10" x14ac:dyDescent="0.2">
      <c r="G2753" s="5"/>
      <c r="H2753" s="5"/>
      <c r="I2753">
        <v>3274</v>
      </c>
      <c r="J2753" s="22" t="s">
        <v>8221</v>
      </c>
    </row>
    <row r="2754" spans="7:10" x14ac:dyDescent="0.2">
      <c r="G2754" s="5"/>
      <c r="H2754" s="5"/>
      <c r="I2754">
        <v>4800</v>
      </c>
      <c r="J2754" s="22" t="s">
        <v>8221</v>
      </c>
    </row>
    <row r="2755" spans="7:10" x14ac:dyDescent="0.2">
      <c r="G2755" s="5"/>
      <c r="H2755" s="5"/>
      <c r="I2755">
        <v>2000</v>
      </c>
      <c r="J2755" s="22" t="s">
        <v>8221</v>
      </c>
    </row>
    <row r="2756" spans="7:10" x14ac:dyDescent="0.2">
      <c r="G2756" s="5"/>
      <c r="H2756" s="5"/>
      <c r="I2756">
        <v>10000</v>
      </c>
      <c r="J2756" s="22" t="s">
        <v>8221</v>
      </c>
    </row>
    <row r="2757" spans="7:10" x14ac:dyDescent="0.2">
      <c r="G2757" s="5"/>
      <c r="H2757" s="5"/>
      <c r="I2757">
        <v>500</v>
      </c>
      <c r="J2757" s="22" t="s">
        <v>8221</v>
      </c>
    </row>
    <row r="2758" spans="7:10" x14ac:dyDescent="0.2">
      <c r="G2758" s="5"/>
      <c r="H2758" s="5"/>
      <c r="I2758">
        <v>10000</v>
      </c>
      <c r="J2758" s="22" t="s">
        <v>8221</v>
      </c>
    </row>
    <row r="2759" spans="7:10" x14ac:dyDescent="0.2">
      <c r="G2759" s="5"/>
      <c r="H2759" s="5"/>
      <c r="I2759">
        <v>1500</v>
      </c>
      <c r="J2759" s="22" t="s">
        <v>8221</v>
      </c>
    </row>
    <row r="2760" spans="7:10" x14ac:dyDescent="0.2">
      <c r="G2760" s="5"/>
      <c r="H2760" s="5"/>
      <c r="I2760">
        <v>2000</v>
      </c>
      <c r="J2760" s="22" t="s">
        <v>8221</v>
      </c>
    </row>
    <row r="2761" spans="7:10" x14ac:dyDescent="0.2">
      <c r="G2761" s="5"/>
      <c r="H2761" s="5"/>
      <c r="I2761">
        <v>1000</v>
      </c>
      <c r="J2761" s="22" t="s">
        <v>8221</v>
      </c>
    </row>
    <row r="2762" spans="7:10" x14ac:dyDescent="0.2">
      <c r="G2762" s="5"/>
      <c r="H2762" s="5"/>
      <c r="I2762">
        <v>5000</v>
      </c>
      <c r="J2762" s="22" t="s">
        <v>8221</v>
      </c>
    </row>
    <row r="2763" spans="7:10" x14ac:dyDescent="0.2">
      <c r="G2763" s="5"/>
      <c r="H2763" s="5"/>
      <c r="I2763">
        <v>5000</v>
      </c>
      <c r="J2763" s="22" t="s">
        <v>8221</v>
      </c>
    </row>
    <row r="2764" spans="7:10" x14ac:dyDescent="0.2">
      <c r="G2764" s="5"/>
      <c r="H2764" s="5"/>
      <c r="I2764">
        <v>3250</v>
      </c>
      <c r="J2764" s="22" t="s">
        <v>8221</v>
      </c>
    </row>
    <row r="2765" spans="7:10" x14ac:dyDescent="0.2">
      <c r="G2765" s="5"/>
      <c r="H2765" s="5"/>
      <c r="I2765">
        <v>39400</v>
      </c>
      <c r="J2765" s="22" t="s">
        <v>8221</v>
      </c>
    </row>
    <row r="2766" spans="7:10" x14ac:dyDescent="0.2">
      <c r="G2766" s="5"/>
      <c r="H2766" s="5"/>
      <c r="I2766">
        <v>4000</v>
      </c>
      <c r="J2766" s="22" t="s">
        <v>8221</v>
      </c>
    </row>
    <row r="2767" spans="7:10" x14ac:dyDescent="0.2">
      <c r="G2767" s="5"/>
      <c r="H2767" s="5"/>
      <c r="I2767">
        <v>4000</v>
      </c>
      <c r="J2767" s="22" t="s">
        <v>8221</v>
      </c>
    </row>
    <row r="2768" spans="7:10" x14ac:dyDescent="0.2">
      <c r="G2768" s="5"/>
      <c r="H2768" s="5"/>
      <c r="I2768">
        <v>5000</v>
      </c>
      <c r="J2768" s="22" t="s">
        <v>8221</v>
      </c>
    </row>
    <row r="2769" spans="7:10" x14ac:dyDescent="0.2">
      <c r="G2769" s="5"/>
      <c r="H2769" s="5"/>
      <c r="I2769">
        <v>4000</v>
      </c>
      <c r="J2769" s="22" t="s">
        <v>8221</v>
      </c>
    </row>
    <row r="2770" spans="7:10" x14ac:dyDescent="0.2">
      <c r="G2770" s="5"/>
      <c r="H2770" s="5"/>
      <c r="I2770">
        <v>7000</v>
      </c>
      <c r="J2770" s="22" t="s">
        <v>8221</v>
      </c>
    </row>
    <row r="2771" spans="7:10" x14ac:dyDescent="0.2">
      <c r="G2771" s="5"/>
      <c r="H2771" s="5"/>
      <c r="I2771">
        <v>800</v>
      </c>
      <c r="J2771" s="22" t="s">
        <v>8221</v>
      </c>
    </row>
    <row r="2772" spans="7:10" x14ac:dyDescent="0.2">
      <c r="G2772" s="5"/>
      <c r="H2772" s="5"/>
      <c r="I2772">
        <v>20000</v>
      </c>
      <c r="J2772" s="22" t="s">
        <v>8221</v>
      </c>
    </row>
    <row r="2773" spans="7:10" x14ac:dyDescent="0.2">
      <c r="G2773" s="5"/>
      <c r="H2773" s="5"/>
      <c r="I2773">
        <v>19980</v>
      </c>
      <c r="J2773" s="22" t="s">
        <v>8221</v>
      </c>
    </row>
    <row r="2774" spans="7:10" x14ac:dyDescent="0.2">
      <c r="G2774" s="5"/>
      <c r="H2774" s="5"/>
      <c r="I2774">
        <v>8000</v>
      </c>
      <c r="J2774" s="22" t="s">
        <v>8221</v>
      </c>
    </row>
    <row r="2775" spans="7:10" x14ac:dyDescent="0.2">
      <c r="G2775" s="5"/>
      <c r="H2775" s="5"/>
      <c r="I2775">
        <v>530</v>
      </c>
      <c r="J2775" s="22" t="s">
        <v>8221</v>
      </c>
    </row>
    <row r="2776" spans="7:10" x14ac:dyDescent="0.2">
      <c r="G2776" s="5"/>
      <c r="H2776" s="5"/>
      <c r="I2776">
        <v>4000</v>
      </c>
      <c r="J2776" s="22" t="s">
        <v>8221</v>
      </c>
    </row>
    <row r="2777" spans="7:10" x14ac:dyDescent="0.2">
      <c r="G2777" s="5"/>
      <c r="H2777" s="5"/>
      <c r="I2777">
        <v>5000</v>
      </c>
      <c r="J2777" s="22" t="s">
        <v>8221</v>
      </c>
    </row>
    <row r="2778" spans="7:10" x14ac:dyDescent="0.2">
      <c r="G2778" s="5"/>
      <c r="H2778" s="5"/>
      <c r="I2778">
        <v>21000</v>
      </c>
      <c r="J2778" s="22" t="s">
        <v>8221</v>
      </c>
    </row>
    <row r="2779" spans="7:10" x14ac:dyDescent="0.2">
      <c r="G2779" s="5"/>
      <c r="H2779" s="5"/>
      <c r="I2779">
        <v>3000</v>
      </c>
      <c r="J2779" s="22" t="s">
        <v>8221</v>
      </c>
    </row>
    <row r="2780" spans="7:10" x14ac:dyDescent="0.2">
      <c r="G2780" s="5"/>
      <c r="H2780" s="5"/>
      <c r="I2780">
        <v>5500</v>
      </c>
      <c r="J2780" s="22" t="s">
        <v>8221</v>
      </c>
    </row>
    <row r="2781" spans="7:10" x14ac:dyDescent="0.2">
      <c r="G2781" s="5"/>
      <c r="H2781" s="5"/>
      <c r="I2781">
        <v>2500</v>
      </c>
      <c r="J2781" s="22" t="s">
        <v>8221</v>
      </c>
    </row>
    <row r="2782" spans="7:10" x14ac:dyDescent="0.2">
      <c r="G2782" s="5"/>
      <c r="H2782" s="5"/>
      <c r="I2782">
        <v>100000</v>
      </c>
      <c r="J2782" s="22" t="s">
        <v>8221</v>
      </c>
    </row>
    <row r="2783" spans="7:10" x14ac:dyDescent="0.2">
      <c r="G2783" s="5"/>
      <c r="H2783" s="5"/>
      <c r="I2783">
        <v>1250</v>
      </c>
      <c r="J2783" s="20" t="s">
        <v>8219</v>
      </c>
    </row>
    <row r="2784" spans="7:10" x14ac:dyDescent="0.2">
      <c r="G2784" s="5"/>
      <c r="H2784" s="5"/>
      <c r="I2784">
        <v>1000</v>
      </c>
      <c r="J2784" s="20" t="s">
        <v>8219</v>
      </c>
    </row>
    <row r="2785" spans="7:10" x14ac:dyDescent="0.2">
      <c r="G2785" s="5"/>
      <c r="H2785" s="5"/>
      <c r="I2785">
        <v>1000</v>
      </c>
      <c r="J2785" s="20" t="s">
        <v>8219</v>
      </c>
    </row>
    <row r="2786" spans="7:10" x14ac:dyDescent="0.2">
      <c r="G2786" s="5"/>
      <c r="H2786" s="5"/>
      <c r="I2786">
        <v>6000</v>
      </c>
      <c r="J2786" s="20" t="s">
        <v>8219</v>
      </c>
    </row>
    <row r="2787" spans="7:10" x14ac:dyDescent="0.2">
      <c r="G2787" s="5"/>
      <c r="H2787" s="5"/>
      <c r="I2787">
        <v>5000</v>
      </c>
      <c r="J2787" s="20" t="s">
        <v>8219</v>
      </c>
    </row>
    <row r="2788" spans="7:10" x14ac:dyDescent="0.2">
      <c r="G2788" s="5"/>
      <c r="H2788" s="5"/>
      <c r="I2788">
        <v>2500</v>
      </c>
      <c r="J2788" s="20" t="s">
        <v>8219</v>
      </c>
    </row>
    <row r="2789" spans="7:10" x14ac:dyDescent="0.2">
      <c r="G2789" s="5"/>
      <c r="H2789" s="5"/>
      <c r="I2789">
        <v>1000</v>
      </c>
      <c r="J2789" s="20" t="s">
        <v>8219</v>
      </c>
    </row>
    <row r="2790" spans="7:10" x14ac:dyDescent="0.2">
      <c r="G2790" s="5"/>
      <c r="H2790" s="5"/>
      <c r="I2790">
        <v>2000</v>
      </c>
      <c r="J2790" s="20" t="s">
        <v>8219</v>
      </c>
    </row>
    <row r="2791" spans="7:10" x14ac:dyDescent="0.2">
      <c r="G2791" s="5"/>
      <c r="H2791" s="5"/>
      <c r="I2791">
        <v>3000</v>
      </c>
      <c r="J2791" s="20" t="s">
        <v>8219</v>
      </c>
    </row>
    <row r="2792" spans="7:10" x14ac:dyDescent="0.2">
      <c r="G2792" s="5"/>
      <c r="H2792" s="5"/>
      <c r="I2792">
        <v>3000</v>
      </c>
      <c r="J2792" s="20" t="s">
        <v>8219</v>
      </c>
    </row>
    <row r="2793" spans="7:10" x14ac:dyDescent="0.2">
      <c r="G2793" s="5"/>
      <c r="H2793" s="5"/>
      <c r="I2793">
        <v>2000</v>
      </c>
      <c r="J2793" s="20" t="s">
        <v>8219</v>
      </c>
    </row>
    <row r="2794" spans="7:10" x14ac:dyDescent="0.2">
      <c r="G2794" s="5"/>
      <c r="H2794" s="5"/>
      <c r="I2794">
        <v>2000</v>
      </c>
      <c r="J2794" s="20" t="s">
        <v>8219</v>
      </c>
    </row>
    <row r="2795" spans="7:10" x14ac:dyDescent="0.2">
      <c r="G2795" s="5"/>
      <c r="H2795" s="5"/>
      <c r="I2795">
        <v>10000</v>
      </c>
      <c r="J2795" s="20" t="s">
        <v>8219</v>
      </c>
    </row>
    <row r="2796" spans="7:10" x14ac:dyDescent="0.2">
      <c r="G2796" s="5"/>
      <c r="H2796" s="5"/>
      <c r="I2796">
        <v>50</v>
      </c>
      <c r="J2796" s="20" t="s">
        <v>8219</v>
      </c>
    </row>
    <row r="2797" spans="7:10" x14ac:dyDescent="0.2">
      <c r="G2797" s="5"/>
      <c r="H2797" s="5"/>
      <c r="I2797">
        <v>700</v>
      </c>
      <c r="J2797" s="20" t="s">
        <v>8219</v>
      </c>
    </row>
    <row r="2798" spans="7:10" x14ac:dyDescent="0.2">
      <c r="G2798" s="5"/>
      <c r="H2798" s="5"/>
      <c r="I2798">
        <v>800</v>
      </c>
      <c r="J2798" s="20" t="s">
        <v>8219</v>
      </c>
    </row>
    <row r="2799" spans="7:10" x14ac:dyDescent="0.2">
      <c r="G2799" s="5"/>
      <c r="H2799" s="5"/>
      <c r="I2799">
        <v>8000</v>
      </c>
      <c r="J2799" s="20" t="s">
        <v>8219</v>
      </c>
    </row>
    <row r="2800" spans="7:10" x14ac:dyDescent="0.2">
      <c r="G2800" s="5"/>
      <c r="H2800" s="5"/>
      <c r="I2800">
        <v>5000</v>
      </c>
      <c r="J2800" s="20" t="s">
        <v>8219</v>
      </c>
    </row>
    <row r="2801" spans="7:10" x14ac:dyDescent="0.2">
      <c r="G2801" s="5"/>
      <c r="H2801" s="5"/>
      <c r="I2801">
        <v>5000</v>
      </c>
      <c r="J2801" s="20" t="s">
        <v>8219</v>
      </c>
    </row>
    <row r="2802" spans="7:10" x14ac:dyDescent="0.2">
      <c r="G2802" s="5"/>
      <c r="H2802" s="5"/>
      <c r="I2802">
        <v>1000</v>
      </c>
      <c r="J2802" s="20" t="s">
        <v>8219</v>
      </c>
    </row>
    <row r="2803" spans="7:10" x14ac:dyDescent="0.2">
      <c r="G2803" s="5"/>
      <c r="H2803" s="5"/>
      <c r="I2803">
        <v>500</v>
      </c>
      <c r="J2803" s="20" t="s">
        <v>8219</v>
      </c>
    </row>
    <row r="2804" spans="7:10" x14ac:dyDescent="0.2">
      <c r="G2804" s="5"/>
      <c r="H2804" s="5"/>
      <c r="I2804">
        <v>3000</v>
      </c>
      <c r="J2804" s="20" t="s">
        <v>8219</v>
      </c>
    </row>
    <row r="2805" spans="7:10" x14ac:dyDescent="0.2">
      <c r="G2805" s="5"/>
      <c r="H2805" s="5"/>
      <c r="I2805">
        <v>10000</v>
      </c>
      <c r="J2805" s="20" t="s">
        <v>8219</v>
      </c>
    </row>
    <row r="2806" spans="7:10" x14ac:dyDescent="0.2">
      <c r="G2806" s="5"/>
      <c r="H2806" s="5"/>
      <c r="I2806">
        <v>1000</v>
      </c>
      <c r="J2806" s="20" t="s">
        <v>8219</v>
      </c>
    </row>
    <row r="2807" spans="7:10" x14ac:dyDescent="0.2">
      <c r="G2807" s="5"/>
      <c r="H2807" s="5"/>
      <c r="I2807">
        <v>400</v>
      </c>
      <c r="J2807" s="20" t="s">
        <v>8219</v>
      </c>
    </row>
    <row r="2808" spans="7:10" x14ac:dyDescent="0.2">
      <c r="G2808" s="5"/>
      <c r="H2808" s="5"/>
      <c r="I2808">
        <v>3000</v>
      </c>
      <c r="J2808" s="20" t="s">
        <v>8219</v>
      </c>
    </row>
    <row r="2809" spans="7:10" x14ac:dyDescent="0.2">
      <c r="G2809" s="5"/>
      <c r="H2809" s="5"/>
      <c r="I2809">
        <v>5000</v>
      </c>
      <c r="J2809" s="20" t="s">
        <v>8219</v>
      </c>
    </row>
    <row r="2810" spans="7:10" x14ac:dyDescent="0.2">
      <c r="G2810" s="5"/>
      <c r="H2810" s="5"/>
      <c r="I2810">
        <v>4500</v>
      </c>
      <c r="J2810" s="20" t="s">
        <v>8219</v>
      </c>
    </row>
    <row r="2811" spans="7:10" x14ac:dyDescent="0.2">
      <c r="G2811" s="5"/>
      <c r="H2811" s="5"/>
      <c r="I2811">
        <v>2500</v>
      </c>
      <c r="J2811" s="20" t="s">
        <v>8219</v>
      </c>
    </row>
    <row r="2812" spans="7:10" x14ac:dyDescent="0.2">
      <c r="G2812" s="5"/>
      <c r="H2812" s="5"/>
      <c r="I2812">
        <v>2500</v>
      </c>
      <c r="J2812" s="20" t="s">
        <v>8219</v>
      </c>
    </row>
    <row r="2813" spans="7:10" x14ac:dyDescent="0.2">
      <c r="G2813" s="5"/>
      <c r="H2813" s="5"/>
      <c r="I2813">
        <v>10000</v>
      </c>
      <c r="J2813" s="20" t="s">
        <v>8219</v>
      </c>
    </row>
    <row r="2814" spans="7:10" x14ac:dyDescent="0.2">
      <c r="G2814" s="5"/>
      <c r="H2814" s="5"/>
      <c r="I2814">
        <v>5000</v>
      </c>
      <c r="J2814" s="20" t="s">
        <v>8219</v>
      </c>
    </row>
    <row r="2815" spans="7:10" x14ac:dyDescent="0.2">
      <c r="G2815" s="5"/>
      <c r="H2815" s="5"/>
      <c r="I2815">
        <v>2800</v>
      </c>
      <c r="J2815" s="20" t="s">
        <v>8219</v>
      </c>
    </row>
    <row r="2816" spans="7:10" x14ac:dyDescent="0.2">
      <c r="G2816" s="5"/>
      <c r="H2816" s="5"/>
      <c r="I2816">
        <v>1500</v>
      </c>
      <c r="J2816" s="20" t="s">
        <v>8219</v>
      </c>
    </row>
    <row r="2817" spans="7:10" x14ac:dyDescent="0.2">
      <c r="G2817" s="5"/>
      <c r="H2817" s="5"/>
      <c r="I2817">
        <v>250</v>
      </c>
      <c r="J2817" s="20" t="s">
        <v>8219</v>
      </c>
    </row>
    <row r="2818" spans="7:10" x14ac:dyDescent="0.2">
      <c r="G2818" s="5"/>
      <c r="H2818" s="5"/>
      <c r="I2818">
        <v>3000</v>
      </c>
      <c r="J2818" s="20" t="s">
        <v>8219</v>
      </c>
    </row>
    <row r="2819" spans="7:10" x14ac:dyDescent="0.2">
      <c r="G2819" s="5"/>
      <c r="H2819" s="5"/>
      <c r="I2819">
        <v>600</v>
      </c>
      <c r="J2819" s="20" t="s">
        <v>8219</v>
      </c>
    </row>
    <row r="2820" spans="7:10" x14ac:dyDescent="0.2">
      <c r="G2820" s="5"/>
      <c r="H2820" s="5"/>
      <c r="I2820">
        <v>10000</v>
      </c>
      <c r="J2820" s="20" t="s">
        <v>8219</v>
      </c>
    </row>
    <row r="2821" spans="7:10" x14ac:dyDescent="0.2">
      <c r="G2821" s="5"/>
      <c r="H2821" s="5"/>
      <c r="I2821">
        <v>5000</v>
      </c>
      <c r="J2821" s="20" t="s">
        <v>8219</v>
      </c>
    </row>
    <row r="2822" spans="7:10" x14ac:dyDescent="0.2">
      <c r="G2822" s="5"/>
      <c r="H2822" s="5"/>
      <c r="I2822">
        <v>200</v>
      </c>
      <c r="J2822" s="20" t="s">
        <v>8219</v>
      </c>
    </row>
    <row r="2823" spans="7:10" x14ac:dyDescent="0.2">
      <c r="G2823" s="5"/>
      <c r="H2823" s="5"/>
      <c r="I2823">
        <v>1000</v>
      </c>
      <c r="J2823" s="20" t="s">
        <v>8219</v>
      </c>
    </row>
    <row r="2824" spans="7:10" x14ac:dyDescent="0.2">
      <c r="G2824" s="5"/>
      <c r="H2824" s="5"/>
      <c r="I2824">
        <v>6000</v>
      </c>
      <c r="J2824" s="20" t="s">
        <v>8219</v>
      </c>
    </row>
    <row r="2825" spans="7:10" x14ac:dyDescent="0.2">
      <c r="G2825" s="5"/>
      <c r="H2825" s="5"/>
      <c r="I2825">
        <v>100</v>
      </c>
      <c r="J2825" s="20" t="s">
        <v>8219</v>
      </c>
    </row>
    <row r="2826" spans="7:10" x14ac:dyDescent="0.2">
      <c r="G2826" s="5"/>
      <c r="H2826" s="5"/>
      <c r="I2826">
        <v>650</v>
      </c>
      <c r="J2826" s="20" t="s">
        <v>8219</v>
      </c>
    </row>
    <row r="2827" spans="7:10" x14ac:dyDescent="0.2">
      <c r="G2827" s="5"/>
      <c r="H2827" s="5"/>
      <c r="I2827">
        <v>3000</v>
      </c>
      <c r="J2827" s="20" t="s">
        <v>8219</v>
      </c>
    </row>
    <row r="2828" spans="7:10" x14ac:dyDescent="0.2">
      <c r="G2828" s="5"/>
      <c r="H2828" s="5"/>
      <c r="I2828">
        <v>2000</v>
      </c>
      <c r="J2828" s="20" t="s">
        <v>8219</v>
      </c>
    </row>
    <row r="2829" spans="7:10" x14ac:dyDescent="0.2">
      <c r="G2829" s="5"/>
      <c r="H2829" s="5"/>
      <c r="I2829">
        <v>2000</v>
      </c>
      <c r="J2829" s="20" t="s">
        <v>8219</v>
      </c>
    </row>
    <row r="2830" spans="7:10" x14ac:dyDescent="0.2">
      <c r="G2830" s="5"/>
      <c r="H2830" s="5"/>
      <c r="I2830">
        <v>9500</v>
      </c>
      <c r="J2830" s="20" t="s">
        <v>8219</v>
      </c>
    </row>
    <row r="2831" spans="7:10" x14ac:dyDescent="0.2">
      <c r="G2831" s="5"/>
      <c r="H2831" s="5"/>
      <c r="I2831">
        <v>2500</v>
      </c>
      <c r="J2831" s="20" t="s">
        <v>8219</v>
      </c>
    </row>
    <row r="2832" spans="7:10" x14ac:dyDescent="0.2">
      <c r="G2832" s="5"/>
      <c r="H2832" s="5"/>
      <c r="I2832">
        <v>3000</v>
      </c>
      <c r="J2832" s="20" t="s">
        <v>8219</v>
      </c>
    </row>
    <row r="2833" spans="7:10" x14ac:dyDescent="0.2">
      <c r="G2833" s="5"/>
      <c r="H2833" s="5"/>
      <c r="I2833">
        <v>3000</v>
      </c>
      <c r="J2833" s="20" t="s">
        <v>8219</v>
      </c>
    </row>
    <row r="2834" spans="7:10" x14ac:dyDescent="0.2">
      <c r="G2834" s="5"/>
      <c r="H2834" s="5"/>
      <c r="I2834">
        <v>2500</v>
      </c>
      <c r="J2834" s="20" t="s">
        <v>8219</v>
      </c>
    </row>
    <row r="2835" spans="7:10" x14ac:dyDescent="0.2">
      <c r="G2835" s="5"/>
      <c r="H2835" s="5"/>
      <c r="I2835">
        <v>2700</v>
      </c>
      <c r="J2835" s="20" t="s">
        <v>8219</v>
      </c>
    </row>
    <row r="2836" spans="7:10" x14ac:dyDescent="0.2">
      <c r="G2836" s="5"/>
      <c r="H2836" s="5"/>
      <c r="I2836">
        <v>800</v>
      </c>
      <c r="J2836" s="20" t="s">
        <v>8219</v>
      </c>
    </row>
    <row r="2837" spans="7:10" x14ac:dyDescent="0.2">
      <c r="G2837" s="5"/>
      <c r="H2837" s="5"/>
      <c r="I2837">
        <v>1000</v>
      </c>
      <c r="J2837" s="20" t="s">
        <v>8219</v>
      </c>
    </row>
    <row r="2838" spans="7:10" x14ac:dyDescent="0.2">
      <c r="G2838" s="5"/>
      <c r="H2838" s="5"/>
      <c r="I2838">
        <v>450</v>
      </c>
      <c r="J2838" s="20" t="s">
        <v>8219</v>
      </c>
    </row>
    <row r="2839" spans="7:10" x14ac:dyDescent="0.2">
      <c r="G2839" s="5"/>
      <c r="H2839" s="5"/>
      <c r="I2839">
        <v>850</v>
      </c>
      <c r="J2839" s="20" t="s">
        <v>8219</v>
      </c>
    </row>
    <row r="2840" spans="7:10" x14ac:dyDescent="0.2">
      <c r="G2840" s="5"/>
      <c r="H2840" s="5"/>
      <c r="I2840">
        <v>2000</v>
      </c>
      <c r="J2840" s="20" t="s">
        <v>8219</v>
      </c>
    </row>
    <row r="2841" spans="7:10" x14ac:dyDescent="0.2">
      <c r="G2841" s="5"/>
      <c r="H2841" s="5"/>
      <c r="I2841">
        <v>3500</v>
      </c>
      <c r="J2841" s="20" t="s">
        <v>8219</v>
      </c>
    </row>
    <row r="2842" spans="7:10" x14ac:dyDescent="0.2">
      <c r="G2842" s="5"/>
      <c r="H2842" s="5"/>
      <c r="I2842">
        <v>2500</v>
      </c>
      <c r="J2842" s="20" t="s">
        <v>8219</v>
      </c>
    </row>
    <row r="2843" spans="7:10" x14ac:dyDescent="0.2">
      <c r="G2843" s="5"/>
      <c r="H2843" s="5"/>
      <c r="I2843">
        <v>1000</v>
      </c>
      <c r="J2843" s="22" t="s">
        <v>8221</v>
      </c>
    </row>
    <row r="2844" spans="7:10" x14ac:dyDescent="0.2">
      <c r="G2844" s="5"/>
      <c r="H2844" s="5"/>
      <c r="I2844">
        <v>1500</v>
      </c>
      <c r="J2844" s="22" t="s">
        <v>8221</v>
      </c>
    </row>
    <row r="2845" spans="7:10" x14ac:dyDescent="0.2">
      <c r="G2845" s="5"/>
      <c r="H2845" s="5"/>
      <c r="I2845">
        <v>1200</v>
      </c>
      <c r="J2845" s="22" t="s">
        <v>8221</v>
      </c>
    </row>
    <row r="2846" spans="7:10" x14ac:dyDescent="0.2">
      <c r="G2846" s="5"/>
      <c r="H2846" s="5"/>
      <c r="I2846">
        <v>550</v>
      </c>
      <c r="J2846" s="22" t="s">
        <v>8221</v>
      </c>
    </row>
    <row r="2847" spans="7:10" x14ac:dyDescent="0.2">
      <c r="G2847" s="5"/>
      <c r="H2847" s="5"/>
      <c r="I2847">
        <v>7500</v>
      </c>
      <c r="J2847" s="22" t="s">
        <v>8221</v>
      </c>
    </row>
    <row r="2848" spans="7:10" x14ac:dyDescent="0.2">
      <c r="G2848" s="5"/>
      <c r="H2848" s="5"/>
      <c r="I2848">
        <v>8000</v>
      </c>
      <c r="J2848" s="22" t="s">
        <v>8221</v>
      </c>
    </row>
    <row r="2849" spans="7:10" x14ac:dyDescent="0.2">
      <c r="G2849" s="5"/>
      <c r="H2849" s="5"/>
      <c r="I2849">
        <v>2000</v>
      </c>
      <c r="J2849" s="22" t="s">
        <v>8221</v>
      </c>
    </row>
    <row r="2850" spans="7:10" x14ac:dyDescent="0.2">
      <c r="G2850" s="5"/>
      <c r="H2850" s="5"/>
      <c r="I2850">
        <v>35000</v>
      </c>
      <c r="J2850" s="22" t="s">
        <v>8221</v>
      </c>
    </row>
    <row r="2851" spans="7:10" x14ac:dyDescent="0.2">
      <c r="G2851" s="5"/>
      <c r="H2851" s="5"/>
      <c r="I2851">
        <v>500</v>
      </c>
      <c r="J2851" s="22" t="s">
        <v>8221</v>
      </c>
    </row>
    <row r="2852" spans="7:10" x14ac:dyDescent="0.2">
      <c r="G2852" s="5"/>
      <c r="H2852" s="5"/>
      <c r="I2852">
        <v>8000</v>
      </c>
      <c r="J2852" s="22" t="s">
        <v>8221</v>
      </c>
    </row>
    <row r="2853" spans="7:10" x14ac:dyDescent="0.2">
      <c r="G2853" s="5"/>
      <c r="H2853" s="5"/>
      <c r="I2853">
        <v>4500</v>
      </c>
      <c r="J2853" s="22" t="s">
        <v>8221</v>
      </c>
    </row>
    <row r="2854" spans="7:10" x14ac:dyDescent="0.2">
      <c r="G2854" s="5"/>
      <c r="H2854" s="5"/>
      <c r="I2854">
        <v>5000</v>
      </c>
      <c r="J2854" s="22" t="s">
        <v>8221</v>
      </c>
    </row>
    <row r="2855" spans="7:10" x14ac:dyDescent="0.2">
      <c r="G2855" s="5"/>
      <c r="H2855" s="5"/>
      <c r="I2855">
        <v>9500</v>
      </c>
      <c r="J2855" s="22" t="s">
        <v>8221</v>
      </c>
    </row>
    <row r="2856" spans="7:10" x14ac:dyDescent="0.2">
      <c r="G2856" s="5"/>
      <c r="H2856" s="5"/>
      <c r="I2856">
        <v>1000</v>
      </c>
      <c r="J2856" s="22" t="s">
        <v>8221</v>
      </c>
    </row>
    <row r="2857" spans="7:10" x14ac:dyDescent="0.2">
      <c r="G2857" s="5"/>
      <c r="H2857" s="5"/>
      <c r="I2857">
        <v>600</v>
      </c>
      <c r="J2857" s="22" t="s">
        <v>8221</v>
      </c>
    </row>
    <row r="2858" spans="7:10" x14ac:dyDescent="0.2">
      <c r="G2858" s="5"/>
      <c r="H2858" s="5"/>
      <c r="I2858">
        <v>3000</v>
      </c>
      <c r="J2858" s="22" t="s">
        <v>8221</v>
      </c>
    </row>
    <row r="2859" spans="7:10" x14ac:dyDescent="0.2">
      <c r="G2859" s="5"/>
      <c r="H2859" s="5"/>
      <c r="I2859">
        <v>38000</v>
      </c>
      <c r="J2859" s="22" t="s">
        <v>8221</v>
      </c>
    </row>
    <row r="2860" spans="7:10" x14ac:dyDescent="0.2">
      <c r="G2860" s="5"/>
      <c r="H2860" s="5"/>
      <c r="I2860">
        <v>1000</v>
      </c>
      <c r="J2860" s="22" t="s">
        <v>8221</v>
      </c>
    </row>
    <row r="2861" spans="7:10" x14ac:dyDescent="0.2">
      <c r="G2861" s="5"/>
      <c r="H2861" s="5"/>
      <c r="I2861">
        <v>2000</v>
      </c>
      <c r="J2861" s="22" t="s">
        <v>8221</v>
      </c>
    </row>
    <row r="2862" spans="7:10" x14ac:dyDescent="0.2">
      <c r="G2862" s="5"/>
      <c r="H2862" s="5"/>
      <c r="I2862">
        <v>4000</v>
      </c>
      <c r="J2862" s="22" t="s">
        <v>8221</v>
      </c>
    </row>
    <row r="2863" spans="7:10" x14ac:dyDescent="0.2">
      <c r="G2863" s="5"/>
      <c r="H2863" s="5"/>
      <c r="I2863">
        <v>250</v>
      </c>
      <c r="J2863" s="22" t="s">
        <v>8221</v>
      </c>
    </row>
    <row r="2864" spans="7:10" x14ac:dyDescent="0.2">
      <c r="G2864" s="5"/>
      <c r="H2864" s="5"/>
      <c r="I2864">
        <v>12700</v>
      </c>
      <c r="J2864" s="22" t="s">
        <v>8221</v>
      </c>
    </row>
    <row r="2865" spans="7:10" x14ac:dyDescent="0.2">
      <c r="G2865" s="5"/>
      <c r="H2865" s="5"/>
      <c r="I2865">
        <v>50000</v>
      </c>
      <c r="J2865" s="22" t="s">
        <v>8221</v>
      </c>
    </row>
    <row r="2866" spans="7:10" x14ac:dyDescent="0.2">
      <c r="G2866" s="5"/>
      <c r="H2866" s="5"/>
      <c r="I2866">
        <v>2500</v>
      </c>
      <c r="J2866" s="22" t="s">
        <v>8221</v>
      </c>
    </row>
    <row r="2867" spans="7:10" x14ac:dyDescent="0.2">
      <c r="G2867" s="5"/>
      <c r="H2867" s="5"/>
      <c r="I2867">
        <v>2888</v>
      </c>
      <c r="J2867" s="22" t="s">
        <v>8221</v>
      </c>
    </row>
    <row r="2868" spans="7:10" x14ac:dyDescent="0.2">
      <c r="G2868" s="5"/>
      <c r="H2868" s="5"/>
      <c r="I2868">
        <v>5000</v>
      </c>
      <c r="J2868" s="22" t="s">
        <v>8221</v>
      </c>
    </row>
    <row r="2869" spans="7:10" x14ac:dyDescent="0.2">
      <c r="G2869" s="5"/>
      <c r="H2869" s="5"/>
      <c r="I2869">
        <v>2500</v>
      </c>
      <c r="J2869" s="22" t="s">
        <v>8221</v>
      </c>
    </row>
    <row r="2870" spans="7:10" x14ac:dyDescent="0.2">
      <c r="G2870" s="5"/>
      <c r="H2870" s="5"/>
      <c r="I2870">
        <v>15000</v>
      </c>
      <c r="J2870" s="22" t="s">
        <v>8221</v>
      </c>
    </row>
    <row r="2871" spans="7:10" x14ac:dyDescent="0.2">
      <c r="G2871" s="5"/>
      <c r="H2871" s="5"/>
      <c r="I2871">
        <v>20000</v>
      </c>
      <c r="J2871" s="22" t="s">
        <v>8221</v>
      </c>
    </row>
    <row r="2872" spans="7:10" x14ac:dyDescent="0.2">
      <c r="G2872" s="5"/>
      <c r="H2872" s="5"/>
      <c r="I2872">
        <v>5000</v>
      </c>
      <c r="J2872" s="22" t="s">
        <v>8221</v>
      </c>
    </row>
    <row r="2873" spans="7:10" x14ac:dyDescent="0.2">
      <c r="G2873" s="5"/>
      <c r="H2873" s="5"/>
      <c r="I2873">
        <v>10000</v>
      </c>
      <c r="J2873" s="22" t="s">
        <v>8221</v>
      </c>
    </row>
    <row r="2874" spans="7:10" x14ac:dyDescent="0.2">
      <c r="G2874" s="5"/>
      <c r="H2874" s="5"/>
      <c r="I2874">
        <v>3000</v>
      </c>
      <c r="J2874" s="22" t="s">
        <v>8221</v>
      </c>
    </row>
    <row r="2875" spans="7:10" x14ac:dyDescent="0.2">
      <c r="G2875" s="5"/>
      <c r="H2875" s="5"/>
      <c r="I2875">
        <v>2500</v>
      </c>
      <c r="J2875" s="22" t="s">
        <v>8221</v>
      </c>
    </row>
    <row r="2876" spans="7:10" x14ac:dyDescent="0.2">
      <c r="G2876" s="5"/>
      <c r="H2876" s="5"/>
      <c r="I2876">
        <v>5000</v>
      </c>
      <c r="J2876" s="22" t="s">
        <v>8221</v>
      </c>
    </row>
    <row r="2877" spans="7:10" x14ac:dyDescent="0.2">
      <c r="G2877" s="5"/>
      <c r="H2877" s="5"/>
      <c r="I2877">
        <v>20000</v>
      </c>
      <c r="J2877" s="22" t="s">
        <v>8221</v>
      </c>
    </row>
    <row r="2878" spans="7:10" x14ac:dyDescent="0.2">
      <c r="G2878" s="5"/>
      <c r="H2878" s="5"/>
      <c r="I2878">
        <v>150000</v>
      </c>
      <c r="J2878" s="22" t="s">
        <v>8221</v>
      </c>
    </row>
    <row r="2879" spans="7:10" x14ac:dyDescent="0.2">
      <c r="G2879" s="5"/>
      <c r="H2879" s="5"/>
      <c r="I2879">
        <v>6000</v>
      </c>
      <c r="J2879" s="22" t="s">
        <v>8221</v>
      </c>
    </row>
    <row r="2880" spans="7:10" x14ac:dyDescent="0.2">
      <c r="G2880" s="5"/>
      <c r="H2880" s="5"/>
      <c r="I2880">
        <v>3000</v>
      </c>
      <c r="J2880" s="22" t="s">
        <v>8221</v>
      </c>
    </row>
    <row r="2881" spans="7:10" x14ac:dyDescent="0.2">
      <c r="G2881" s="5"/>
      <c r="H2881" s="5"/>
      <c r="I2881">
        <v>11200</v>
      </c>
      <c r="J2881" s="22" t="s">
        <v>8221</v>
      </c>
    </row>
    <row r="2882" spans="7:10" x14ac:dyDescent="0.2">
      <c r="G2882" s="5"/>
      <c r="H2882" s="5"/>
      <c r="I2882">
        <v>12000</v>
      </c>
      <c r="J2882" s="22" t="s">
        <v>8221</v>
      </c>
    </row>
    <row r="2883" spans="7:10" x14ac:dyDescent="0.2">
      <c r="G2883" s="5"/>
      <c r="H2883" s="5"/>
      <c r="I2883">
        <v>5500</v>
      </c>
      <c r="J2883" s="22" t="s">
        <v>8221</v>
      </c>
    </row>
    <row r="2884" spans="7:10" x14ac:dyDescent="0.2">
      <c r="G2884" s="5"/>
      <c r="H2884" s="5"/>
      <c r="I2884">
        <v>750</v>
      </c>
      <c r="J2884" s="22" t="s">
        <v>8221</v>
      </c>
    </row>
    <row r="2885" spans="7:10" x14ac:dyDescent="0.2">
      <c r="G2885" s="5"/>
      <c r="H2885" s="5"/>
      <c r="I2885">
        <v>10000</v>
      </c>
      <c r="J2885" s="22" t="s">
        <v>8221</v>
      </c>
    </row>
    <row r="2886" spans="7:10" x14ac:dyDescent="0.2">
      <c r="G2886" s="5"/>
      <c r="H2886" s="5"/>
      <c r="I2886">
        <v>45000</v>
      </c>
      <c r="J2886" s="22" t="s">
        <v>8221</v>
      </c>
    </row>
    <row r="2887" spans="7:10" x14ac:dyDescent="0.2">
      <c r="G2887" s="5"/>
      <c r="H2887" s="5"/>
      <c r="I2887">
        <v>400</v>
      </c>
      <c r="J2887" s="22" t="s">
        <v>8221</v>
      </c>
    </row>
    <row r="2888" spans="7:10" x14ac:dyDescent="0.2">
      <c r="G2888" s="5"/>
      <c r="H2888" s="5"/>
      <c r="I2888">
        <v>200</v>
      </c>
      <c r="J2888" s="22" t="s">
        <v>8221</v>
      </c>
    </row>
    <row r="2889" spans="7:10" x14ac:dyDescent="0.2">
      <c r="G2889" s="5"/>
      <c r="H2889" s="5"/>
      <c r="I2889">
        <v>3000</v>
      </c>
      <c r="J2889" s="22" t="s">
        <v>8221</v>
      </c>
    </row>
    <row r="2890" spans="7:10" x14ac:dyDescent="0.2">
      <c r="G2890" s="5"/>
      <c r="H2890" s="5"/>
      <c r="I2890">
        <v>30000</v>
      </c>
      <c r="J2890" s="22" t="s">
        <v>8221</v>
      </c>
    </row>
    <row r="2891" spans="7:10" x14ac:dyDescent="0.2">
      <c r="G2891" s="5"/>
      <c r="H2891" s="5"/>
      <c r="I2891">
        <v>3000</v>
      </c>
      <c r="J2891" s="22" t="s">
        <v>8221</v>
      </c>
    </row>
    <row r="2892" spans="7:10" x14ac:dyDescent="0.2">
      <c r="G2892" s="5"/>
      <c r="H2892" s="5"/>
      <c r="I2892">
        <v>2000</v>
      </c>
      <c r="J2892" s="22" t="s">
        <v>8221</v>
      </c>
    </row>
    <row r="2893" spans="7:10" x14ac:dyDescent="0.2">
      <c r="G2893" s="5"/>
      <c r="H2893" s="5"/>
      <c r="I2893">
        <v>10000</v>
      </c>
      <c r="J2893" s="22" t="s">
        <v>8221</v>
      </c>
    </row>
    <row r="2894" spans="7:10" x14ac:dyDescent="0.2">
      <c r="G2894" s="5"/>
      <c r="H2894" s="5"/>
      <c r="I2894">
        <v>5500</v>
      </c>
      <c r="J2894" s="22" t="s">
        <v>8221</v>
      </c>
    </row>
    <row r="2895" spans="7:10" x14ac:dyDescent="0.2">
      <c r="G2895" s="5"/>
      <c r="H2895" s="5"/>
      <c r="I2895">
        <v>5000</v>
      </c>
      <c r="J2895" s="22" t="s">
        <v>8221</v>
      </c>
    </row>
    <row r="2896" spans="7:10" x14ac:dyDescent="0.2">
      <c r="G2896" s="5"/>
      <c r="H2896" s="5"/>
      <c r="I2896">
        <v>50000</v>
      </c>
      <c r="J2896" s="22" t="s">
        <v>8221</v>
      </c>
    </row>
    <row r="2897" spans="7:10" x14ac:dyDescent="0.2">
      <c r="G2897" s="5"/>
      <c r="H2897" s="5"/>
      <c r="I2897">
        <v>500</v>
      </c>
      <c r="J2897" s="22" t="s">
        <v>8221</v>
      </c>
    </row>
    <row r="2898" spans="7:10" x14ac:dyDescent="0.2">
      <c r="G2898" s="5"/>
      <c r="H2898" s="5"/>
      <c r="I2898">
        <v>3000</v>
      </c>
      <c r="J2898" s="22" t="s">
        <v>8221</v>
      </c>
    </row>
    <row r="2899" spans="7:10" x14ac:dyDescent="0.2">
      <c r="G2899" s="5"/>
      <c r="H2899" s="5"/>
      <c r="I2899">
        <v>12000</v>
      </c>
      <c r="J2899" s="22" t="s">
        <v>8221</v>
      </c>
    </row>
    <row r="2900" spans="7:10" x14ac:dyDescent="0.2">
      <c r="G2900" s="5"/>
      <c r="H2900" s="5"/>
      <c r="I2900">
        <v>7500</v>
      </c>
      <c r="J2900" s="22" t="s">
        <v>8221</v>
      </c>
    </row>
    <row r="2901" spans="7:10" x14ac:dyDescent="0.2">
      <c r="G2901" s="5"/>
      <c r="H2901" s="5"/>
      <c r="I2901">
        <v>10000</v>
      </c>
      <c r="J2901" s="22" t="s">
        <v>8221</v>
      </c>
    </row>
    <row r="2902" spans="7:10" x14ac:dyDescent="0.2">
      <c r="G2902" s="5"/>
      <c r="H2902" s="5"/>
      <c r="I2902">
        <v>5500</v>
      </c>
      <c r="J2902" s="22" t="s">
        <v>8221</v>
      </c>
    </row>
    <row r="2903" spans="7:10" x14ac:dyDescent="0.2">
      <c r="G2903" s="5"/>
      <c r="H2903" s="5"/>
      <c r="I2903">
        <v>750</v>
      </c>
      <c r="J2903" s="22" t="s">
        <v>8221</v>
      </c>
    </row>
    <row r="2904" spans="7:10" x14ac:dyDescent="0.2">
      <c r="G2904" s="5"/>
      <c r="H2904" s="5"/>
      <c r="I2904">
        <v>150000</v>
      </c>
      <c r="J2904" s="22" t="s">
        <v>8221</v>
      </c>
    </row>
    <row r="2905" spans="7:10" x14ac:dyDescent="0.2">
      <c r="G2905" s="5"/>
      <c r="H2905" s="5"/>
      <c r="I2905">
        <v>5000</v>
      </c>
      <c r="J2905" s="22" t="s">
        <v>8221</v>
      </c>
    </row>
    <row r="2906" spans="7:10" x14ac:dyDescent="0.2">
      <c r="G2906" s="5"/>
      <c r="H2906" s="5"/>
      <c r="I2906">
        <v>1500</v>
      </c>
      <c r="J2906" s="22" t="s">
        <v>8221</v>
      </c>
    </row>
    <row r="2907" spans="7:10" x14ac:dyDescent="0.2">
      <c r="G2907" s="5"/>
      <c r="H2907" s="5"/>
      <c r="I2907">
        <v>3500</v>
      </c>
      <c r="J2907" s="22" t="s">
        <v>8221</v>
      </c>
    </row>
    <row r="2908" spans="7:10" x14ac:dyDescent="0.2">
      <c r="G2908" s="5"/>
      <c r="H2908" s="5"/>
      <c r="I2908">
        <v>6000</v>
      </c>
      <c r="J2908" s="22" t="s">
        <v>8221</v>
      </c>
    </row>
    <row r="2909" spans="7:10" x14ac:dyDescent="0.2">
      <c r="G2909" s="5"/>
      <c r="H2909" s="5"/>
      <c r="I2909">
        <v>2500</v>
      </c>
      <c r="J2909" s="22" t="s">
        <v>8221</v>
      </c>
    </row>
    <row r="2910" spans="7:10" x14ac:dyDescent="0.2">
      <c r="G2910" s="5"/>
      <c r="H2910" s="5"/>
      <c r="I2910">
        <v>9600</v>
      </c>
      <c r="J2910" s="22" t="s">
        <v>8221</v>
      </c>
    </row>
    <row r="2911" spans="7:10" x14ac:dyDescent="0.2">
      <c r="G2911" s="5"/>
      <c r="H2911" s="5"/>
      <c r="I2911">
        <v>180000</v>
      </c>
      <c r="J2911" s="22" t="s">
        <v>8221</v>
      </c>
    </row>
    <row r="2912" spans="7:10" x14ac:dyDescent="0.2">
      <c r="G2912" s="5"/>
      <c r="H2912" s="5"/>
      <c r="I2912">
        <v>30000</v>
      </c>
      <c r="J2912" s="22" t="s">
        <v>8221</v>
      </c>
    </row>
    <row r="2913" spans="7:10" x14ac:dyDescent="0.2">
      <c r="G2913" s="5"/>
      <c r="H2913" s="5"/>
      <c r="I2913">
        <v>1800</v>
      </c>
      <c r="J2913" s="22" t="s">
        <v>8221</v>
      </c>
    </row>
    <row r="2914" spans="7:10" x14ac:dyDescent="0.2">
      <c r="G2914" s="5"/>
      <c r="H2914" s="5"/>
      <c r="I2914">
        <v>14440</v>
      </c>
      <c r="J2914" s="22" t="s">
        <v>8221</v>
      </c>
    </row>
    <row r="2915" spans="7:10" x14ac:dyDescent="0.2">
      <c r="G2915" s="5"/>
      <c r="H2915" s="5"/>
      <c r="I2915">
        <v>10000</v>
      </c>
      <c r="J2915" s="22" t="s">
        <v>8221</v>
      </c>
    </row>
    <row r="2916" spans="7:10" x14ac:dyDescent="0.2">
      <c r="G2916" s="5"/>
      <c r="H2916" s="5"/>
      <c r="I2916">
        <v>25000</v>
      </c>
      <c r="J2916" s="22" t="s">
        <v>8221</v>
      </c>
    </row>
    <row r="2917" spans="7:10" x14ac:dyDescent="0.2">
      <c r="G2917" s="5"/>
      <c r="H2917" s="5"/>
      <c r="I2917">
        <v>1000</v>
      </c>
      <c r="J2917" s="22" t="s">
        <v>8221</v>
      </c>
    </row>
    <row r="2918" spans="7:10" x14ac:dyDescent="0.2">
      <c r="G2918" s="5"/>
      <c r="H2918" s="5"/>
      <c r="I2918">
        <v>1850</v>
      </c>
      <c r="J2918" s="22" t="s">
        <v>8221</v>
      </c>
    </row>
    <row r="2919" spans="7:10" x14ac:dyDescent="0.2">
      <c r="G2919" s="5"/>
      <c r="H2919" s="5"/>
      <c r="I2919">
        <v>2000</v>
      </c>
      <c r="J2919" s="22" t="s">
        <v>8221</v>
      </c>
    </row>
    <row r="2920" spans="7:10" x14ac:dyDescent="0.2">
      <c r="G2920" s="5"/>
      <c r="H2920" s="5"/>
      <c r="I2920">
        <v>5000</v>
      </c>
      <c r="J2920" s="22" t="s">
        <v>8221</v>
      </c>
    </row>
    <row r="2921" spans="7:10" x14ac:dyDescent="0.2">
      <c r="G2921" s="5"/>
      <c r="H2921" s="5"/>
      <c r="I2921">
        <v>600</v>
      </c>
      <c r="J2921" s="22" t="s">
        <v>8221</v>
      </c>
    </row>
    <row r="2922" spans="7:10" x14ac:dyDescent="0.2">
      <c r="G2922" s="5"/>
      <c r="H2922" s="5"/>
      <c r="I2922">
        <v>2500</v>
      </c>
      <c r="J2922" s="22" t="s">
        <v>8221</v>
      </c>
    </row>
    <row r="2923" spans="7:10" x14ac:dyDescent="0.2">
      <c r="G2923" s="5"/>
      <c r="H2923" s="5"/>
      <c r="I2923">
        <v>100</v>
      </c>
      <c r="J2923" s="20" t="s">
        <v>8219</v>
      </c>
    </row>
    <row r="2924" spans="7:10" x14ac:dyDescent="0.2">
      <c r="G2924" s="5"/>
      <c r="H2924" s="5"/>
      <c r="I2924">
        <v>500</v>
      </c>
      <c r="J2924" s="20" t="s">
        <v>8219</v>
      </c>
    </row>
    <row r="2925" spans="7:10" x14ac:dyDescent="0.2">
      <c r="G2925" s="5"/>
      <c r="H2925" s="5"/>
      <c r="I2925">
        <v>300</v>
      </c>
      <c r="J2925" s="20" t="s">
        <v>8219</v>
      </c>
    </row>
    <row r="2926" spans="7:10" x14ac:dyDescent="0.2">
      <c r="G2926" s="5"/>
      <c r="H2926" s="5"/>
      <c r="I2926">
        <v>25000</v>
      </c>
      <c r="J2926" s="20" t="s">
        <v>8219</v>
      </c>
    </row>
    <row r="2927" spans="7:10" x14ac:dyDescent="0.2">
      <c r="G2927" s="5"/>
      <c r="H2927" s="5"/>
      <c r="I2927">
        <v>45000</v>
      </c>
      <c r="J2927" s="20" t="s">
        <v>8219</v>
      </c>
    </row>
    <row r="2928" spans="7:10" x14ac:dyDescent="0.2">
      <c r="G2928" s="5"/>
      <c r="H2928" s="5"/>
      <c r="I2928">
        <v>3000</v>
      </c>
      <c r="J2928" s="20" t="s">
        <v>8219</v>
      </c>
    </row>
    <row r="2929" spans="7:10" x14ac:dyDescent="0.2">
      <c r="G2929" s="5"/>
      <c r="H2929" s="5"/>
      <c r="I2929">
        <v>1800</v>
      </c>
      <c r="J2929" s="20" t="s">
        <v>8219</v>
      </c>
    </row>
    <row r="2930" spans="7:10" x14ac:dyDescent="0.2">
      <c r="G2930" s="5"/>
      <c r="H2930" s="5"/>
      <c r="I2930">
        <v>1000</v>
      </c>
      <c r="J2930" s="20" t="s">
        <v>8219</v>
      </c>
    </row>
    <row r="2931" spans="7:10" x14ac:dyDescent="0.2">
      <c r="G2931" s="5"/>
      <c r="H2931" s="5"/>
      <c r="I2931">
        <v>8000</v>
      </c>
      <c r="J2931" s="20" t="s">
        <v>8219</v>
      </c>
    </row>
    <row r="2932" spans="7:10" x14ac:dyDescent="0.2">
      <c r="G2932" s="5"/>
      <c r="H2932" s="5"/>
      <c r="I2932">
        <v>10000</v>
      </c>
      <c r="J2932" s="20" t="s">
        <v>8219</v>
      </c>
    </row>
    <row r="2933" spans="7:10" x14ac:dyDescent="0.2">
      <c r="G2933" s="5"/>
      <c r="H2933" s="5"/>
      <c r="I2933">
        <v>750</v>
      </c>
      <c r="J2933" s="20" t="s">
        <v>8219</v>
      </c>
    </row>
    <row r="2934" spans="7:10" x14ac:dyDescent="0.2">
      <c r="G2934" s="5"/>
      <c r="H2934" s="5"/>
      <c r="I2934">
        <v>3100</v>
      </c>
      <c r="J2934" s="20" t="s">
        <v>8219</v>
      </c>
    </row>
    <row r="2935" spans="7:10" x14ac:dyDescent="0.2">
      <c r="G2935" s="5"/>
      <c r="H2935" s="5"/>
      <c r="I2935">
        <v>2500</v>
      </c>
      <c r="J2935" s="20" t="s">
        <v>8219</v>
      </c>
    </row>
    <row r="2936" spans="7:10" x14ac:dyDescent="0.2">
      <c r="G2936" s="5"/>
      <c r="H2936" s="5"/>
      <c r="I2936">
        <v>2500</v>
      </c>
      <c r="J2936" s="20" t="s">
        <v>8219</v>
      </c>
    </row>
    <row r="2937" spans="7:10" x14ac:dyDescent="0.2">
      <c r="G2937" s="5"/>
      <c r="H2937" s="5"/>
      <c r="I2937">
        <v>3500</v>
      </c>
      <c r="J2937" s="20" t="s">
        <v>8219</v>
      </c>
    </row>
    <row r="2938" spans="7:10" x14ac:dyDescent="0.2">
      <c r="G2938" s="5"/>
      <c r="H2938" s="5"/>
      <c r="I2938">
        <v>1000</v>
      </c>
      <c r="J2938" s="20" t="s">
        <v>8219</v>
      </c>
    </row>
    <row r="2939" spans="7:10" x14ac:dyDescent="0.2">
      <c r="G2939" s="5"/>
      <c r="H2939" s="5"/>
      <c r="I2939">
        <v>1500</v>
      </c>
      <c r="J2939" s="20" t="s">
        <v>8219</v>
      </c>
    </row>
    <row r="2940" spans="7:10" x14ac:dyDescent="0.2">
      <c r="G2940" s="5"/>
      <c r="H2940" s="5"/>
      <c r="I2940">
        <v>4000</v>
      </c>
      <c r="J2940" s="20" t="s">
        <v>8219</v>
      </c>
    </row>
    <row r="2941" spans="7:10" x14ac:dyDescent="0.2">
      <c r="G2941" s="5"/>
      <c r="H2941" s="5"/>
      <c r="I2941">
        <v>8000</v>
      </c>
      <c r="J2941" s="20" t="s">
        <v>8219</v>
      </c>
    </row>
    <row r="2942" spans="7:10" x14ac:dyDescent="0.2">
      <c r="G2942" s="5"/>
      <c r="H2942" s="5"/>
      <c r="I2942">
        <v>2500</v>
      </c>
      <c r="J2942" s="20" t="s">
        <v>8219</v>
      </c>
    </row>
    <row r="2943" spans="7:10" x14ac:dyDescent="0.2">
      <c r="G2943" s="5"/>
      <c r="H2943" s="5"/>
      <c r="I2943">
        <v>25000</v>
      </c>
      <c r="J2943" s="22" t="s">
        <v>8221</v>
      </c>
    </row>
    <row r="2944" spans="7:10" x14ac:dyDescent="0.2">
      <c r="G2944" s="5"/>
      <c r="H2944" s="5"/>
      <c r="I2944">
        <v>200000</v>
      </c>
      <c r="J2944" s="22" t="s">
        <v>8221</v>
      </c>
    </row>
    <row r="2945" spans="7:10" x14ac:dyDescent="0.2">
      <c r="G2945" s="5"/>
      <c r="H2945" s="5"/>
      <c r="I2945">
        <v>3000</v>
      </c>
      <c r="J2945" s="22" t="s">
        <v>8221</v>
      </c>
    </row>
    <row r="2946" spans="7:10" x14ac:dyDescent="0.2">
      <c r="G2946" s="5"/>
      <c r="H2946" s="5"/>
      <c r="I2946">
        <v>10000</v>
      </c>
      <c r="J2946" s="22" t="s">
        <v>8221</v>
      </c>
    </row>
    <row r="2947" spans="7:10" x14ac:dyDescent="0.2">
      <c r="G2947" s="5"/>
      <c r="H2947" s="5"/>
      <c r="I2947">
        <v>50000</v>
      </c>
      <c r="J2947" s="22" t="s">
        <v>8221</v>
      </c>
    </row>
    <row r="2948" spans="7:10" x14ac:dyDescent="0.2">
      <c r="G2948" s="5"/>
      <c r="H2948" s="5"/>
      <c r="I2948">
        <v>2000</v>
      </c>
      <c r="J2948" s="22" t="s">
        <v>8221</v>
      </c>
    </row>
    <row r="2949" spans="7:10" x14ac:dyDescent="0.2">
      <c r="G2949" s="5"/>
      <c r="H2949" s="5"/>
      <c r="I2949">
        <v>25000</v>
      </c>
      <c r="J2949" s="22" t="s">
        <v>8221</v>
      </c>
    </row>
    <row r="2950" spans="7:10" x14ac:dyDescent="0.2">
      <c r="G2950" s="5"/>
      <c r="H2950" s="5"/>
      <c r="I2950">
        <v>500000</v>
      </c>
      <c r="J2950" s="22" t="s">
        <v>8221</v>
      </c>
    </row>
    <row r="2951" spans="7:10" x14ac:dyDescent="0.2">
      <c r="G2951" s="5"/>
      <c r="H2951" s="5"/>
      <c r="I2951">
        <v>1000</v>
      </c>
      <c r="J2951" s="22" t="s">
        <v>8221</v>
      </c>
    </row>
    <row r="2952" spans="7:10" x14ac:dyDescent="0.2">
      <c r="G2952" s="5"/>
      <c r="H2952" s="5"/>
      <c r="I2952">
        <v>5000000</v>
      </c>
      <c r="J2952" s="22" t="s">
        <v>8221</v>
      </c>
    </row>
    <row r="2953" spans="7:10" x14ac:dyDescent="0.2">
      <c r="G2953" s="5"/>
      <c r="H2953" s="5"/>
      <c r="I2953">
        <v>50000</v>
      </c>
      <c r="J2953" s="21" t="s">
        <v>8220</v>
      </c>
    </row>
    <row r="2954" spans="7:10" x14ac:dyDescent="0.2">
      <c r="G2954" s="5"/>
      <c r="H2954" s="5"/>
      <c r="I2954">
        <v>20000</v>
      </c>
      <c r="J2954" s="21" t="s">
        <v>8220</v>
      </c>
    </row>
    <row r="2955" spans="7:10" x14ac:dyDescent="0.2">
      <c r="G2955" s="5"/>
      <c r="H2955" s="5"/>
      <c r="I2955">
        <v>400000</v>
      </c>
      <c r="J2955" s="21" t="s">
        <v>8220</v>
      </c>
    </row>
    <row r="2956" spans="7:10" x14ac:dyDescent="0.2">
      <c r="G2956" s="5"/>
      <c r="H2956" s="5"/>
      <c r="I2956">
        <v>15000</v>
      </c>
      <c r="J2956" s="21" t="s">
        <v>8220</v>
      </c>
    </row>
    <row r="2957" spans="7:10" x14ac:dyDescent="0.2">
      <c r="G2957" s="5"/>
      <c r="H2957" s="5"/>
      <c r="I2957">
        <v>1200</v>
      </c>
      <c r="J2957" s="21" t="s">
        <v>8220</v>
      </c>
    </row>
    <row r="2958" spans="7:10" x14ac:dyDescent="0.2">
      <c r="G2958" s="5"/>
      <c r="H2958" s="5"/>
      <c r="I2958">
        <v>7900</v>
      </c>
      <c r="J2958" s="21" t="s">
        <v>8220</v>
      </c>
    </row>
    <row r="2959" spans="7:10" x14ac:dyDescent="0.2">
      <c r="G2959" s="5"/>
      <c r="H2959" s="5"/>
      <c r="I2959">
        <v>15000</v>
      </c>
      <c r="J2959" s="21" t="s">
        <v>8220</v>
      </c>
    </row>
    <row r="2960" spans="7:10" x14ac:dyDescent="0.2">
      <c r="G2960" s="5"/>
      <c r="H2960" s="5"/>
      <c r="I2960">
        <v>80000</v>
      </c>
      <c r="J2960" s="21" t="s">
        <v>8220</v>
      </c>
    </row>
    <row r="2961" spans="7:10" x14ac:dyDescent="0.2">
      <c r="G2961" s="5"/>
      <c r="H2961" s="5"/>
      <c r="I2961">
        <v>10000</v>
      </c>
      <c r="J2961" s="21" t="s">
        <v>8220</v>
      </c>
    </row>
    <row r="2962" spans="7:10" x14ac:dyDescent="0.2">
      <c r="G2962" s="5"/>
      <c r="H2962" s="5"/>
      <c r="I2962">
        <v>30000000</v>
      </c>
      <c r="J2962" s="21" t="s">
        <v>8220</v>
      </c>
    </row>
    <row r="2963" spans="7:10" x14ac:dyDescent="0.2">
      <c r="G2963" s="5"/>
      <c r="H2963" s="5"/>
      <c r="I2963">
        <v>5000</v>
      </c>
      <c r="J2963" s="20" t="s">
        <v>8219</v>
      </c>
    </row>
    <row r="2964" spans="7:10" x14ac:dyDescent="0.2">
      <c r="G2964" s="5"/>
      <c r="H2964" s="5"/>
      <c r="I2964">
        <v>1000</v>
      </c>
      <c r="J2964" s="20" t="s">
        <v>8219</v>
      </c>
    </row>
    <row r="2965" spans="7:10" x14ac:dyDescent="0.2">
      <c r="G2965" s="5"/>
      <c r="H2965" s="5"/>
      <c r="I2965">
        <v>10000</v>
      </c>
      <c r="J2965" s="20" t="s">
        <v>8219</v>
      </c>
    </row>
    <row r="2966" spans="7:10" x14ac:dyDescent="0.2">
      <c r="G2966" s="5"/>
      <c r="H2966" s="5"/>
      <c r="I2966">
        <v>5000</v>
      </c>
      <c r="J2966" s="20" t="s">
        <v>8219</v>
      </c>
    </row>
    <row r="2967" spans="7:10" x14ac:dyDescent="0.2">
      <c r="G2967" s="5"/>
      <c r="H2967" s="5"/>
      <c r="I2967">
        <v>1500</v>
      </c>
      <c r="J2967" s="20" t="s">
        <v>8219</v>
      </c>
    </row>
    <row r="2968" spans="7:10" x14ac:dyDescent="0.2">
      <c r="G2968" s="5"/>
      <c r="H2968" s="5"/>
      <c r="I2968">
        <v>10000</v>
      </c>
      <c r="J2968" s="20" t="s">
        <v>8219</v>
      </c>
    </row>
    <row r="2969" spans="7:10" x14ac:dyDescent="0.2">
      <c r="G2969" s="5"/>
      <c r="H2969" s="5"/>
      <c r="I2969">
        <v>5000</v>
      </c>
      <c r="J2969" s="20" t="s">
        <v>8219</v>
      </c>
    </row>
    <row r="2970" spans="7:10" x14ac:dyDescent="0.2">
      <c r="G2970" s="5"/>
      <c r="H2970" s="5"/>
      <c r="I2970">
        <v>3500</v>
      </c>
      <c r="J2970" s="20" t="s">
        <v>8219</v>
      </c>
    </row>
    <row r="2971" spans="7:10" x14ac:dyDescent="0.2">
      <c r="G2971" s="5"/>
      <c r="H2971" s="5"/>
      <c r="I2971">
        <v>1000</v>
      </c>
      <c r="J2971" s="20" t="s">
        <v>8219</v>
      </c>
    </row>
    <row r="2972" spans="7:10" x14ac:dyDescent="0.2">
      <c r="G2972" s="5"/>
      <c r="H2972" s="5"/>
      <c r="I2972">
        <v>6000</v>
      </c>
      <c r="J2972" s="20" t="s">
        <v>8219</v>
      </c>
    </row>
    <row r="2973" spans="7:10" x14ac:dyDescent="0.2">
      <c r="G2973" s="5"/>
      <c r="H2973" s="5"/>
      <c r="I2973">
        <v>3200</v>
      </c>
      <c r="J2973" s="20" t="s">
        <v>8219</v>
      </c>
    </row>
    <row r="2974" spans="7:10" x14ac:dyDescent="0.2">
      <c r="G2974" s="5"/>
      <c r="H2974" s="5"/>
      <c r="I2974">
        <v>2000</v>
      </c>
      <c r="J2974" s="20" t="s">
        <v>8219</v>
      </c>
    </row>
    <row r="2975" spans="7:10" x14ac:dyDescent="0.2">
      <c r="G2975" s="5"/>
      <c r="H2975" s="5"/>
      <c r="I2975">
        <v>5000</v>
      </c>
      <c r="J2975" s="20" t="s">
        <v>8219</v>
      </c>
    </row>
    <row r="2976" spans="7:10" x14ac:dyDescent="0.2">
      <c r="G2976" s="5"/>
      <c r="H2976" s="5"/>
      <c r="I2976">
        <v>5000</v>
      </c>
      <c r="J2976" s="20" t="s">
        <v>8219</v>
      </c>
    </row>
    <row r="2977" spans="7:10" x14ac:dyDescent="0.2">
      <c r="G2977" s="5"/>
      <c r="H2977" s="5"/>
      <c r="I2977">
        <v>8000</v>
      </c>
      <c r="J2977" s="20" t="s">
        <v>8219</v>
      </c>
    </row>
    <row r="2978" spans="7:10" x14ac:dyDescent="0.2">
      <c r="G2978" s="5"/>
      <c r="H2978" s="5"/>
      <c r="I2978">
        <v>70</v>
      </c>
      <c r="J2978" s="20" t="s">
        <v>8219</v>
      </c>
    </row>
    <row r="2979" spans="7:10" x14ac:dyDescent="0.2">
      <c r="G2979" s="5"/>
      <c r="H2979" s="5"/>
      <c r="I2979">
        <v>3000</v>
      </c>
      <c r="J2979" s="20" t="s">
        <v>8219</v>
      </c>
    </row>
    <row r="2980" spans="7:10" x14ac:dyDescent="0.2">
      <c r="G2980" s="5"/>
      <c r="H2980" s="5"/>
      <c r="I2980">
        <v>750</v>
      </c>
      <c r="J2980" s="20" t="s">
        <v>8219</v>
      </c>
    </row>
    <row r="2981" spans="7:10" x14ac:dyDescent="0.2">
      <c r="G2981" s="5"/>
      <c r="H2981" s="5"/>
      <c r="I2981">
        <v>5000</v>
      </c>
      <c r="J2981" s="20" t="s">
        <v>8219</v>
      </c>
    </row>
    <row r="2982" spans="7:10" x14ac:dyDescent="0.2">
      <c r="G2982" s="5"/>
      <c r="H2982" s="5"/>
      <c r="I2982">
        <v>3000</v>
      </c>
      <c r="J2982" s="20" t="s">
        <v>8219</v>
      </c>
    </row>
    <row r="2983" spans="7:10" x14ac:dyDescent="0.2">
      <c r="G2983" s="5"/>
      <c r="H2983" s="5"/>
      <c r="I2983">
        <v>4000</v>
      </c>
      <c r="J2983" s="20" t="s">
        <v>8219</v>
      </c>
    </row>
    <row r="2984" spans="7:10" x14ac:dyDescent="0.2">
      <c r="G2984" s="5"/>
      <c r="H2984" s="5"/>
      <c r="I2984">
        <v>5000</v>
      </c>
      <c r="J2984" s="20" t="s">
        <v>8219</v>
      </c>
    </row>
    <row r="2985" spans="7:10" x14ac:dyDescent="0.2">
      <c r="G2985" s="5"/>
      <c r="H2985" s="5"/>
      <c r="I2985">
        <v>116000</v>
      </c>
      <c r="J2985" s="20" t="s">
        <v>8219</v>
      </c>
    </row>
    <row r="2986" spans="7:10" x14ac:dyDescent="0.2">
      <c r="G2986" s="5"/>
      <c r="H2986" s="5"/>
      <c r="I2986">
        <v>25000</v>
      </c>
      <c r="J2986" s="20" t="s">
        <v>8219</v>
      </c>
    </row>
    <row r="2987" spans="7:10" x14ac:dyDescent="0.2">
      <c r="G2987" s="5"/>
      <c r="H2987" s="5"/>
      <c r="I2987">
        <v>10000</v>
      </c>
      <c r="J2987" s="20" t="s">
        <v>8219</v>
      </c>
    </row>
    <row r="2988" spans="7:10" x14ac:dyDescent="0.2">
      <c r="G2988" s="5"/>
      <c r="H2988" s="5"/>
      <c r="I2988">
        <v>2400</v>
      </c>
      <c r="J2988" s="20" t="s">
        <v>8219</v>
      </c>
    </row>
    <row r="2989" spans="7:10" x14ac:dyDescent="0.2">
      <c r="G2989" s="5"/>
      <c r="H2989" s="5"/>
      <c r="I2989">
        <v>25000</v>
      </c>
      <c r="J2989" s="20" t="s">
        <v>8219</v>
      </c>
    </row>
    <row r="2990" spans="7:10" x14ac:dyDescent="0.2">
      <c r="G2990" s="5"/>
      <c r="H2990" s="5"/>
      <c r="I2990">
        <v>1000</v>
      </c>
      <c r="J2990" s="20" t="s">
        <v>8219</v>
      </c>
    </row>
    <row r="2991" spans="7:10" x14ac:dyDescent="0.2">
      <c r="G2991" s="5"/>
      <c r="H2991" s="5"/>
      <c r="I2991">
        <v>20000</v>
      </c>
      <c r="J2991" s="20" t="s">
        <v>8219</v>
      </c>
    </row>
    <row r="2992" spans="7:10" x14ac:dyDescent="0.2">
      <c r="G2992" s="5"/>
      <c r="H2992" s="5"/>
      <c r="I2992">
        <v>10000</v>
      </c>
      <c r="J2992" s="20" t="s">
        <v>8219</v>
      </c>
    </row>
    <row r="2993" spans="7:10" x14ac:dyDescent="0.2">
      <c r="G2993" s="5"/>
      <c r="H2993" s="5"/>
      <c r="I2993">
        <v>8500</v>
      </c>
      <c r="J2993" s="20" t="s">
        <v>8219</v>
      </c>
    </row>
    <row r="2994" spans="7:10" x14ac:dyDescent="0.2">
      <c r="G2994" s="5"/>
      <c r="H2994" s="5"/>
      <c r="I2994">
        <v>3000</v>
      </c>
      <c r="J2994" s="20" t="s">
        <v>8219</v>
      </c>
    </row>
    <row r="2995" spans="7:10" x14ac:dyDescent="0.2">
      <c r="G2995" s="5"/>
      <c r="H2995" s="5"/>
      <c r="I2995">
        <v>1000</v>
      </c>
      <c r="J2995" s="20" t="s">
        <v>8219</v>
      </c>
    </row>
    <row r="2996" spans="7:10" x14ac:dyDescent="0.2">
      <c r="G2996" s="5"/>
      <c r="H2996" s="5"/>
      <c r="I2996">
        <v>300</v>
      </c>
      <c r="J2996" s="20" t="s">
        <v>8219</v>
      </c>
    </row>
    <row r="2997" spans="7:10" x14ac:dyDescent="0.2">
      <c r="G2997" s="5"/>
      <c r="H2997" s="5"/>
      <c r="I2997">
        <v>15000</v>
      </c>
      <c r="J2997" s="20" t="s">
        <v>8219</v>
      </c>
    </row>
    <row r="2998" spans="7:10" x14ac:dyDescent="0.2">
      <c r="G2998" s="5"/>
      <c r="H2998" s="5"/>
      <c r="I2998">
        <v>35000</v>
      </c>
      <c r="J2998" s="20" t="s">
        <v>8219</v>
      </c>
    </row>
    <row r="2999" spans="7:10" x14ac:dyDescent="0.2">
      <c r="G2999" s="5"/>
      <c r="H2999" s="5"/>
      <c r="I2999">
        <v>10000</v>
      </c>
      <c r="J2999" s="20" t="s">
        <v>8219</v>
      </c>
    </row>
    <row r="3000" spans="7:10" x14ac:dyDescent="0.2">
      <c r="G3000" s="5"/>
      <c r="H3000" s="5"/>
      <c r="I3000">
        <v>50000</v>
      </c>
      <c r="J3000" s="20" t="s">
        <v>8219</v>
      </c>
    </row>
    <row r="3001" spans="7:10" x14ac:dyDescent="0.2">
      <c r="G3001" s="5"/>
      <c r="H3001" s="5"/>
      <c r="I3001">
        <v>1350</v>
      </c>
      <c r="J3001" s="20" t="s">
        <v>8219</v>
      </c>
    </row>
    <row r="3002" spans="7:10" x14ac:dyDescent="0.2">
      <c r="G3002" s="5"/>
      <c r="H3002" s="5"/>
      <c r="I3002">
        <v>500</v>
      </c>
      <c r="J3002" s="20" t="s">
        <v>8219</v>
      </c>
    </row>
    <row r="3003" spans="7:10" x14ac:dyDescent="0.2">
      <c r="G3003" s="5"/>
      <c r="H3003" s="5"/>
      <c r="I3003">
        <v>7214</v>
      </c>
      <c r="J3003" s="20" t="s">
        <v>8219</v>
      </c>
    </row>
    <row r="3004" spans="7:10" x14ac:dyDescent="0.2">
      <c r="G3004" s="5"/>
      <c r="H3004" s="5"/>
      <c r="I3004">
        <v>7000</v>
      </c>
      <c r="J3004" s="20" t="s">
        <v>8219</v>
      </c>
    </row>
    <row r="3005" spans="7:10" x14ac:dyDescent="0.2">
      <c r="G3005" s="5"/>
      <c r="H3005" s="5"/>
      <c r="I3005">
        <v>3000</v>
      </c>
      <c r="J3005" s="20" t="s">
        <v>8219</v>
      </c>
    </row>
    <row r="3006" spans="7:10" x14ac:dyDescent="0.2">
      <c r="G3006" s="5"/>
      <c r="H3006" s="5"/>
      <c r="I3006">
        <v>40000</v>
      </c>
      <c r="J3006" s="20" t="s">
        <v>8219</v>
      </c>
    </row>
    <row r="3007" spans="7:10" x14ac:dyDescent="0.2">
      <c r="G3007" s="5"/>
      <c r="H3007" s="5"/>
      <c r="I3007">
        <v>10600</v>
      </c>
      <c r="J3007" s="20" t="s">
        <v>8219</v>
      </c>
    </row>
    <row r="3008" spans="7:10" x14ac:dyDescent="0.2">
      <c r="G3008" s="5"/>
      <c r="H3008" s="5"/>
      <c r="I3008">
        <v>8000</v>
      </c>
      <c r="J3008" s="20" t="s">
        <v>8219</v>
      </c>
    </row>
    <row r="3009" spans="7:10" x14ac:dyDescent="0.2">
      <c r="G3009" s="5"/>
      <c r="H3009" s="5"/>
      <c r="I3009">
        <v>600</v>
      </c>
      <c r="J3009" s="20" t="s">
        <v>8219</v>
      </c>
    </row>
    <row r="3010" spans="7:10" x14ac:dyDescent="0.2">
      <c r="G3010" s="5"/>
      <c r="H3010" s="5"/>
      <c r="I3010">
        <v>3000</v>
      </c>
      <c r="J3010" s="20" t="s">
        <v>8219</v>
      </c>
    </row>
    <row r="3011" spans="7:10" x14ac:dyDescent="0.2">
      <c r="G3011" s="5"/>
      <c r="H3011" s="5"/>
      <c r="I3011">
        <v>25000</v>
      </c>
      <c r="J3011" s="20" t="s">
        <v>8219</v>
      </c>
    </row>
    <row r="3012" spans="7:10" x14ac:dyDescent="0.2">
      <c r="G3012" s="5"/>
      <c r="H3012" s="5"/>
      <c r="I3012">
        <v>1500</v>
      </c>
      <c r="J3012" s="20" t="s">
        <v>8219</v>
      </c>
    </row>
    <row r="3013" spans="7:10" x14ac:dyDescent="0.2">
      <c r="G3013" s="5"/>
      <c r="H3013" s="5"/>
      <c r="I3013">
        <v>300</v>
      </c>
      <c r="J3013" s="20" t="s">
        <v>8219</v>
      </c>
    </row>
    <row r="3014" spans="7:10" x14ac:dyDescent="0.2">
      <c r="G3014" s="5"/>
      <c r="H3014" s="5"/>
      <c r="I3014">
        <v>4000</v>
      </c>
      <c r="J3014" s="20" t="s">
        <v>8219</v>
      </c>
    </row>
    <row r="3015" spans="7:10" x14ac:dyDescent="0.2">
      <c r="G3015" s="5"/>
      <c r="H3015" s="5"/>
      <c r="I3015">
        <v>10000</v>
      </c>
      <c r="J3015" s="20" t="s">
        <v>8219</v>
      </c>
    </row>
    <row r="3016" spans="7:10" x14ac:dyDescent="0.2">
      <c r="G3016" s="5"/>
      <c r="H3016" s="5"/>
      <c r="I3016">
        <v>25000</v>
      </c>
      <c r="J3016" s="20" t="s">
        <v>8219</v>
      </c>
    </row>
    <row r="3017" spans="7:10" x14ac:dyDescent="0.2">
      <c r="G3017" s="5"/>
      <c r="H3017" s="5"/>
      <c r="I3017">
        <v>3400</v>
      </c>
      <c r="J3017" s="20" t="s">
        <v>8219</v>
      </c>
    </row>
    <row r="3018" spans="7:10" x14ac:dyDescent="0.2">
      <c r="G3018" s="5"/>
      <c r="H3018" s="5"/>
      <c r="I3018">
        <v>8500</v>
      </c>
      <c r="J3018" s="20" t="s">
        <v>8219</v>
      </c>
    </row>
    <row r="3019" spans="7:10" x14ac:dyDescent="0.2">
      <c r="G3019" s="5"/>
      <c r="H3019" s="5"/>
      <c r="I3019">
        <v>22000</v>
      </c>
      <c r="J3019" s="20" t="s">
        <v>8219</v>
      </c>
    </row>
    <row r="3020" spans="7:10" x14ac:dyDescent="0.2">
      <c r="G3020" s="5"/>
      <c r="H3020" s="5"/>
      <c r="I3020">
        <v>4200</v>
      </c>
      <c r="J3020" s="20" t="s">
        <v>8219</v>
      </c>
    </row>
    <row r="3021" spans="7:10" x14ac:dyDescent="0.2">
      <c r="G3021" s="5"/>
      <c r="H3021" s="5"/>
      <c r="I3021">
        <v>15000</v>
      </c>
      <c r="J3021" s="20" t="s">
        <v>8219</v>
      </c>
    </row>
    <row r="3022" spans="7:10" x14ac:dyDescent="0.2">
      <c r="G3022" s="5"/>
      <c r="H3022" s="5"/>
      <c r="I3022">
        <v>7000</v>
      </c>
      <c r="J3022" s="20" t="s">
        <v>8219</v>
      </c>
    </row>
    <row r="3023" spans="7:10" x14ac:dyDescent="0.2">
      <c r="G3023" s="5"/>
      <c r="H3023" s="5"/>
      <c r="I3023">
        <v>4500</v>
      </c>
      <c r="J3023" s="20" t="s">
        <v>8219</v>
      </c>
    </row>
    <row r="3024" spans="7:10" x14ac:dyDescent="0.2">
      <c r="G3024" s="5"/>
      <c r="H3024" s="5"/>
      <c r="I3024">
        <v>10000</v>
      </c>
      <c r="J3024" s="20" t="s">
        <v>8219</v>
      </c>
    </row>
    <row r="3025" spans="7:10" x14ac:dyDescent="0.2">
      <c r="G3025" s="5"/>
      <c r="H3025" s="5"/>
      <c r="I3025">
        <v>700</v>
      </c>
      <c r="J3025" s="20" t="s">
        <v>8219</v>
      </c>
    </row>
    <row r="3026" spans="7:10" x14ac:dyDescent="0.2">
      <c r="G3026" s="5"/>
      <c r="H3026" s="5"/>
      <c r="I3026">
        <v>5000</v>
      </c>
      <c r="J3026" s="20" t="s">
        <v>8219</v>
      </c>
    </row>
    <row r="3027" spans="7:10" x14ac:dyDescent="0.2">
      <c r="G3027" s="5"/>
      <c r="H3027" s="5"/>
      <c r="I3027">
        <v>2500</v>
      </c>
      <c r="J3027" s="20" t="s">
        <v>8219</v>
      </c>
    </row>
    <row r="3028" spans="7:10" x14ac:dyDescent="0.2">
      <c r="G3028" s="5"/>
      <c r="H3028" s="5"/>
      <c r="I3028">
        <v>900</v>
      </c>
      <c r="J3028" s="20" t="s">
        <v>8219</v>
      </c>
    </row>
    <row r="3029" spans="7:10" x14ac:dyDescent="0.2">
      <c r="G3029" s="5"/>
      <c r="H3029" s="5"/>
      <c r="I3029">
        <v>40000</v>
      </c>
      <c r="J3029" s="20" t="s">
        <v>8219</v>
      </c>
    </row>
    <row r="3030" spans="7:10" x14ac:dyDescent="0.2">
      <c r="G3030" s="5"/>
      <c r="H3030" s="5"/>
      <c r="I3030">
        <v>5000</v>
      </c>
      <c r="J3030" s="20" t="s">
        <v>8219</v>
      </c>
    </row>
    <row r="3031" spans="7:10" x14ac:dyDescent="0.2">
      <c r="G3031" s="5"/>
      <c r="H3031" s="5"/>
      <c r="I3031">
        <v>30000</v>
      </c>
      <c r="J3031" s="20" t="s">
        <v>8219</v>
      </c>
    </row>
    <row r="3032" spans="7:10" x14ac:dyDescent="0.2">
      <c r="G3032" s="5"/>
      <c r="H3032" s="5"/>
      <c r="I3032">
        <v>1750</v>
      </c>
      <c r="J3032" s="20" t="s">
        <v>8219</v>
      </c>
    </row>
    <row r="3033" spans="7:10" x14ac:dyDescent="0.2">
      <c r="G3033" s="5"/>
      <c r="H3033" s="5"/>
      <c r="I3033">
        <v>1500</v>
      </c>
      <c r="J3033" s="20" t="s">
        <v>8219</v>
      </c>
    </row>
    <row r="3034" spans="7:10" x14ac:dyDescent="0.2">
      <c r="G3034" s="5"/>
      <c r="H3034" s="5"/>
      <c r="I3034">
        <v>1000</v>
      </c>
      <c r="J3034" s="20" t="s">
        <v>8219</v>
      </c>
    </row>
    <row r="3035" spans="7:10" x14ac:dyDescent="0.2">
      <c r="G3035" s="5"/>
      <c r="H3035" s="5"/>
      <c r="I3035">
        <v>3000</v>
      </c>
      <c r="J3035" s="20" t="s">
        <v>8219</v>
      </c>
    </row>
    <row r="3036" spans="7:10" x14ac:dyDescent="0.2">
      <c r="G3036" s="5"/>
      <c r="H3036" s="5"/>
      <c r="I3036">
        <v>100000</v>
      </c>
      <c r="J3036" s="20" t="s">
        <v>8219</v>
      </c>
    </row>
    <row r="3037" spans="7:10" x14ac:dyDescent="0.2">
      <c r="G3037" s="5"/>
      <c r="H3037" s="5"/>
      <c r="I3037">
        <v>25000</v>
      </c>
      <c r="J3037" s="20" t="s">
        <v>8219</v>
      </c>
    </row>
    <row r="3038" spans="7:10" x14ac:dyDescent="0.2">
      <c r="G3038" s="5"/>
      <c r="H3038" s="5"/>
      <c r="I3038">
        <v>25000</v>
      </c>
      <c r="J3038" s="20" t="s">
        <v>8219</v>
      </c>
    </row>
    <row r="3039" spans="7:10" x14ac:dyDescent="0.2">
      <c r="G3039" s="5"/>
      <c r="H3039" s="5"/>
      <c r="I3039">
        <v>500</v>
      </c>
      <c r="J3039" s="20" t="s">
        <v>8219</v>
      </c>
    </row>
    <row r="3040" spans="7:10" x14ac:dyDescent="0.2">
      <c r="G3040" s="5"/>
      <c r="H3040" s="5"/>
      <c r="I3040">
        <v>1000</v>
      </c>
      <c r="J3040" s="20" t="s">
        <v>8219</v>
      </c>
    </row>
    <row r="3041" spans="7:10" x14ac:dyDescent="0.2">
      <c r="G3041" s="5"/>
      <c r="H3041" s="5"/>
      <c r="I3041">
        <v>20000</v>
      </c>
      <c r="J3041" s="20" t="s">
        <v>8219</v>
      </c>
    </row>
    <row r="3042" spans="7:10" x14ac:dyDescent="0.2">
      <c r="G3042" s="5"/>
      <c r="H3042" s="5"/>
      <c r="I3042">
        <v>3000</v>
      </c>
      <c r="J3042" s="20" t="s">
        <v>8219</v>
      </c>
    </row>
    <row r="3043" spans="7:10" x14ac:dyDescent="0.2">
      <c r="G3043" s="5"/>
      <c r="H3043" s="5"/>
      <c r="I3043">
        <v>8300</v>
      </c>
      <c r="J3043" s="20" t="s">
        <v>8219</v>
      </c>
    </row>
    <row r="3044" spans="7:10" x14ac:dyDescent="0.2">
      <c r="G3044" s="5"/>
      <c r="H3044" s="5"/>
      <c r="I3044">
        <v>1500</v>
      </c>
      <c r="J3044" s="20" t="s">
        <v>8219</v>
      </c>
    </row>
    <row r="3045" spans="7:10" x14ac:dyDescent="0.2">
      <c r="G3045" s="5"/>
      <c r="H3045" s="5"/>
      <c r="I3045">
        <v>15000</v>
      </c>
      <c r="J3045" s="20" t="s">
        <v>8219</v>
      </c>
    </row>
    <row r="3046" spans="7:10" x14ac:dyDescent="0.2">
      <c r="G3046" s="5"/>
      <c r="H3046" s="5"/>
      <c r="I3046">
        <v>12000</v>
      </c>
      <c r="J3046" s="20" t="s">
        <v>8219</v>
      </c>
    </row>
    <row r="3047" spans="7:10" x14ac:dyDescent="0.2">
      <c r="G3047" s="5"/>
      <c r="H3047" s="5"/>
      <c r="I3047">
        <v>4000</v>
      </c>
      <c r="J3047" s="20" t="s">
        <v>8219</v>
      </c>
    </row>
    <row r="3048" spans="7:10" x14ac:dyDescent="0.2">
      <c r="G3048" s="5"/>
      <c r="H3048" s="5"/>
      <c r="I3048">
        <v>7900</v>
      </c>
      <c r="J3048" s="20" t="s">
        <v>8219</v>
      </c>
    </row>
    <row r="3049" spans="7:10" x14ac:dyDescent="0.2">
      <c r="G3049" s="5"/>
      <c r="H3049" s="5"/>
      <c r="I3049">
        <v>500</v>
      </c>
      <c r="J3049" s="20" t="s">
        <v>8219</v>
      </c>
    </row>
    <row r="3050" spans="7:10" x14ac:dyDescent="0.2">
      <c r="G3050" s="5"/>
      <c r="H3050" s="5"/>
      <c r="I3050">
        <v>5000</v>
      </c>
      <c r="J3050" s="20" t="s">
        <v>8219</v>
      </c>
    </row>
    <row r="3051" spans="7:10" x14ac:dyDescent="0.2">
      <c r="G3051" s="5"/>
      <c r="H3051" s="5"/>
      <c r="I3051">
        <v>3750</v>
      </c>
      <c r="J3051" s="20" t="s">
        <v>8219</v>
      </c>
    </row>
    <row r="3052" spans="7:10" x14ac:dyDescent="0.2">
      <c r="G3052" s="5"/>
      <c r="H3052" s="5"/>
      <c r="I3052">
        <v>600</v>
      </c>
      <c r="J3052" s="20" t="s">
        <v>8219</v>
      </c>
    </row>
    <row r="3053" spans="7:10" x14ac:dyDescent="0.2">
      <c r="G3053" s="5"/>
      <c r="H3053" s="5"/>
      <c r="I3053">
        <v>3500</v>
      </c>
      <c r="J3053" s="22" t="s">
        <v>8221</v>
      </c>
    </row>
    <row r="3054" spans="7:10" x14ac:dyDescent="0.2">
      <c r="G3054" s="5"/>
      <c r="H3054" s="5"/>
      <c r="I3054">
        <v>50000</v>
      </c>
      <c r="J3054" s="22" t="s">
        <v>8221</v>
      </c>
    </row>
    <row r="3055" spans="7:10" x14ac:dyDescent="0.2">
      <c r="G3055" s="5"/>
      <c r="H3055" s="5"/>
      <c r="I3055">
        <v>10000</v>
      </c>
      <c r="J3055" s="22" t="s">
        <v>8221</v>
      </c>
    </row>
    <row r="3056" spans="7:10" x14ac:dyDescent="0.2">
      <c r="G3056" s="5"/>
      <c r="H3056" s="5"/>
      <c r="I3056">
        <v>300</v>
      </c>
      <c r="J3056" s="22" t="s">
        <v>8221</v>
      </c>
    </row>
    <row r="3057" spans="7:10" x14ac:dyDescent="0.2">
      <c r="G3057" s="5"/>
      <c r="H3057" s="5"/>
      <c r="I3057">
        <v>20000</v>
      </c>
      <c r="J3057" s="22" t="s">
        <v>8221</v>
      </c>
    </row>
    <row r="3058" spans="7:10" x14ac:dyDescent="0.2">
      <c r="G3058" s="5"/>
      <c r="H3058" s="5"/>
      <c r="I3058">
        <v>25000</v>
      </c>
      <c r="J3058" s="22" t="s">
        <v>8221</v>
      </c>
    </row>
    <row r="3059" spans="7:10" x14ac:dyDescent="0.2">
      <c r="G3059" s="5"/>
      <c r="H3059" s="5"/>
      <c r="I3059">
        <v>50000</v>
      </c>
      <c r="J3059" s="22" t="s">
        <v>8221</v>
      </c>
    </row>
    <row r="3060" spans="7:10" x14ac:dyDescent="0.2">
      <c r="G3060" s="5"/>
      <c r="H3060" s="5"/>
      <c r="I3060">
        <v>18000</v>
      </c>
      <c r="J3060" s="22" t="s">
        <v>8221</v>
      </c>
    </row>
    <row r="3061" spans="7:10" x14ac:dyDescent="0.2">
      <c r="G3061" s="5"/>
      <c r="H3061" s="5"/>
      <c r="I3061">
        <v>15000</v>
      </c>
      <c r="J3061" s="22" t="s">
        <v>8221</v>
      </c>
    </row>
    <row r="3062" spans="7:10" x14ac:dyDescent="0.2">
      <c r="G3062" s="5"/>
      <c r="H3062" s="5"/>
      <c r="I3062">
        <v>220000</v>
      </c>
      <c r="J3062" s="22" t="s">
        <v>8221</v>
      </c>
    </row>
    <row r="3063" spans="7:10" x14ac:dyDescent="0.2">
      <c r="G3063" s="5"/>
      <c r="H3063" s="5"/>
      <c r="I3063">
        <v>1000000</v>
      </c>
      <c r="J3063" s="22" t="s">
        <v>8221</v>
      </c>
    </row>
    <row r="3064" spans="7:10" x14ac:dyDescent="0.2">
      <c r="G3064" s="5"/>
      <c r="H3064" s="5"/>
      <c r="I3064">
        <v>10000</v>
      </c>
      <c r="J3064" s="22" t="s">
        <v>8221</v>
      </c>
    </row>
    <row r="3065" spans="7:10" x14ac:dyDescent="0.2">
      <c r="G3065" s="5"/>
      <c r="H3065" s="5"/>
      <c r="I3065">
        <v>3000</v>
      </c>
      <c r="J3065" s="22" t="s">
        <v>8221</v>
      </c>
    </row>
    <row r="3066" spans="7:10" x14ac:dyDescent="0.2">
      <c r="G3066" s="5"/>
      <c r="H3066" s="5"/>
      <c r="I3066">
        <v>75000</v>
      </c>
      <c r="J3066" s="22" t="s">
        <v>8221</v>
      </c>
    </row>
    <row r="3067" spans="7:10" x14ac:dyDescent="0.2">
      <c r="G3067" s="5"/>
      <c r="H3067" s="5"/>
      <c r="I3067">
        <v>25000</v>
      </c>
      <c r="J3067" s="22" t="s">
        <v>8221</v>
      </c>
    </row>
    <row r="3068" spans="7:10" x14ac:dyDescent="0.2">
      <c r="G3068" s="5"/>
      <c r="H3068" s="5"/>
      <c r="I3068">
        <v>350000</v>
      </c>
      <c r="J3068" s="22" t="s">
        <v>8221</v>
      </c>
    </row>
    <row r="3069" spans="7:10" x14ac:dyDescent="0.2">
      <c r="G3069" s="5"/>
      <c r="H3069" s="5"/>
      <c r="I3069">
        <v>8000</v>
      </c>
      <c r="J3069" s="22" t="s">
        <v>8221</v>
      </c>
    </row>
    <row r="3070" spans="7:10" x14ac:dyDescent="0.2">
      <c r="G3070" s="5"/>
      <c r="H3070" s="5"/>
      <c r="I3070">
        <v>250000</v>
      </c>
      <c r="J3070" s="22" t="s">
        <v>8221</v>
      </c>
    </row>
    <row r="3071" spans="7:10" x14ac:dyDescent="0.2">
      <c r="G3071" s="5"/>
      <c r="H3071" s="5"/>
      <c r="I3071">
        <v>1000</v>
      </c>
      <c r="J3071" s="22" t="s">
        <v>8221</v>
      </c>
    </row>
    <row r="3072" spans="7:10" x14ac:dyDescent="0.2">
      <c r="G3072" s="5"/>
      <c r="H3072" s="5"/>
      <c r="I3072">
        <v>10000</v>
      </c>
      <c r="J3072" s="22" t="s">
        <v>8221</v>
      </c>
    </row>
    <row r="3073" spans="7:10" x14ac:dyDescent="0.2">
      <c r="G3073" s="5"/>
      <c r="H3073" s="5"/>
      <c r="I3073">
        <v>12000</v>
      </c>
      <c r="J3073" s="22" t="s">
        <v>8221</v>
      </c>
    </row>
    <row r="3074" spans="7:10" x14ac:dyDescent="0.2">
      <c r="G3074" s="5"/>
      <c r="H3074" s="5"/>
      <c r="I3074">
        <v>12000</v>
      </c>
      <c r="J3074" s="22" t="s">
        <v>8221</v>
      </c>
    </row>
    <row r="3075" spans="7:10" x14ac:dyDescent="0.2">
      <c r="G3075" s="5"/>
      <c r="H3075" s="5"/>
      <c r="I3075">
        <v>2800000</v>
      </c>
      <c r="J3075" s="22" t="s">
        <v>8221</v>
      </c>
    </row>
    <row r="3076" spans="7:10" x14ac:dyDescent="0.2">
      <c r="G3076" s="5"/>
      <c r="H3076" s="5"/>
      <c r="I3076">
        <v>25000</v>
      </c>
      <c r="J3076" s="22" t="s">
        <v>8221</v>
      </c>
    </row>
    <row r="3077" spans="7:10" x14ac:dyDescent="0.2">
      <c r="G3077" s="5"/>
      <c r="H3077" s="5"/>
      <c r="I3077">
        <v>15000</v>
      </c>
      <c r="J3077" s="22" t="s">
        <v>8221</v>
      </c>
    </row>
    <row r="3078" spans="7:10" x14ac:dyDescent="0.2">
      <c r="G3078" s="5"/>
      <c r="H3078" s="5"/>
      <c r="I3078">
        <v>10000</v>
      </c>
      <c r="J3078" s="22" t="s">
        <v>8221</v>
      </c>
    </row>
    <row r="3079" spans="7:10" x14ac:dyDescent="0.2">
      <c r="G3079" s="5"/>
      <c r="H3079" s="5"/>
      <c r="I3079">
        <v>22000</v>
      </c>
      <c r="J3079" s="22" t="s">
        <v>8221</v>
      </c>
    </row>
    <row r="3080" spans="7:10" x14ac:dyDescent="0.2">
      <c r="G3080" s="5"/>
      <c r="H3080" s="5"/>
      <c r="I3080">
        <v>60000</v>
      </c>
      <c r="J3080" s="22" t="s">
        <v>8221</v>
      </c>
    </row>
    <row r="3081" spans="7:10" x14ac:dyDescent="0.2">
      <c r="G3081" s="5"/>
      <c r="H3081" s="5"/>
      <c r="I3081">
        <v>1333666</v>
      </c>
      <c r="J3081" s="22" t="s">
        <v>8221</v>
      </c>
    </row>
    <row r="3082" spans="7:10" x14ac:dyDescent="0.2">
      <c r="G3082" s="5"/>
      <c r="H3082" s="5"/>
      <c r="I3082">
        <v>2000000</v>
      </c>
      <c r="J3082" s="22" t="s">
        <v>8221</v>
      </c>
    </row>
    <row r="3083" spans="7:10" x14ac:dyDescent="0.2">
      <c r="G3083" s="5"/>
      <c r="H3083" s="5"/>
      <c r="I3083">
        <v>1000000</v>
      </c>
      <c r="J3083" s="22" t="s">
        <v>8221</v>
      </c>
    </row>
    <row r="3084" spans="7:10" x14ac:dyDescent="0.2">
      <c r="G3084" s="5"/>
      <c r="H3084" s="5"/>
      <c r="I3084">
        <v>9000</v>
      </c>
      <c r="J3084" s="22" t="s">
        <v>8221</v>
      </c>
    </row>
    <row r="3085" spans="7:10" x14ac:dyDescent="0.2">
      <c r="G3085" s="5"/>
      <c r="H3085" s="5"/>
      <c r="I3085">
        <v>20000</v>
      </c>
      <c r="J3085" s="22" t="s">
        <v>8221</v>
      </c>
    </row>
    <row r="3086" spans="7:10" x14ac:dyDescent="0.2">
      <c r="G3086" s="5"/>
      <c r="H3086" s="5"/>
      <c r="I3086">
        <v>4059</v>
      </c>
      <c r="J3086" s="22" t="s">
        <v>8221</v>
      </c>
    </row>
    <row r="3087" spans="7:10" x14ac:dyDescent="0.2">
      <c r="G3087" s="5"/>
      <c r="H3087" s="5"/>
      <c r="I3087">
        <v>25000</v>
      </c>
      <c r="J3087" s="22" t="s">
        <v>8221</v>
      </c>
    </row>
    <row r="3088" spans="7:10" x14ac:dyDescent="0.2">
      <c r="G3088" s="5"/>
      <c r="H3088" s="5"/>
      <c r="I3088">
        <v>20000</v>
      </c>
      <c r="J3088" s="22" t="s">
        <v>8221</v>
      </c>
    </row>
    <row r="3089" spans="7:10" x14ac:dyDescent="0.2">
      <c r="G3089" s="5"/>
      <c r="H3089" s="5"/>
      <c r="I3089">
        <v>20000</v>
      </c>
      <c r="J3089" s="22" t="s">
        <v>8221</v>
      </c>
    </row>
    <row r="3090" spans="7:10" x14ac:dyDescent="0.2">
      <c r="G3090" s="5"/>
      <c r="H3090" s="5"/>
      <c r="I3090">
        <v>65000</v>
      </c>
      <c r="J3090" s="22" t="s">
        <v>8221</v>
      </c>
    </row>
    <row r="3091" spans="7:10" x14ac:dyDescent="0.2">
      <c r="G3091" s="5"/>
      <c r="H3091" s="5"/>
      <c r="I3091">
        <v>25000</v>
      </c>
      <c r="J3091" s="22" t="s">
        <v>8221</v>
      </c>
    </row>
    <row r="3092" spans="7:10" x14ac:dyDescent="0.2">
      <c r="G3092" s="5"/>
      <c r="H3092" s="5"/>
      <c r="I3092">
        <v>225000</v>
      </c>
      <c r="J3092" s="22" t="s">
        <v>8221</v>
      </c>
    </row>
    <row r="3093" spans="7:10" x14ac:dyDescent="0.2">
      <c r="G3093" s="5"/>
      <c r="H3093" s="5"/>
      <c r="I3093">
        <v>5000</v>
      </c>
      <c r="J3093" s="22" t="s">
        <v>8221</v>
      </c>
    </row>
    <row r="3094" spans="7:10" x14ac:dyDescent="0.2">
      <c r="G3094" s="5"/>
      <c r="H3094" s="5"/>
      <c r="I3094">
        <v>100000</v>
      </c>
      <c r="J3094" s="22" t="s">
        <v>8221</v>
      </c>
    </row>
    <row r="3095" spans="7:10" x14ac:dyDescent="0.2">
      <c r="G3095" s="5"/>
      <c r="H3095" s="5"/>
      <c r="I3095">
        <v>4000</v>
      </c>
      <c r="J3095" s="22" t="s">
        <v>8221</v>
      </c>
    </row>
    <row r="3096" spans="7:10" x14ac:dyDescent="0.2">
      <c r="G3096" s="5"/>
      <c r="H3096" s="5"/>
      <c r="I3096">
        <v>100000</v>
      </c>
      <c r="J3096" s="22" t="s">
        <v>8221</v>
      </c>
    </row>
    <row r="3097" spans="7:10" x14ac:dyDescent="0.2">
      <c r="G3097" s="5"/>
      <c r="H3097" s="5"/>
      <c r="I3097">
        <v>14920</v>
      </c>
      <c r="J3097" s="22" t="s">
        <v>8221</v>
      </c>
    </row>
    <row r="3098" spans="7:10" x14ac:dyDescent="0.2">
      <c r="G3098" s="5"/>
      <c r="H3098" s="5"/>
      <c r="I3098">
        <v>20000</v>
      </c>
      <c r="J3098" s="22" t="s">
        <v>8221</v>
      </c>
    </row>
    <row r="3099" spans="7:10" x14ac:dyDescent="0.2">
      <c r="G3099" s="5"/>
      <c r="H3099" s="5"/>
      <c r="I3099">
        <v>10000</v>
      </c>
      <c r="J3099" s="22" t="s">
        <v>8221</v>
      </c>
    </row>
    <row r="3100" spans="7:10" x14ac:dyDescent="0.2">
      <c r="G3100" s="5"/>
      <c r="H3100" s="5"/>
      <c r="I3100">
        <v>48725</v>
      </c>
      <c r="J3100" s="22" t="s">
        <v>8221</v>
      </c>
    </row>
    <row r="3101" spans="7:10" x14ac:dyDescent="0.2">
      <c r="G3101" s="5"/>
      <c r="H3101" s="5"/>
      <c r="I3101">
        <v>2000</v>
      </c>
      <c r="J3101" s="22" t="s">
        <v>8221</v>
      </c>
    </row>
    <row r="3102" spans="7:10" x14ac:dyDescent="0.2">
      <c r="G3102" s="5"/>
      <c r="H3102" s="5"/>
      <c r="I3102">
        <v>12000</v>
      </c>
      <c r="J3102" s="22" t="s">
        <v>8221</v>
      </c>
    </row>
    <row r="3103" spans="7:10" x14ac:dyDescent="0.2">
      <c r="G3103" s="5"/>
      <c r="H3103" s="5"/>
      <c r="I3103">
        <v>2500</v>
      </c>
      <c r="J3103" s="22" t="s">
        <v>8221</v>
      </c>
    </row>
    <row r="3104" spans="7:10" x14ac:dyDescent="0.2">
      <c r="G3104" s="5"/>
      <c r="H3104" s="5"/>
      <c r="I3104">
        <v>16000</v>
      </c>
      <c r="J3104" s="22" t="s">
        <v>8221</v>
      </c>
    </row>
    <row r="3105" spans="7:10" x14ac:dyDescent="0.2">
      <c r="G3105" s="5"/>
      <c r="H3105" s="5"/>
      <c r="I3105">
        <v>4100</v>
      </c>
      <c r="J3105" s="22" t="s">
        <v>8221</v>
      </c>
    </row>
    <row r="3106" spans="7:10" x14ac:dyDescent="0.2">
      <c r="G3106" s="5"/>
      <c r="H3106" s="5"/>
      <c r="I3106">
        <v>4000</v>
      </c>
      <c r="J3106" s="22" t="s">
        <v>8221</v>
      </c>
    </row>
    <row r="3107" spans="7:10" x14ac:dyDescent="0.2">
      <c r="G3107" s="5"/>
      <c r="H3107" s="5"/>
      <c r="I3107">
        <v>5845</v>
      </c>
      <c r="J3107" s="22" t="s">
        <v>8221</v>
      </c>
    </row>
    <row r="3108" spans="7:10" x14ac:dyDescent="0.2">
      <c r="G3108" s="5"/>
      <c r="H3108" s="5"/>
      <c r="I3108">
        <v>1000</v>
      </c>
      <c r="J3108" s="22" t="s">
        <v>8221</v>
      </c>
    </row>
    <row r="3109" spans="7:10" x14ac:dyDescent="0.2">
      <c r="G3109" s="5"/>
      <c r="H3109" s="5"/>
      <c r="I3109">
        <v>40000</v>
      </c>
      <c r="J3109" s="22" t="s">
        <v>8221</v>
      </c>
    </row>
    <row r="3110" spans="7:10" x14ac:dyDescent="0.2">
      <c r="G3110" s="5"/>
      <c r="H3110" s="5"/>
      <c r="I3110">
        <v>50000</v>
      </c>
      <c r="J3110" s="22" t="s">
        <v>8221</v>
      </c>
    </row>
    <row r="3111" spans="7:10" x14ac:dyDescent="0.2">
      <c r="G3111" s="5"/>
      <c r="H3111" s="5"/>
      <c r="I3111">
        <v>26500</v>
      </c>
      <c r="J3111" s="22" t="s">
        <v>8221</v>
      </c>
    </row>
    <row r="3112" spans="7:10" x14ac:dyDescent="0.2">
      <c r="G3112" s="5"/>
      <c r="H3112" s="5"/>
      <c r="I3112">
        <v>25000</v>
      </c>
      <c r="J3112" s="22" t="s">
        <v>8221</v>
      </c>
    </row>
    <row r="3113" spans="7:10" x14ac:dyDescent="0.2">
      <c r="G3113" s="5"/>
      <c r="H3113" s="5"/>
      <c r="I3113">
        <v>20000</v>
      </c>
      <c r="J3113" s="22" t="s">
        <v>8221</v>
      </c>
    </row>
    <row r="3114" spans="7:10" x14ac:dyDescent="0.2">
      <c r="G3114" s="5"/>
      <c r="H3114" s="5"/>
      <c r="I3114">
        <v>11000</v>
      </c>
      <c r="J3114" s="22" t="s">
        <v>8221</v>
      </c>
    </row>
    <row r="3115" spans="7:10" x14ac:dyDescent="0.2">
      <c r="G3115" s="5"/>
      <c r="H3115" s="5"/>
      <c r="I3115">
        <v>109225</v>
      </c>
      <c r="J3115" s="22" t="s">
        <v>8221</v>
      </c>
    </row>
    <row r="3116" spans="7:10" x14ac:dyDescent="0.2">
      <c r="G3116" s="5"/>
      <c r="H3116" s="5"/>
      <c r="I3116">
        <v>75000</v>
      </c>
      <c r="J3116" s="22" t="s">
        <v>8221</v>
      </c>
    </row>
    <row r="3117" spans="7:10" x14ac:dyDescent="0.2">
      <c r="G3117" s="5"/>
      <c r="H3117" s="5"/>
      <c r="I3117">
        <v>10000</v>
      </c>
      <c r="J3117" s="22" t="s">
        <v>8221</v>
      </c>
    </row>
    <row r="3118" spans="7:10" x14ac:dyDescent="0.2">
      <c r="G3118" s="5"/>
      <c r="H3118" s="5"/>
      <c r="I3118">
        <v>750</v>
      </c>
      <c r="J3118" s="22" t="s">
        <v>8221</v>
      </c>
    </row>
    <row r="3119" spans="7:10" x14ac:dyDescent="0.2">
      <c r="G3119" s="5"/>
      <c r="H3119" s="5"/>
      <c r="I3119">
        <v>1000</v>
      </c>
      <c r="J3119" s="22" t="s">
        <v>8221</v>
      </c>
    </row>
    <row r="3120" spans="7:10" x14ac:dyDescent="0.2">
      <c r="G3120" s="5"/>
      <c r="H3120" s="5"/>
      <c r="I3120">
        <v>500000</v>
      </c>
      <c r="J3120" s="22" t="s">
        <v>8221</v>
      </c>
    </row>
    <row r="3121" spans="7:10" x14ac:dyDescent="0.2">
      <c r="G3121" s="5"/>
      <c r="H3121" s="5"/>
      <c r="I3121">
        <v>10000</v>
      </c>
      <c r="J3121" s="22" t="s">
        <v>8221</v>
      </c>
    </row>
    <row r="3122" spans="7:10" x14ac:dyDescent="0.2">
      <c r="G3122" s="5"/>
      <c r="H3122" s="5"/>
      <c r="I3122">
        <v>1300000</v>
      </c>
      <c r="J3122" s="22" t="s">
        <v>8221</v>
      </c>
    </row>
    <row r="3123" spans="7:10" x14ac:dyDescent="0.2">
      <c r="G3123" s="5"/>
      <c r="H3123" s="5"/>
      <c r="I3123">
        <v>1500</v>
      </c>
      <c r="J3123" s="21" t="s">
        <v>8220</v>
      </c>
    </row>
    <row r="3124" spans="7:10" x14ac:dyDescent="0.2">
      <c r="G3124" s="5"/>
      <c r="H3124" s="5"/>
      <c r="I3124">
        <v>199</v>
      </c>
      <c r="J3124" s="21" t="s">
        <v>8220</v>
      </c>
    </row>
    <row r="3125" spans="7:10" x14ac:dyDescent="0.2">
      <c r="G3125" s="5"/>
      <c r="H3125" s="5"/>
      <c r="I3125">
        <v>125000</v>
      </c>
      <c r="J3125" s="21" t="s">
        <v>8220</v>
      </c>
    </row>
    <row r="3126" spans="7:10" x14ac:dyDescent="0.2">
      <c r="G3126" s="5"/>
      <c r="H3126" s="5"/>
      <c r="I3126">
        <v>800000</v>
      </c>
      <c r="J3126" s="21" t="s">
        <v>8220</v>
      </c>
    </row>
    <row r="3127" spans="7:10" x14ac:dyDescent="0.2">
      <c r="G3127" s="5"/>
      <c r="H3127" s="5"/>
      <c r="I3127">
        <v>1500000</v>
      </c>
      <c r="J3127" s="21" t="s">
        <v>8220</v>
      </c>
    </row>
    <row r="3128" spans="7:10" x14ac:dyDescent="0.2">
      <c r="G3128" s="5"/>
      <c r="H3128" s="5"/>
      <c r="I3128">
        <v>25000</v>
      </c>
      <c r="J3128" s="21" t="s">
        <v>8220</v>
      </c>
    </row>
    <row r="3129" spans="7:10" x14ac:dyDescent="0.2">
      <c r="G3129" s="5"/>
      <c r="H3129" s="5"/>
      <c r="I3129">
        <v>100000</v>
      </c>
      <c r="J3129" s="21" t="s">
        <v>8220</v>
      </c>
    </row>
    <row r="3130" spans="7:10" x14ac:dyDescent="0.2">
      <c r="G3130" s="5"/>
      <c r="H3130" s="5"/>
      <c r="I3130">
        <v>15000</v>
      </c>
      <c r="J3130" s="23" t="s">
        <v>8222</v>
      </c>
    </row>
    <row r="3131" spans="7:10" x14ac:dyDescent="0.2">
      <c r="G3131" s="5"/>
      <c r="H3131" s="5"/>
      <c r="I3131">
        <v>1250</v>
      </c>
      <c r="J3131" s="23" t="s">
        <v>8222</v>
      </c>
    </row>
    <row r="3132" spans="7:10" x14ac:dyDescent="0.2">
      <c r="G3132" s="5"/>
      <c r="H3132" s="5"/>
      <c r="I3132">
        <v>10000</v>
      </c>
      <c r="J3132" s="23" t="s">
        <v>8222</v>
      </c>
    </row>
    <row r="3133" spans="7:10" x14ac:dyDescent="0.2">
      <c r="G3133" s="5"/>
      <c r="H3133" s="5"/>
      <c r="I3133">
        <v>4100</v>
      </c>
      <c r="J3133" s="23" t="s">
        <v>8222</v>
      </c>
    </row>
    <row r="3134" spans="7:10" x14ac:dyDescent="0.2">
      <c r="G3134" s="5"/>
      <c r="H3134" s="5"/>
      <c r="I3134">
        <v>30000</v>
      </c>
      <c r="J3134" s="23" t="s">
        <v>8222</v>
      </c>
    </row>
    <row r="3135" spans="7:10" x14ac:dyDescent="0.2">
      <c r="G3135" s="5"/>
      <c r="H3135" s="5"/>
      <c r="I3135">
        <v>500</v>
      </c>
      <c r="J3135" s="23" t="s">
        <v>8222</v>
      </c>
    </row>
    <row r="3136" spans="7:10" x14ac:dyDescent="0.2">
      <c r="G3136" s="5"/>
      <c r="H3136" s="5"/>
      <c r="I3136">
        <v>1000</v>
      </c>
      <c r="J3136" s="23" t="s">
        <v>8222</v>
      </c>
    </row>
    <row r="3137" spans="7:10" x14ac:dyDescent="0.2">
      <c r="G3137" s="5"/>
      <c r="H3137" s="5"/>
      <c r="I3137">
        <v>777</v>
      </c>
      <c r="J3137" s="23" t="s">
        <v>8222</v>
      </c>
    </row>
    <row r="3138" spans="7:10" x14ac:dyDescent="0.2">
      <c r="G3138" s="5"/>
      <c r="H3138" s="5"/>
      <c r="I3138">
        <v>500</v>
      </c>
      <c r="J3138" s="23" t="s">
        <v>8222</v>
      </c>
    </row>
    <row r="3139" spans="7:10" x14ac:dyDescent="0.2">
      <c r="G3139" s="5"/>
      <c r="H3139" s="5"/>
      <c r="I3139">
        <v>1500</v>
      </c>
      <c r="J3139" s="23" t="s">
        <v>8222</v>
      </c>
    </row>
    <row r="3140" spans="7:10" x14ac:dyDescent="0.2">
      <c r="G3140" s="5"/>
      <c r="H3140" s="5"/>
      <c r="I3140">
        <v>200</v>
      </c>
      <c r="J3140" s="23" t="s">
        <v>8222</v>
      </c>
    </row>
    <row r="3141" spans="7:10" x14ac:dyDescent="0.2">
      <c r="G3141" s="5"/>
      <c r="H3141" s="5"/>
      <c r="I3141">
        <v>50000</v>
      </c>
      <c r="J3141" s="23" t="s">
        <v>8222</v>
      </c>
    </row>
    <row r="3142" spans="7:10" x14ac:dyDescent="0.2">
      <c r="G3142" s="5"/>
      <c r="H3142" s="5"/>
      <c r="I3142">
        <v>10000</v>
      </c>
      <c r="J3142" s="23" t="s">
        <v>8222</v>
      </c>
    </row>
    <row r="3143" spans="7:10" x14ac:dyDescent="0.2">
      <c r="G3143" s="5"/>
      <c r="H3143" s="5"/>
      <c r="I3143">
        <v>500</v>
      </c>
      <c r="J3143" s="23" t="s">
        <v>8222</v>
      </c>
    </row>
    <row r="3144" spans="7:10" x14ac:dyDescent="0.2">
      <c r="G3144" s="5"/>
      <c r="H3144" s="5"/>
      <c r="I3144">
        <v>2750</v>
      </c>
      <c r="J3144" s="23" t="s">
        <v>8222</v>
      </c>
    </row>
    <row r="3145" spans="7:10" x14ac:dyDescent="0.2">
      <c r="G3145" s="5"/>
      <c r="H3145" s="5"/>
      <c r="I3145">
        <v>700</v>
      </c>
      <c r="J3145" s="23" t="s">
        <v>8222</v>
      </c>
    </row>
    <row r="3146" spans="7:10" x14ac:dyDescent="0.2">
      <c r="G3146" s="5"/>
      <c r="H3146" s="5"/>
      <c r="I3146">
        <v>10000</v>
      </c>
      <c r="J3146" s="23" t="s">
        <v>8222</v>
      </c>
    </row>
    <row r="3147" spans="7:10" x14ac:dyDescent="0.2">
      <c r="G3147" s="5"/>
      <c r="H3147" s="5"/>
      <c r="I3147">
        <v>25000</v>
      </c>
      <c r="J3147" s="23" t="s">
        <v>8222</v>
      </c>
    </row>
    <row r="3148" spans="7:10" x14ac:dyDescent="0.2">
      <c r="G3148" s="5"/>
      <c r="H3148" s="5"/>
      <c r="I3148">
        <v>50000</v>
      </c>
      <c r="J3148" s="23" t="s">
        <v>8222</v>
      </c>
    </row>
    <row r="3149" spans="7:10" x14ac:dyDescent="0.2">
      <c r="G3149" s="5"/>
      <c r="H3149" s="5"/>
      <c r="I3149">
        <v>20000</v>
      </c>
      <c r="J3149" s="20" t="s">
        <v>8219</v>
      </c>
    </row>
    <row r="3150" spans="7:10" x14ac:dyDescent="0.2">
      <c r="G3150" s="5"/>
      <c r="H3150" s="5"/>
      <c r="I3150">
        <v>1800</v>
      </c>
      <c r="J3150" s="20" t="s">
        <v>8219</v>
      </c>
    </row>
    <row r="3151" spans="7:10" x14ac:dyDescent="0.2">
      <c r="G3151" s="5"/>
      <c r="H3151" s="5"/>
      <c r="I3151">
        <v>1250</v>
      </c>
      <c r="J3151" s="20" t="s">
        <v>8219</v>
      </c>
    </row>
    <row r="3152" spans="7:10" x14ac:dyDescent="0.2">
      <c r="G3152" s="5"/>
      <c r="H3152" s="5"/>
      <c r="I3152">
        <v>3500</v>
      </c>
      <c r="J3152" s="20" t="s">
        <v>8219</v>
      </c>
    </row>
    <row r="3153" spans="7:10" x14ac:dyDescent="0.2">
      <c r="G3153" s="5"/>
      <c r="H3153" s="5"/>
      <c r="I3153">
        <v>3500</v>
      </c>
      <c r="J3153" s="20" t="s">
        <v>8219</v>
      </c>
    </row>
    <row r="3154" spans="7:10" x14ac:dyDescent="0.2">
      <c r="G3154" s="5"/>
      <c r="H3154" s="5"/>
      <c r="I3154">
        <v>2200</v>
      </c>
      <c r="J3154" s="20" t="s">
        <v>8219</v>
      </c>
    </row>
    <row r="3155" spans="7:10" x14ac:dyDescent="0.2">
      <c r="G3155" s="5"/>
      <c r="H3155" s="5"/>
      <c r="I3155">
        <v>3000</v>
      </c>
      <c r="J3155" s="20" t="s">
        <v>8219</v>
      </c>
    </row>
    <row r="3156" spans="7:10" x14ac:dyDescent="0.2">
      <c r="G3156" s="5"/>
      <c r="H3156" s="5"/>
      <c r="I3156">
        <v>7000</v>
      </c>
      <c r="J3156" s="20" t="s">
        <v>8219</v>
      </c>
    </row>
    <row r="3157" spans="7:10" x14ac:dyDescent="0.2">
      <c r="G3157" s="5"/>
      <c r="H3157" s="5"/>
      <c r="I3157">
        <v>5000</v>
      </c>
      <c r="J3157" s="20" t="s">
        <v>8219</v>
      </c>
    </row>
    <row r="3158" spans="7:10" x14ac:dyDescent="0.2">
      <c r="G3158" s="5"/>
      <c r="H3158" s="5"/>
      <c r="I3158">
        <v>5500</v>
      </c>
      <c r="J3158" s="20" t="s">
        <v>8219</v>
      </c>
    </row>
    <row r="3159" spans="7:10" x14ac:dyDescent="0.2">
      <c r="G3159" s="5"/>
      <c r="H3159" s="5"/>
      <c r="I3159">
        <v>4000</v>
      </c>
      <c r="J3159" s="20" t="s">
        <v>8219</v>
      </c>
    </row>
    <row r="3160" spans="7:10" x14ac:dyDescent="0.2">
      <c r="G3160" s="5"/>
      <c r="H3160" s="5"/>
      <c r="I3160">
        <v>5000</v>
      </c>
      <c r="J3160" s="20" t="s">
        <v>8219</v>
      </c>
    </row>
    <row r="3161" spans="7:10" x14ac:dyDescent="0.2">
      <c r="G3161" s="5"/>
      <c r="H3161" s="5"/>
      <c r="I3161">
        <v>1500</v>
      </c>
      <c r="J3161" s="20" t="s">
        <v>8219</v>
      </c>
    </row>
    <row r="3162" spans="7:10" x14ac:dyDescent="0.2">
      <c r="G3162" s="5"/>
      <c r="H3162" s="5"/>
      <c r="I3162">
        <v>4500</v>
      </c>
      <c r="J3162" s="20" t="s">
        <v>8219</v>
      </c>
    </row>
    <row r="3163" spans="7:10" x14ac:dyDescent="0.2">
      <c r="G3163" s="5"/>
      <c r="H3163" s="5"/>
      <c r="I3163">
        <v>2000</v>
      </c>
      <c r="J3163" s="20" t="s">
        <v>8219</v>
      </c>
    </row>
    <row r="3164" spans="7:10" x14ac:dyDescent="0.2">
      <c r="G3164" s="5"/>
      <c r="H3164" s="5"/>
      <c r="I3164">
        <v>4000</v>
      </c>
      <c r="J3164" s="20" t="s">
        <v>8219</v>
      </c>
    </row>
    <row r="3165" spans="7:10" x14ac:dyDescent="0.2">
      <c r="G3165" s="5"/>
      <c r="H3165" s="5"/>
      <c r="I3165">
        <v>13000</v>
      </c>
      <c r="J3165" s="20" t="s">
        <v>8219</v>
      </c>
    </row>
    <row r="3166" spans="7:10" x14ac:dyDescent="0.2">
      <c r="G3166" s="5"/>
      <c r="H3166" s="5"/>
      <c r="I3166">
        <v>2500</v>
      </c>
      <c r="J3166" s="20" t="s">
        <v>8219</v>
      </c>
    </row>
    <row r="3167" spans="7:10" x14ac:dyDescent="0.2">
      <c r="G3167" s="5"/>
      <c r="H3167" s="5"/>
      <c r="I3167">
        <v>750</v>
      </c>
      <c r="J3167" s="20" t="s">
        <v>8219</v>
      </c>
    </row>
    <row r="3168" spans="7:10" x14ac:dyDescent="0.2">
      <c r="G3168" s="5"/>
      <c r="H3168" s="5"/>
      <c r="I3168">
        <v>35000</v>
      </c>
      <c r="J3168" s="20" t="s">
        <v>8219</v>
      </c>
    </row>
    <row r="3169" spans="7:10" x14ac:dyDescent="0.2">
      <c r="G3169" s="5"/>
      <c r="H3169" s="5"/>
      <c r="I3169">
        <v>3000</v>
      </c>
      <c r="J3169" s="20" t="s">
        <v>8219</v>
      </c>
    </row>
    <row r="3170" spans="7:10" x14ac:dyDescent="0.2">
      <c r="G3170" s="5"/>
      <c r="H3170" s="5"/>
      <c r="I3170">
        <v>2500</v>
      </c>
      <c r="J3170" s="20" t="s">
        <v>8219</v>
      </c>
    </row>
    <row r="3171" spans="7:10" x14ac:dyDescent="0.2">
      <c r="G3171" s="5"/>
      <c r="H3171" s="5"/>
      <c r="I3171">
        <v>8000</v>
      </c>
      <c r="J3171" s="20" t="s">
        <v>8219</v>
      </c>
    </row>
    <row r="3172" spans="7:10" x14ac:dyDescent="0.2">
      <c r="G3172" s="5"/>
      <c r="H3172" s="5"/>
      <c r="I3172">
        <v>2000</v>
      </c>
      <c r="J3172" s="20" t="s">
        <v>8219</v>
      </c>
    </row>
    <row r="3173" spans="7:10" x14ac:dyDescent="0.2">
      <c r="G3173" s="5"/>
      <c r="H3173" s="5"/>
      <c r="I3173">
        <v>7000</v>
      </c>
      <c r="J3173" s="20" t="s">
        <v>8219</v>
      </c>
    </row>
    <row r="3174" spans="7:10" x14ac:dyDescent="0.2">
      <c r="G3174" s="5"/>
      <c r="H3174" s="5"/>
      <c r="I3174">
        <v>2000</v>
      </c>
      <c r="J3174" s="20" t="s">
        <v>8219</v>
      </c>
    </row>
    <row r="3175" spans="7:10" x14ac:dyDescent="0.2">
      <c r="G3175" s="5"/>
      <c r="H3175" s="5"/>
      <c r="I3175">
        <v>10000</v>
      </c>
      <c r="J3175" s="20" t="s">
        <v>8219</v>
      </c>
    </row>
    <row r="3176" spans="7:10" x14ac:dyDescent="0.2">
      <c r="G3176" s="5"/>
      <c r="H3176" s="5"/>
      <c r="I3176">
        <v>3000</v>
      </c>
      <c r="J3176" s="20" t="s">
        <v>8219</v>
      </c>
    </row>
    <row r="3177" spans="7:10" x14ac:dyDescent="0.2">
      <c r="G3177" s="5"/>
      <c r="H3177" s="5"/>
      <c r="I3177">
        <v>5000</v>
      </c>
      <c r="J3177" s="20" t="s">
        <v>8219</v>
      </c>
    </row>
    <row r="3178" spans="7:10" x14ac:dyDescent="0.2">
      <c r="G3178" s="5"/>
      <c r="H3178" s="5"/>
      <c r="I3178">
        <v>1900</v>
      </c>
      <c r="J3178" s="20" t="s">
        <v>8219</v>
      </c>
    </row>
    <row r="3179" spans="7:10" x14ac:dyDescent="0.2">
      <c r="G3179" s="5"/>
      <c r="H3179" s="5"/>
      <c r="I3179">
        <v>2500</v>
      </c>
      <c r="J3179" s="20" t="s">
        <v>8219</v>
      </c>
    </row>
    <row r="3180" spans="7:10" x14ac:dyDescent="0.2">
      <c r="G3180" s="5"/>
      <c r="H3180" s="5"/>
      <c r="I3180">
        <v>1500</v>
      </c>
      <c r="J3180" s="20" t="s">
        <v>8219</v>
      </c>
    </row>
    <row r="3181" spans="7:10" x14ac:dyDescent="0.2">
      <c r="G3181" s="5"/>
      <c r="H3181" s="5"/>
      <c r="I3181">
        <v>4200</v>
      </c>
      <c r="J3181" s="20" t="s">
        <v>8219</v>
      </c>
    </row>
    <row r="3182" spans="7:10" x14ac:dyDescent="0.2">
      <c r="G3182" s="5"/>
      <c r="H3182" s="5"/>
      <c r="I3182">
        <v>1200</v>
      </c>
      <c r="J3182" s="20" t="s">
        <v>8219</v>
      </c>
    </row>
    <row r="3183" spans="7:10" x14ac:dyDescent="0.2">
      <c r="G3183" s="5"/>
      <c r="H3183" s="5"/>
      <c r="I3183">
        <v>500</v>
      </c>
      <c r="J3183" s="20" t="s">
        <v>8219</v>
      </c>
    </row>
    <row r="3184" spans="7:10" x14ac:dyDescent="0.2">
      <c r="G3184" s="5"/>
      <c r="H3184" s="5"/>
      <c r="I3184">
        <v>7000</v>
      </c>
      <c r="J3184" s="20" t="s">
        <v>8219</v>
      </c>
    </row>
    <row r="3185" spans="7:10" x14ac:dyDescent="0.2">
      <c r="G3185" s="5"/>
      <c r="H3185" s="5"/>
      <c r="I3185">
        <v>2500</v>
      </c>
      <c r="J3185" s="20" t="s">
        <v>8219</v>
      </c>
    </row>
    <row r="3186" spans="7:10" x14ac:dyDescent="0.2">
      <c r="G3186" s="5"/>
      <c r="H3186" s="5"/>
      <c r="I3186">
        <v>4300</v>
      </c>
      <c r="J3186" s="20" t="s">
        <v>8219</v>
      </c>
    </row>
    <row r="3187" spans="7:10" x14ac:dyDescent="0.2">
      <c r="G3187" s="5"/>
      <c r="H3187" s="5"/>
      <c r="I3187">
        <v>1000</v>
      </c>
      <c r="J3187" s="20" t="s">
        <v>8219</v>
      </c>
    </row>
    <row r="3188" spans="7:10" x14ac:dyDescent="0.2">
      <c r="G3188" s="5"/>
      <c r="H3188" s="5"/>
      <c r="I3188">
        <v>3200</v>
      </c>
      <c r="J3188" s="20" t="s">
        <v>8219</v>
      </c>
    </row>
    <row r="3189" spans="7:10" x14ac:dyDescent="0.2">
      <c r="G3189" s="5"/>
      <c r="H3189" s="5"/>
      <c r="I3189">
        <v>15000</v>
      </c>
      <c r="J3189" s="20" t="s">
        <v>8219</v>
      </c>
    </row>
    <row r="3190" spans="7:10" x14ac:dyDescent="0.2">
      <c r="G3190" s="5"/>
      <c r="H3190" s="5"/>
      <c r="I3190">
        <v>200</v>
      </c>
      <c r="J3190" s="22" t="s">
        <v>8221</v>
      </c>
    </row>
    <row r="3191" spans="7:10" x14ac:dyDescent="0.2">
      <c r="G3191" s="5"/>
      <c r="H3191" s="5"/>
      <c r="I3191">
        <v>55000</v>
      </c>
      <c r="J3191" s="22" t="s">
        <v>8221</v>
      </c>
    </row>
    <row r="3192" spans="7:10" x14ac:dyDescent="0.2">
      <c r="G3192" s="5"/>
      <c r="H3192" s="5"/>
      <c r="I3192">
        <v>4000</v>
      </c>
      <c r="J3192" s="22" t="s">
        <v>8221</v>
      </c>
    </row>
    <row r="3193" spans="7:10" x14ac:dyDescent="0.2">
      <c r="G3193" s="5"/>
      <c r="H3193" s="5"/>
      <c r="I3193">
        <v>3750</v>
      </c>
      <c r="J3193" s="22" t="s">
        <v>8221</v>
      </c>
    </row>
    <row r="3194" spans="7:10" x14ac:dyDescent="0.2">
      <c r="G3194" s="5"/>
      <c r="H3194" s="5"/>
      <c r="I3194">
        <v>10000</v>
      </c>
      <c r="J3194" s="22" t="s">
        <v>8221</v>
      </c>
    </row>
    <row r="3195" spans="7:10" x14ac:dyDescent="0.2">
      <c r="G3195" s="5"/>
      <c r="H3195" s="5"/>
      <c r="I3195">
        <v>5000</v>
      </c>
      <c r="J3195" s="22" t="s">
        <v>8221</v>
      </c>
    </row>
    <row r="3196" spans="7:10" x14ac:dyDescent="0.2">
      <c r="G3196" s="5"/>
      <c r="H3196" s="5"/>
      <c r="I3196">
        <v>11000</v>
      </c>
      <c r="J3196" s="22" t="s">
        <v>8221</v>
      </c>
    </row>
    <row r="3197" spans="7:10" x14ac:dyDescent="0.2">
      <c r="G3197" s="5"/>
      <c r="H3197" s="5"/>
      <c r="I3197">
        <v>3500</v>
      </c>
      <c r="J3197" s="22" t="s">
        <v>8221</v>
      </c>
    </row>
    <row r="3198" spans="7:10" x14ac:dyDescent="0.2">
      <c r="G3198" s="5"/>
      <c r="H3198" s="5"/>
      <c r="I3198">
        <v>3000000</v>
      </c>
      <c r="J3198" s="22" t="s">
        <v>8221</v>
      </c>
    </row>
    <row r="3199" spans="7:10" x14ac:dyDescent="0.2">
      <c r="G3199" s="5"/>
      <c r="H3199" s="5"/>
      <c r="I3199">
        <v>10000</v>
      </c>
      <c r="J3199" s="22" t="s">
        <v>8221</v>
      </c>
    </row>
    <row r="3200" spans="7:10" x14ac:dyDescent="0.2">
      <c r="G3200" s="5"/>
      <c r="H3200" s="5"/>
      <c r="I3200">
        <v>30000</v>
      </c>
      <c r="J3200" s="22" t="s">
        <v>8221</v>
      </c>
    </row>
    <row r="3201" spans="7:10" x14ac:dyDescent="0.2">
      <c r="G3201" s="5"/>
      <c r="H3201" s="5"/>
      <c r="I3201">
        <v>5000</v>
      </c>
      <c r="J3201" s="22" t="s">
        <v>8221</v>
      </c>
    </row>
    <row r="3202" spans="7:10" x14ac:dyDescent="0.2">
      <c r="G3202" s="5"/>
      <c r="H3202" s="5"/>
      <c r="I3202">
        <v>50000</v>
      </c>
      <c r="J3202" s="22" t="s">
        <v>8221</v>
      </c>
    </row>
    <row r="3203" spans="7:10" x14ac:dyDescent="0.2">
      <c r="G3203" s="5"/>
      <c r="H3203" s="5"/>
      <c r="I3203">
        <v>2000</v>
      </c>
      <c r="J3203" s="22" t="s">
        <v>8221</v>
      </c>
    </row>
    <row r="3204" spans="7:10" x14ac:dyDescent="0.2">
      <c r="G3204" s="5"/>
      <c r="H3204" s="5"/>
      <c r="I3204">
        <v>5000</v>
      </c>
      <c r="J3204" s="22" t="s">
        <v>8221</v>
      </c>
    </row>
    <row r="3205" spans="7:10" x14ac:dyDescent="0.2">
      <c r="G3205" s="5"/>
      <c r="H3205" s="5"/>
      <c r="I3205">
        <v>1000</v>
      </c>
      <c r="J3205" s="22" t="s">
        <v>8221</v>
      </c>
    </row>
    <row r="3206" spans="7:10" x14ac:dyDescent="0.2">
      <c r="G3206" s="5"/>
      <c r="H3206" s="5"/>
      <c r="I3206">
        <v>500</v>
      </c>
      <c r="J3206" s="22" t="s">
        <v>8221</v>
      </c>
    </row>
    <row r="3207" spans="7:10" x14ac:dyDescent="0.2">
      <c r="G3207" s="5"/>
      <c r="H3207" s="5"/>
      <c r="I3207">
        <v>8000</v>
      </c>
      <c r="J3207" s="22" t="s">
        <v>8221</v>
      </c>
    </row>
    <row r="3208" spans="7:10" x14ac:dyDescent="0.2">
      <c r="G3208" s="5"/>
      <c r="H3208" s="5"/>
      <c r="I3208">
        <v>5000</v>
      </c>
      <c r="J3208" s="22" t="s">
        <v>8221</v>
      </c>
    </row>
    <row r="3209" spans="7:10" x14ac:dyDescent="0.2">
      <c r="G3209" s="5"/>
      <c r="H3209" s="5"/>
      <c r="I3209">
        <v>5500</v>
      </c>
      <c r="J3209" s="22" t="s">
        <v>8221</v>
      </c>
    </row>
    <row r="3210" spans="7:10" x14ac:dyDescent="0.2">
      <c r="G3210" s="5"/>
      <c r="H3210" s="5"/>
      <c r="I3210">
        <v>5000</v>
      </c>
      <c r="J3210" s="20" t="s">
        <v>8219</v>
      </c>
    </row>
    <row r="3211" spans="7:10" x14ac:dyDescent="0.2">
      <c r="G3211" s="5"/>
      <c r="H3211" s="5"/>
      <c r="I3211">
        <v>9500</v>
      </c>
      <c r="J3211" s="20" t="s">
        <v>8219</v>
      </c>
    </row>
    <row r="3212" spans="7:10" x14ac:dyDescent="0.2">
      <c r="G3212" s="5"/>
      <c r="H3212" s="5"/>
      <c r="I3212">
        <v>3000</v>
      </c>
      <c r="J3212" s="20" t="s">
        <v>8219</v>
      </c>
    </row>
    <row r="3213" spans="7:10" x14ac:dyDescent="0.2">
      <c r="G3213" s="5"/>
      <c r="H3213" s="5"/>
      <c r="I3213">
        <v>23000</v>
      </c>
      <c r="J3213" s="20" t="s">
        <v>8219</v>
      </c>
    </row>
    <row r="3214" spans="7:10" x14ac:dyDescent="0.2">
      <c r="G3214" s="5"/>
      <c r="H3214" s="5"/>
      <c r="I3214">
        <v>4000</v>
      </c>
      <c r="J3214" s="20" t="s">
        <v>8219</v>
      </c>
    </row>
    <row r="3215" spans="7:10" x14ac:dyDescent="0.2">
      <c r="G3215" s="5"/>
      <c r="H3215" s="5"/>
      <c r="I3215">
        <v>6000</v>
      </c>
      <c r="J3215" s="20" t="s">
        <v>8219</v>
      </c>
    </row>
    <row r="3216" spans="7:10" x14ac:dyDescent="0.2">
      <c r="G3216" s="5"/>
      <c r="H3216" s="5"/>
      <c r="I3216">
        <v>12000</v>
      </c>
      <c r="J3216" s="20" t="s">
        <v>8219</v>
      </c>
    </row>
    <row r="3217" spans="7:10" x14ac:dyDescent="0.2">
      <c r="G3217" s="5"/>
      <c r="H3217" s="5"/>
      <c r="I3217">
        <v>35000</v>
      </c>
      <c r="J3217" s="20" t="s">
        <v>8219</v>
      </c>
    </row>
    <row r="3218" spans="7:10" x14ac:dyDescent="0.2">
      <c r="G3218" s="5"/>
      <c r="H3218" s="5"/>
      <c r="I3218">
        <v>2000</v>
      </c>
      <c r="J3218" s="20" t="s">
        <v>8219</v>
      </c>
    </row>
    <row r="3219" spans="7:10" x14ac:dyDescent="0.2">
      <c r="G3219" s="5"/>
      <c r="H3219" s="5"/>
      <c r="I3219">
        <v>4500</v>
      </c>
      <c r="J3219" s="20" t="s">
        <v>8219</v>
      </c>
    </row>
    <row r="3220" spans="7:10" x14ac:dyDescent="0.2">
      <c r="G3220" s="5"/>
      <c r="H3220" s="5"/>
      <c r="I3220">
        <v>12000</v>
      </c>
      <c r="J3220" s="20" t="s">
        <v>8219</v>
      </c>
    </row>
    <row r="3221" spans="7:10" x14ac:dyDescent="0.2">
      <c r="G3221" s="5"/>
      <c r="H3221" s="5"/>
      <c r="I3221">
        <v>20000</v>
      </c>
      <c r="J3221" s="20" t="s">
        <v>8219</v>
      </c>
    </row>
    <row r="3222" spans="7:10" x14ac:dyDescent="0.2">
      <c r="G3222" s="5"/>
      <c r="H3222" s="5"/>
      <c r="I3222">
        <v>15000</v>
      </c>
      <c r="J3222" s="20" t="s">
        <v>8219</v>
      </c>
    </row>
    <row r="3223" spans="7:10" x14ac:dyDescent="0.2">
      <c r="G3223" s="5"/>
      <c r="H3223" s="5"/>
      <c r="I3223">
        <v>4000</v>
      </c>
      <c r="J3223" s="20" t="s">
        <v>8219</v>
      </c>
    </row>
    <row r="3224" spans="7:10" x14ac:dyDescent="0.2">
      <c r="G3224" s="5"/>
      <c r="H3224" s="5"/>
      <c r="I3224">
        <v>2500</v>
      </c>
      <c r="J3224" s="20" t="s">
        <v>8219</v>
      </c>
    </row>
    <row r="3225" spans="7:10" x14ac:dyDescent="0.2">
      <c r="G3225" s="5"/>
      <c r="H3225" s="5"/>
      <c r="I3225">
        <v>3100</v>
      </c>
      <c r="J3225" s="20" t="s">
        <v>8219</v>
      </c>
    </row>
    <row r="3226" spans="7:10" x14ac:dyDescent="0.2">
      <c r="G3226" s="5"/>
      <c r="H3226" s="5"/>
      <c r="I3226">
        <v>30000</v>
      </c>
      <c r="J3226" s="20" t="s">
        <v>8219</v>
      </c>
    </row>
    <row r="3227" spans="7:10" x14ac:dyDescent="0.2">
      <c r="G3227" s="5"/>
      <c r="H3227" s="5"/>
      <c r="I3227">
        <v>2000</v>
      </c>
      <c r="J3227" s="20" t="s">
        <v>8219</v>
      </c>
    </row>
    <row r="3228" spans="7:10" x14ac:dyDescent="0.2">
      <c r="G3228" s="5"/>
      <c r="H3228" s="5"/>
      <c r="I3228">
        <v>1200</v>
      </c>
      <c r="J3228" s="20" t="s">
        <v>8219</v>
      </c>
    </row>
    <row r="3229" spans="7:10" x14ac:dyDescent="0.2">
      <c r="G3229" s="5"/>
      <c r="H3229" s="5"/>
      <c r="I3229">
        <v>1200</v>
      </c>
      <c r="J3229" s="20" t="s">
        <v>8219</v>
      </c>
    </row>
    <row r="3230" spans="7:10" x14ac:dyDescent="0.2">
      <c r="G3230" s="5"/>
      <c r="H3230" s="5"/>
      <c r="I3230">
        <v>7000</v>
      </c>
      <c r="J3230" s="20" t="s">
        <v>8219</v>
      </c>
    </row>
    <row r="3231" spans="7:10" x14ac:dyDescent="0.2">
      <c r="G3231" s="5"/>
      <c r="H3231" s="5"/>
      <c r="I3231">
        <v>20000</v>
      </c>
      <c r="J3231" s="20" t="s">
        <v>8219</v>
      </c>
    </row>
    <row r="3232" spans="7:10" x14ac:dyDescent="0.2">
      <c r="G3232" s="5"/>
      <c r="H3232" s="5"/>
      <c r="I3232">
        <v>2600</v>
      </c>
      <c r="J3232" s="20" t="s">
        <v>8219</v>
      </c>
    </row>
    <row r="3233" spans="7:10" x14ac:dyDescent="0.2">
      <c r="G3233" s="5"/>
      <c r="H3233" s="5"/>
      <c r="I3233">
        <v>1000</v>
      </c>
      <c r="J3233" s="20" t="s">
        <v>8219</v>
      </c>
    </row>
    <row r="3234" spans="7:10" x14ac:dyDescent="0.2">
      <c r="G3234" s="5"/>
      <c r="H3234" s="5"/>
      <c r="I3234">
        <v>1000</v>
      </c>
      <c r="J3234" s="20" t="s">
        <v>8219</v>
      </c>
    </row>
    <row r="3235" spans="7:10" x14ac:dyDescent="0.2">
      <c r="G3235" s="5"/>
      <c r="H3235" s="5"/>
      <c r="I3235">
        <v>5000</v>
      </c>
      <c r="J3235" s="20" t="s">
        <v>8219</v>
      </c>
    </row>
    <row r="3236" spans="7:10" x14ac:dyDescent="0.2">
      <c r="G3236" s="5"/>
      <c r="H3236" s="5"/>
      <c r="I3236">
        <v>4000</v>
      </c>
      <c r="J3236" s="20" t="s">
        <v>8219</v>
      </c>
    </row>
    <row r="3237" spans="7:10" x14ac:dyDescent="0.2">
      <c r="G3237" s="5"/>
      <c r="H3237" s="5"/>
      <c r="I3237">
        <v>15000</v>
      </c>
      <c r="J3237" s="20" t="s">
        <v>8219</v>
      </c>
    </row>
    <row r="3238" spans="7:10" x14ac:dyDescent="0.2">
      <c r="G3238" s="5"/>
      <c r="H3238" s="5"/>
      <c r="I3238">
        <v>20000</v>
      </c>
      <c r="J3238" s="20" t="s">
        <v>8219</v>
      </c>
    </row>
    <row r="3239" spans="7:10" x14ac:dyDescent="0.2">
      <c r="G3239" s="5"/>
      <c r="H3239" s="5"/>
      <c r="I3239">
        <v>35000</v>
      </c>
      <c r="J3239" s="20" t="s">
        <v>8219</v>
      </c>
    </row>
    <row r="3240" spans="7:10" x14ac:dyDescent="0.2">
      <c r="G3240" s="5"/>
      <c r="H3240" s="5"/>
      <c r="I3240">
        <v>2800</v>
      </c>
      <c r="J3240" s="20" t="s">
        <v>8219</v>
      </c>
    </row>
    <row r="3241" spans="7:10" x14ac:dyDescent="0.2">
      <c r="G3241" s="5"/>
      <c r="H3241" s="5"/>
      <c r="I3241">
        <v>5862</v>
      </c>
      <c r="J3241" s="20" t="s">
        <v>8219</v>
      </c>
    </row>
    <row r="3242" spans="7:10" x14ac:dyDescent="0.2">
      <c r="G3242" s="5"/>
      <c r="H3242" s="5"/>
      <c r="I3242">
        <v>3000</v>
      </c>
      <c r="J3242" s="20" t="s">
        <v>8219</v>
      </c>
    </row>
    <row r="3243" spans="7:10" x14ac:dyDescent="0.2">
      <c r="G3243" s="5"/>
      <c r="H3243" s="5"/>
      <c r="I3243">
        <v>8500</v>
      </c>
      <c r="J3243" s="20" t="s">
        <v>8219</v>
      </c>
    </row>
    <row r="3244" spans="7:10" x14ac:dyDescent="0.2">
      <c r="G3244" s="5"/>
      <c r="H3244" s="5"/>
      <c r="I3244">
        <v>10000</v>
      </c>
      <c r="J3244" s="20" t="s">
        <v>8219</v>
      </c>
    </row>
    <row r="3245" spans="7:10" x14ac:dyDescent="0.2">
      <c r="G3245" s="5"/>
      <c r="H3245" s="5"/>
      <c r="I3245">
        <v>8000</v>
      </c>
      <c r="J3245" s="20" t="s">
        <v>8219</v>
      </c>
    </row>
    <row r="3246" spans="7:10" x14ac:dyDescent="0.2">
      <c r="G3246" s="5"/>
      <c r="H3246" s="5"/>
      <c r="I3246">
        <v>1600</v>
      </c>
      <c r="J3246" s="20" t="s">
        <v>8219</v>
      </c>
    </row>
    <row r="3247" spans="7:10" x14ac:dyDescent="0.2">
      <c r="G3247" s="5"/>
      <c r="H3247" s="5"/>
      <c r="I3247">
        <v>21000</v>
      </c>
      <c r="J3247" s="20" t="s">
        <v>8219</v>
      </c>
    </row>
    <row r="3248" spans="7:10" x14ac:dyDescent="0.2">
      <c r="G3248" s="5"/>
      <c r="H3248" s="5"/>
      <c r="I3248">
        <v>10000</v>
      </c>
      <c r="J3248" s="20" t="s">
        <v>8219</v>
      </c>
    </row>
    <row r="3249" spans="7:10" x14ac:dyDescent="0.2">
      <c r="G3249" s="5"/>
      <c r="H3249" s="5"/>
      <c r="I3249">
        <v>2500</v>
      </c>
      <c r="J3249" s="20" t="s">
        <v>8219</v>
      </c>
    </row>
    <row r="3250" spans="7:10" x14ac:dyDescent="0.2">
      <c r="G3250" s="5"/>
      <c r="H3250" s="5"/>
      <c r="I3250">
        <v>12000</v>
      </c>
      <c r="J3250" s="20" t="s">
        <v>8219</v>
      </c>
    </row>
    <row r="3251" spans="7:10" x14ac:dyDescent="0.2">
      <c r="G3251" s="5"/>
      <c r="H3251" s="5"/>
      <c r="I3251">
        <v>5500</v>
      </c>
      <c r="J3251" s="20" t="s">
        <v>8219</v>
      </c>
    </row>
    <row r="3252" spans="7:10" x14ac:dyDescent="0.2">
      <c r="G3252" s="5"/>
      <c r="H3252" s="5"/>
      <c r="I3252">
        <v>25000</v>
      </c>
      <c r="J3252" s="20" t="s">
        <v>8219</v>
      </c>
    </row>
    <row r="3253" spans="7:10" x14ac:dyDescent="0.2">
      <c r="G3253" s="5"/>
      <c r="H3253" s="5"/>
      <c r="I3253">
        <v>1500</v>
      </c>
      <c r="J3253" s="20" t="s">
        <v>8219</v>
      </c>
    </row>
    <row r="3254" spans="7:10" x14ac:dyDescent="0.2">
      <c r="G3254" s="5"/>
      <c r="H3254" s="5"/>
      <c r="I3254">
        <v>2250</v>
      </c>
      <c r="J3254" s="20" t="s">
        <v>8219</v>
      </c>
    </row>
    <row r="3255" spans="7:10" x14ac:dyDescent="0.2">
      <c r="G3255" s="5"/>
      <c r="H3255" s="5"/>
      <c r="I3255">
        <v>20000</v>
      </c>
      <c r="J3255" s="20" t="s">
        <v>8219</v>
      </c>
    </row>
    <row r="3256" spans="7:10" x14ac:dyDescent="0.2">
      <c r="G3256" s="5"/>
      <c r="H3256" s="5"/>
      <c r="I3256">
        <v>13000</v>
      </c>
      <c r="J3256" s="20" t="s">
        <v>8219</v>
      </c>
    </row>
    <row r="3257" spans="7:10" x14ac:dyDescent="0.2">
      <c r="G3257" s="5"/>
      <c r="H3257" s="5"/>
      <c r="I3257">
        <v>300</v>
      </c>
      <c r="J3257" s="20" t="s">
        <v>8219</v>
      </c>
    </row>
    <row r="3258" spans="7:10" x14ac:dyDescent="0.2">
      <c r="G3258" s="5"/>
      <c r="H3258" s="5"/>
      <c r="I3258">
        <v>10000</v>
      </c>
      <c r="J3258" s="20" t="s">
        <v>8219</v>
      </c>
    </row>
    <row r="3259" spans="7:10" x14ac:dyDescent="0.2">
      <c r="G3259" s="5"/>
      <c r="H3259" s="5"/>
      <c r="I3259">
        <v>2000</v>
      </c>
      <c r="J3259" s="20" t="s">
        <v>8219</v>
      </c>
    </row>
    <row r="3260" spans="7:10" x14ac:dyDescent="0.2">
      <c r="G3260" s="5"/>
      <c r="H3260" s="5"/>
      <c r="I3260">
        <v>7000</v>
      </c>
      <c r="J3260" s="20" t="s">
        <v>8219</v>
      </c>
    </row>
    <row r="3261" spans="7:10" x14ac:dyDescent="0.2">
      <c r="G3261" s="5"/>
      <c r="H3261" s="5"/>
      <c r="I3261">
        <v>23000</v>
      </c>
      <c r="J3261" s="20" t="s">
        <v>8219</v>
      </c>
    </row>
    <row r="3262" spans="7:10" x14ac:dyDescent="0.2">
      <c r="G3262" s="5"/>
      <c r="H3262" s="5"/>
      <c r="I3262">
        <v>5000</v>
      </c>
      <c r="J3262" s="20" t="s">
        <v>8219</v>
      </c>
    </row>
    <row r="3263" spans="7:10" x14ac:dyDescent="0.2">
      <c r="G3263" s="5"/>
      <c r="H3263" s="5"/>
      <c r="I3263">
        <v>3300</v>
      </c>
      <c r="J3263" s="20" t="s">
        <v>8219</v>
      </c>
    </row>
    <row r="3264" spans="7:10" x14ac:dyDescent="0.2">
      <c r="G3264" s="5"/>
      <c r="H3264" s="5"/>
      <c r="I3264">
        <v>12200</v>
      </c>
      <c r="J3264" s="20" t="s">
        <v>8219</v>
      </c>
    </row>
    <row r="3265" spans="7:10" x14ac:dyDescent="0.2">
      <c r="G3265" s="5"/>
      <c r="H3265" s="5"/>
      <c r="I3265">
        <v>2500</v>
      </c>
      <c r="J3265" s="20" t="s">
        <v>8219</v>
      </c>
    </row>
    <row r="3266" spans="7:10" x14ac:dyDescent="0.2">
      <c r="G3266" s="5"/>
      <c r="H3266" s="5"/>
      <c r="I3266">
        <v>2500</v>
      </c>
      <c r="J3266" s="20" t="s">
        <v>8219</v>
      </c>
    </row>
    <row r="3267" spans="7:10" x14ac:dyDescent="0.2">
      <c r="G3267" s="5"/>
      <c r="H3267" s="5"/>
      <c r="I3267">
        <v>2700</v>
      </c>
      <c r="J3267" s="20" t="s">
        <v>8219</v>
      </c>
    </row>
    <row r="3268" spans="7:10" x14ac:dyDescent="0.2">
      <c r="G3268" s="5"/>
      <c r="H3268" s="5"/>
      <c r="I3268">
        <v>6000</v>
      </c>
      <c r="J3268" s="20" t="s">
        <v>8219</v>
      </c>
    </row>
    <row r="3269" spans="7:10" x14ac:dyDescent="0.2">
      <c r="G3269" s="5"/>
      <c r="H3269" s="5"/>
      <c r="I3269">
        <v>15000</v>
      </c>
      <c r="J3269" s="20" t="s">
        <v>8219</v>
      </c>
    </row>
    <row r="3270" spans="7:10" x14ac:dyDescent="0.2">
      <c r="G3270" s="5"/>
      <c r="H3270" s="5"/>
      <c r="I3270">
        <v>2000</v>
      </c>
      <c r="J3270" s="20" t="s">
        <v>8219</v>
      </c>
    </row>
    <row r="3271" spans="7:10" x14ac:dyDescent="0.2">
      <c r="G3271" s="5"/>
      <c r="H3271" s="5"/>
      <c r="I3271">
        <v>8000</v>
      </c>
      <c r="J3271" s="20" t="s">
        <v>8219</v>
      </c>
    </row>
    <row r="3272" spans="7:10" x14ac:dyDescent="0.2">
      <c r="G3272" s="5"/>
      <c r="H3272" s="5"/>
      <c r="I3272">
        <v>1800</v>
      </c>
      <c r="J3272" s="20" t="s">
        <v>8219</v>
      </c>
    </row>
    <row r="3273" spans="7:10" x14ac:dyDescent="0.2">
      <c r="G3273" s="5"/>
      <c r="H3273" s="5"/>
      <c r="I3273">
        <v>1500</v>
      </c>
      <c r="J3273" s="20" t="s">
        <v>8219</v>
      </c>
    </row>
    <row r="3274" spans="7:10" x14ac:dyDescent="0.2">
      <c r="G3274" s="5"/>
      <c r="H3274" s="5"/>
      <c r="I3274">
        <v>10000</v>
      </c>
      <c r="J3274" s="20" t="s">
        <v>8219</v>
      </c>
    </row>
    <row r="3275" spans="7:10" x14ac:dyDescent="0.2">
      <c r="G3275" s="5"/>
      <c r="H3275" s="5"/>
      <c r="I3275">
        <v>4000</v>
      </c>
      <c r="J3275" s="20" t="s">
        <v>8219</v>
      </c>
    </row>
    <row r="3276" spans="7:10" x14ac:dyDescent="0.2">
      <c r="G3276" s="5"/>
      <c r="H3276" s="5"/>
      <c r="I3276">
        <v>15500</v>
      </c>
      <c r="J3276" s="20" t="s">
        <v>8219</v>
      </c>
    </row>
    <row r="3277" spans="7:10" x14ac:dyDescent="0.2">
      <c r="G3277" s="5"/>
      <c r="H3277" s="5"/>
      <c r="I3277">
        <v>1800</v>
      </c>
      <c r="J3277" s="20" t="s">
        <v>8219</v>
      </c>
    </row>
    <row r="3278" spans="7:10" x14ac:dyDescent="0.2">
      <c r="G3278" s="5"/>
      <c r="H3278" s="5"/>
      <c r="I3278">
        <v>4500</v>
      </c>
      <c r="J3278" s="20" t="s">
        <v>8219</v>
      </c>
    </row>
    <row r="3279" spans="7:10" x14ac:dyDescent="0.2">
      <c r="G3279" s="5"/>
      <c r="H3279" s="5"/>
      <c r="I3279">
        <v>5000</v>
      </c>
      <c r="J3279" s="20" t="s">
        <v>8219</v>
      </c>
    </row>
    <row r="3280" spans="7:10" x14ac:dyDescent="0.2">
      <c r="G3280" s="5"/>
      <c r="H3280" s="5"/>
      <c r="I3280">
        <v>2500</v>
      </c>
      <c r="J3280" s="20" t="s">
        <v>8219</v>
      </c>
    </row>
    <row r="3281" spans="7:10" x14ac:dyDescent="0.2">
      <c r="G3281" s="5"/>
      <c r="H3281" s="5"/>
      <c r="I3281">
        <v>5800</v>
      </c>
      <c r="J3281" s="20" t="s">
        <v>8219</v>
      </c>
    </row>
    <row r="3282" spans="7:10" x14ac:dyDescent="0.2">
      <c r="G3282" s="5"/>
      <c r="H3282" s="5"/>
      <c r="I3282">
        <v>2000</v>
      </c>
      <c r="J3282" s="20" t="s">
        <v>8219</v>
      </c>
    </row>
    <row r="3283" spans="7:10" x14ac:dyDescent="0.2">
      <c r="G3283" s="5"/>
      <c r="H3283" s="5"/>
      <c r="I3283">
        <v>5000</v>
      </c>
      <c r="J3283" s="20" t="s">
        <v>8219</v>
      </c>
    </row>
    <row r="3284" spans="7:10" x14ac:dyDescent="0.2">
      <c r="G3284" s="5"/>
      <c r="H3284" s="5"/>
      <c r="I3284">
        <v>31000</v>
      </c>
      <c r="J3284" s="20" t="s">
        <v>8219</v>
      </c>
    </row>
    <row r="3285" spans="7:10" x14ac:dyDescent="0.2">
      <c r="G3285" s="5"/>
      <c r="H3285" s="5"/>
      <c r="I3285">
        <v>800</v>
      </c>
      <c r="J3285" s="20" t="s">
        <v>8219</v>
      </c>
    </row>
    <row r="3286" spans="7:10" x14ac:dyDescent="0.2">
      <c r="G3286" s="5"/>
      <c r="H3286" s="5"/>
      <c r="I3286">
        <v>3000</v>
      </c>
      <c r="J3286" s="20" t="s">
        <v>8219</v>
      </c>
    </row>
    <row r="3287" spans="7:10" x14ac:dyDescent="0.2">
      <c r="G3287" s="5"/>
      <c r="H3287" s="5"/>
      <c r="I3287">
        <v>4999</v>
      </c>
      <c r="J3287" s="20" t="s">
        <v>8219</v>
      </c>
    </row>
    <row r="3288" spans="7:10" x14ac:dyDescent="0.2">
      <c r="G3288" s="5"/>
      <c r="H3288" s="5"/>
      <c r="I3288">
        <v>15000</v>
      </c>
      <c r="J3288" s="20" t="s">
        <v>8219</v>
      </c>
    </row>
    <row r="3289" spans="7:10" x14ac:dyDescent="0.2">
      <c r="G3289" s="5"/>
      <c r="H3289" s="5"/>
      <c r="I3289">
        <v>2500</v>
      </c>
      <c r="J3289" s="20" t="s">
        <v>8219</v>
      </c>
    </row>
    <row r="3290" spans="7:10" x14ac:dyDescent="0.2">
      <c r="G3290" s="5"/>
      <c r="H3290" s="5"/>
      <c r="I3290">
        <v>10000</v>
      </c>
      <c r="J3290" s="20" t="s">
        <v>8219</v>
      </c>
    </row>
    <row r="3291" spans="7:10" x14ac:dyDescent="0.2">
      <c r="G3291" s="5"/>
      <c r="H3291" s="5"/>
      <c r="I3291">
        <v>500</v>
      </c>
      <c r="J3291" s="20" t="s">
        <v>8219</v>
      </c>
    </row>
    <row r="3292" spans="7:10" x14ac:dyDescent="0.2">
      <c r="G3292" s="5"/>
      <c r="H3292" s="5"/>
      <c r="I3292">
        <v>2000</v>
      </c>
      <c r="J3292" s="20" t="s">
        <v>8219</v>
      </c>
    </row>
    <row r="3293" spans="7:10" x14ac:dyDescent="0.2">
      <c r="G3293" s="5"/>
      <c r="H3293" s="5"/>
      <c r="I3293">
        <v>500</v>
      </c>
      <c r="J3293" s="20" t="s">
        <v>8219</v>
      </c>
    </row>
    <row r="3294" spans="7:10" x14ac:dyDescent="0.2">
      <c r="G3294" s="5"/>
      <c r="H3294" s="5"/>
      <c r="I3294">
        <v>101</v>
      </c>
      <c r="J3294" s="20" t="s">
        <v>8219</v>
      </c>
    </row>
    <row r="3295" spans="7:10" x14ac:dyDescent="0.2">
      <c r="G3295" s="5"/>
      <c r="H3295" s="5"/>
      <c r="I3295">
        <v>4500</v>
      </c>
      <c r="J3295" s="20" t="s">
        <v>8219</v>
      </c>
    </row>
    <row r="3296" spans="7:10" x14ac:dyDescent="0.2">
      <c r="G3296" s="5"/>
      <c r="H3296" s="5"/>
      <c r="I3296">
        <v>600</v>
      </c>
      <c r="J3296" s="20" t="s">
        <v>8219</v>
      </c>
    </row>
    <row r="3297" spans="7:10" x14ac:dyDescent="0.2">
      <c r="G3297" s="5"/>
      <c r="H3297" s="5"/>
      <c r="I3297">
        <v>700</v>
      </c>
      <c r="J3297" s="20" t="s">
        <v>8219</v>
      </c>
    </row>
    <row r="3298" spans="7:10" x14ac:dyDescent="0.2">
      <c r="G3298" s="5"/>
      <c r="H3298" s="5"/>
      <c r="I3298">
        <v>1500</v>
      </c>
      <c r="J3298" s="20" t="s">
        <v>8219</v>
      </c>
    </row>
    <row r="3299" spans="7:10" x14ac:dyDescent="0.2">
      <c r="G3299" s="5"/>
      <c r="H3299" s="5"/>
      <c r="I3299">
        <v>5500</v>
      </c>
      <c r="J3299" s="20" t="s">
        <v>8219</v>
      </c>
    </row>
    <row r="3300" spans="7:10" x14ac:dyDescent="0.2">
      <c r="G3300" s="5"/>
      <c r="H3300" s="5"/>
      <c r="I3300">
        <v>10000</v>
      </c>
      <c r="J3300" s="20" t="s">
        <v>8219</v>
      </c>
    </row>
    <row r="3301" spans="7:10" x14ac:dyDescent="0.2">
      <c r="G3301" s="5"/>
      <c r="H3301" s="5"/>
      <c r="I3301">
        <v>3000</v>
      </c>
      <c r="J3301" s="20" t="s">
        <v>8219</v>
      </c>
    </row>
    <row r="3302" spans="7:10" x14ac:dyDescent="0.2">
      <c r="G3302" s="5"/>
      <c r="H3302" s="5"/>
      <c r="I3302">
        <v>3000</v>
      </c>
      <c r="J3302" s="20" t="s">
        <v>8219</v>
      </c>
    </row>
    <row r="3303" spans="7:10" x14ac:dyDescent="0.2">
      <c r="G3303" s="5"/>
      <c r="H3303" s="5"/>
      <c r="I3303">
        <v>3000</v>
      </c>
      <c r="J3303" s="20" t="s">
        <v>8219</v>
      </c>
    </row>
    <row r="3304" spans="7:10" x14ac:dyDescent="0.2">
      <c r="G3304" s="5"/>
      <c r="H3304" s="5"/>
      <c r="I3304">
        <v>8400</v>
      </c>
      <c r="J3304" s="20" t="s">
        <v>8219</v>
      </c>
    </row>
    <row r="3305" spans="7:10" x14ac:dyDescent="0.2">
      <c r="G3305" s="5"/>
      <c r="H3305" s="5"/>
      <c r="I3305">
        <v>1800</v>
      </c>
      <c r="J3305" s="20" t="s">
        <v>8219</v>
      </c>
    </row>
    <row r="3306" spans="7:10" x14ac:dyDescent="0.2">
      <c r="G3306" s="5"/>
      <c r="H3306" s="5"/>
      <c r="I3306">
        <v>15000</v>
      </c>
      <c r="J3306" s="20" t="s">
        <v>8219</v>
      </c>
    </row>
    <row r="3307" spans="7:10" x14ac:dyDescent="0.2">
      <c r="G3307" s="5"/>
      <c r="H3307" s="5"/>
      <c r="I3307">
        <v>4000</v>
      </c>
      <c r="J3307" s="20" t="s">
        <v>8219</v>
      </c>
    </row>
    <row r="3308" spans="7:10" x14ac:dyDescent="0.2">
      <c r="G3308" s="5"/>
      <c r="H3308" s="5"/>
      <c r="I3308">
        <v>1500</v>
      </c>
      <c r="J3308" s="20" t="s">
        <v>8219</v>
      </c>
    </row>
    <row r="3309" spans="7:10" x14ac:dyDescent="0.2">
      <c r="G3309" s="5"/>
      <c r="H3309" s="5"/>
      <c r="I3309">
        <v>1000</v>
      </c>
      <c r="J3309" s="20" t="s">
        <v>8219</v>
      </c>
    </row>
    <row r="3310" spans="7:10" x14ac:dyDescent="0.2">
      <c r="G3310" s="5"/>
      <c r="H3310" s="5"/>
      <c r="I3310">
        <v>3500</v>
      </c>
      <c r="J3310" s="20" t="s">
        <v>8219</v>
      </c>
    </row>
    <row r="3311" spans="7:10" x14ac:dyDescent="0.2">
      <c r="G3311" s="5"/>
      <c r="H3311" s="5"/>
      <c r="I3311">
        <v>350</v>
      </c>
      <c r="J3311" s="20" t="s">
        <v>8219</v>
      </c>
    </row>
    <row r="3312" spans="7:10" x14ac:dyDescent="0.2">
      <c r="G3312" s="5"/>
      <c r="H3312" s="5"/>
      <c r="I3312">
        <v>6500</v>
      </c>
      <c r="J3312" s="20" t="s">
        <v>8219</v>
      </c>
    </row>
    <row r="3313" spans="7:10" x14ac:dyDescent="0.2">
      <c r="G3313" s="5"/>
      <c r="H3313" s="5"/>
      <c r="I3313">
        <v>2500</v>
      </c>
      <c r="J3313" s="20" t="s">
        <v>8219</v>
      </c>
    </row>
    <row r="3314" spans="7:10" x14ac:dyDescent="0.2">
      <c r="G3314" s="5"/>
      <c r="H3314" s="5"/>
      <c r="I3314">
        <v>2500</v>
      </c>
      <c r="J3314" s="20" t="s">
        <v>8219</v>
      </c>
    </row>
    <row r="3315" spans="7:10" x14ac:dyDescent="0.2">
      <c r="G3315" s="5"/>
      <c r="H3315" s="5"/>
      <c r="I3315">
        <v>2000</v>
      </c>
      <c r="J3315" s="20" t="s">
        <v>8219</v>
      </c>
    </row>
    <row r="3316" spans="7:10" x14ac:dyDescent="0.2">
      <c r="G3316" s="5"/>
      <c r="H3316" s="5"/>
      <c r="I3316">
        <v>800</v>
      </c>
      <c r="J3316" s="20" t="s">
        <v>8219</v>
      </c>
    </row>
    <row r="3317" spans="7:10" x14ac:dyDescent="0.2">
      <c r="G3317" s="5"/>
      <c r="H3317" s="5"/>
      <c r="I3317">
        <v>4000</v>
      </c>
      <c r="J3317" s="20" t="s">
        <v>8219</v>
      </c>
    </row>
    <row r="3318" spans="7:10" x14ac:dyDescent="0.2">
      <c r="G3318" s="5"/>
      <c r="H3318" s="5"/>
      <c r="I3318">
        <v>11737</v>
      </c>
      <c r="J3318" s="20" t="s">
        <v>8219</v>
      </c>
    </row>
    <row r="3319" spans="7:10" x14ac:dyDescent="0.2">
      <c r="G3319" s="5"/>
      <c r="H3319" s="5"/>
      <c r="I3319">
        <v>1050</v>
      </c>
      <c r="J3319" s="20" t="s">
        <v>8219</v>
      </c>
    </row>
    <row r="3320" spans="7:10" x14ac:dyDescent="0.2">
      <c r="G3320" s="5"/>
      <c r="H3320" s="5"/>
      <c r="I3320">
        <v>2000</v>
      </c>
      <c r="J3320" s="20" t="s">
        <v>8219</v>
      </c>
    </row>
    <row r="3321" spans="7:10" x14ac:dyDescent="0.2">
      <c r="G3321" s="5"/>
      <c r="H3321" s="5"/>
      <c r="I3321">
        <v>500</v>
      </c>
      <c r="J3321" s="20" t="s">
        <v>8219</v>
      </c>
    </row>
    <row r="3322" spans="7:10" x14ac:dyDescent="0.2">
      <c r="G3322" s="5"/>
      <c r="H3322" s="5"/>
      <c r="I3322">
        <v>2500</v>
      </c>
      <c r="J3322" s="20" t="s">
        <v>8219</v>
      </c>
    </row>
    <row r="3323" spans="7:10" x14ac:dyDescent="0.2">
      <c r="G3323" s="5"/>
      <c r="H3323" s="5"/>
      <c r="I3323">
        <v>500</v>
      </c>
      <c r="J3323" s="20" t="s">
        <v>8219</v>
      </c>
    </row>
    <row r="3324" spans="7:10" x14ac:dyDescent="0.2">
      <c r="G3324" s="5"/>
      <c r="H3324" s="5"/>
      <c r="I3324">
        <v>3300</v>
      </c>
      <c r="J3324" s="20" t="s">
        <v>8219</v>
      </c>
    </row>
    <row r="3325" spans="7:10" x14ac:dyDescent="0.2">
      <c r="G3325" s="5"/>
      <c r="H3325" s="5"/>
      <c r="I3325">
        <v>1000</v>
      </c>
      <c r="J3325" s="20" t="s">
        <v>8219</v>
      </c>
    </row>
    <row r="3326" spans="7:10" x14ac:dyDescent="0.2">
      <c r="G3326" s="5"/>
      <c r="H3326" s="5"/>
      <c r="I3326">
        <v>1500</v>
      </c>
      <c r="J3326" s="20" t="s">
        <v>8219</v>
      </c>
    </row>
    <row r="3327" spans="7:10" x14ac:dyDescent="0.2">
      <c r="G3327" s="5"/>
      <c r="H3327" s="5"/>
      <c r="I3327">
        <v>400</v>
      </c>
      <c r="J3327" s="20" t="s">
        <v>8219</v>
      </c>
    </row>
    <row r="3328" spans="7:10" x14ac:dyDescent="0.2">
      <c r="G3328" s="5"/>
      <c r="H3328" s="5"/>
      <c r="I3328">
        <v>8000</v>
      </c>
      <c r="J3328" s="20" t="s">
        <v>8219</v>
      </c>
    </row>
    <row r="3329" spans="7:10" x14ac:dyDescent="0.2">
      <c r="G3329" s="5"/>
      <c r="H3329" s="5"/>
      <c r="I3329">
        <v>800</v>
      </c>
      <c r="J3329" s="20" t="s">
        <v>8219</v>
      </c>
    </row>
    <row r="3330" spans="7:10" x14ac:dyDescent="0.2">
      <c r="G3330" s="5"/>
      <c r="H3330" s="5"/>
      <c r="I3330">
        <v>1800</v>
      </c>
      <c r="J3330" s="20" t="s">
        <v>8219</v>
      </c>
    </row>
    <row r="3331" spans="7:10" x14ac:dyDescent="0.2">
      <c r="G3331" s="5"/>
      <c r="H3331" s="5"/>
      <c r="I3331">
        <v>1000</v>
      </c>
      <c r="J3331" s="20" t="s">
        <v>8219</v>
      </c>
    </row>
    <row r="3332" spans="7:10" x14ac:dyDescent="0.2">
      <c r="G3332" s="5"/>
      <c r="H3332" s="5"/>
      <c r="I3332">
        <v>1500</v>
      </c>
      <c r="J3332" s="20" t="s">
        <v>8219</v>
      </c>
    </row>
    <row r="3333" spans="7:10" x14ac:dyDescent="0.2">
      <c r="G3333" s="5"/>
      <c r="H3333" s="5"/>
      <c r="I3333">
        <v>5000</v>
      </c>
      <c r="J3333" s="20" t="s">
        <v>8219</v>
      </c>
    </row>
    <row r="3334" spans="7:10" x14ac:dyDescent="0.2">
      <c r="G3334" s="5"/>
      <c r="H3334" s="5"/>
      <c r="I3334">
        <v>6000</v>
      </c>
      <c r="J3334" s="20" t="s">
        <v>8219</v>
      </c>
    </row>
    <row r="3335" spans="7:10" x14ac:dyDescent="0.2">
      <c r="G3335" s="5"/>
      <c r="H3335" s="5"/>
      <c r="I3335">
        <v>3500</v>
      </c>
      <c r="J3335" s="20" t="s">
        <v>8219</v>
      </c>
    </row>
    <row r="3336" spans="7:10" x14ac:dyDescent="0.2">
      <c r="G3336" s="5"/>
      <c r="H3336" s="5"/>
      <c r="I3336">
        <v>3871</v>
      </c>
      <c r="J3336" s="20" t="s">
        <v>8219</v>
      </c>
    </row>
    <row r="3337" spans="7:10" x14ac:dyDescent="0.2">
      <c r="G3337" s="5"/>
      <c r="H3337" s="5"/>
      <c r="I3337">
        <v>5000</v>
      </c>
      <c r="J3337" s="20" t="s">
        <v>8219</v>
      </c>
    </row>
    <row r="3338" spans="7:10" x14ac:dyDescent="0.2">
      <c r="G3338" s="5"/>
      <c r="H3338" s="5"/>
      <c r="I3338">
        <v>250</v>
      </c>
      <c r="J3338" s="20" t="s">
        <v>8219</v>
      </c>
    </row>
    <row r="3339" spans="7:10" x14ac:dyDescent="0.2">
      <c r="G3339" s="5"/>
      <c r="H3339" s="5"/>
      <c r="I3339">
        <v>2500</v>
      </c>
      <c r="J3339" s="20" t="s">
        <v>8219</v>
      </c>
    </row>
    <row r="3340" spans="7:10" x14ac:dyDescent="0.2">
      <c r="G3340" s="5"/>
      <c r="H3340" s="5"/>
      <c r="I3340">
        <v>15000</v>
      </c>
      <c r="J3340" s="20" t="s">
        <v>8219</v>
      </c>
    </row>
    <row r="3341" spans="7:10" x14ac:dyDescent="0.2">
      <c r="G3341" s="5"/>
      <c r="H3341" s="5"/>
      <c r="I3341">
        <v>8000</v>
      </c>
      <c r="J3341" s="20" t="s">
        <v>8219</v>
      </c>
    </row>
    <row r="3342" spans="7:10" x14ac:dyDescent="0.2">
      <c r="G3342" s="5"/>
      <c r="H3342" s="5"/>
      <c r="I3342">
        <v>3000</v>
      </c>
      <c r="J3342" s="20" t="s">
        <v>8219</v>
      </c>
    </row>
    <row r="3343" spans="7:10" x14ac:dyDescent="0.2">
      <c r="G3343" s="5"/>
      <c r="H3343" s="5"/>
      <c r="I3343">
        <v>3350</v>
      </c>
      <c r="J3343" s="20" t="s">
        <v>8219</v>
      </c>
    </row>
    <row r="3344" spans="7:10" x14ac:dyDescent="0.2">
      <c r="G3344" s="5"/>
      <c r="H3344" s="5"/>
      <c r="I3344">
        <v>6000</v>
      </c>
      <c r="J3344" s="20" t="s">
        <v>8219</v>
      </c>
    </row>
    <row r="3345" spans="7:10" x14ac:dyDescent="0.2">
      <c r="G3345" s="5"/>
      <c r="H3345" s="5"/>
      <c r="I3345">
        <v>700</v>
      </c>
      <c r="J3345" s="20" t="s">
        <v>8219</v>
      </c>
    </row>
    <row r="3346" spans="7:10" x14ac:dyDescent="0.2">
      <c r="G3346" s="5"/>
      <c r="H3346" s="5"/>
      <c r="I3346">
        <v>4500</v>
      </c>
      <c r="J3346" s="20" t="s">
        <v>8219</v>
      </c>
    </row>
    <row r="3347" spans="7:10" x14ac:dyDescent="0.2">
      <c r="G3347" s="5"/>
      <c r="H3347" s="5"/>
      <c r="I3347">
        <v>500</v>
      </c>
      <c r="J3347" s="20" t="s">
        <v>8219</v>
      </c>
    </row>
    <row r="3348" spans="7:10" x14ac:dyDescent="0.2">
      <c r="G3348" s="5"/>
      <c r="H3348" s="5"/>
      <c r="I3348">
        <v>1500</v>
      </c>
      <c r="J3348" s="20" t="s">
        <v>8219</v>
      </c>
    </row>
    <row r="3349" spans="7:10" x14ac:dyDescent="0.2">
      <c r="G3349" s="5"/>
      <c r="H3349" s="5"/>
      <c r="I3349">
        <v>2000</v>
      </c>
      <c r="J3349" s="20" t="s">
        <v>8219</v>
      </c>
    </row>
    <row r="3350" spans="7:10" x14ac:dyDescent="0.2">
      <c r="G3350" s="5"/>
      <c r="H3350" s="5"/>
      <c r="I3350">
        <v>5500</v>
      </c>
      <c r="J3350" s="20" t="s">
        <v>8219</v>
      </c>
    </row>
    <row r="3351" spans="7:10" x14ac:dyDescent="0.2">
      <c r="G3351" s="5"/>
      <c r="H3351" s="5"/>
      <c r="I3351">
        <v>1000</v>
      </c>
      <c r="J3351" s="20" t="s">
        <v>8219</v>
      </c>
    </row>
    <row r="3352" spans="7:10" x14ac:dyDescent="0.2">
      <c r="G3352" s="5"/>
      <c r="H3352" s="5"/>
      <c r="I3352">
        <v>3500</v>
      </c>
      <c r="J3352" s="20" t="s">
        <v>8219</v>
      </c>
    </row>
    <row r="3353" spans="7:10" x14ac:dyDescent="0.2">
      <c r="G3353" s="5"/>
      <c r="H3353" s="5"/>
      <c r="I3353">
        <v>5000</v>
      </c>
      <c r="J3353" s="20" t="s">
        <v>8219</v>
      </c>
    </row>
    <row r="3354" spans="7:10" x14ac:dyDescent="0.2">
      <c r="G3354" s="5"/>
      <c r="H3354" s="5"/>
      <c r="I3354">
        <v>5000</v>
      </c>
      <c r="J3354" s="20" t="s">
        <v>8219</v>
      </c>
    </row>
    <row r="3355" spans="7:10" x14ac:dyDescent="0.2">
      <c r="G3355" s="5"/>
      <c r="H3355" s="5"/>
      <c r="I3355">
        <v>500</v>
      </c>
      <c r="J3355" s="20" t="s">
        <v>8219</v>
      </c>
    </row>
    <row r="3356" spans="7:10" x14ac:dyDescent="0.2">
      <c r="G3356" s="5"/>
      <c r="H3356" s="5"/>
      <c r="I3356">
        <v>3000</v>
      </c>
      <c r="J3356" s="20" t="s">
        <v>8219</v>
      </c>
    </row>
    <row r="3357" spans="7:10" x14ac:dyDescent="0.2">
      <c r="G3357" s="5"/>
      <c r="H3357" s="5"/>
      <c r="I3357">
        <v>1750</v>
      </c>
      <c r="J3357" s="20" t="s">
        <v>8219</v>
      </c>
    </row>
    <row r="3358" spans="7:10" x14ac:dyDescent="0.2">
      <c r="G3358" s="5"/>
      <c r="H3358" s="5"/>
      <c r="I3358">
        <v>1500</v>
      </c>
      <c r="J3358" s="20" t="s">
        <v>8219</v>
      </c>
    </row>
    <row r="3359" spans="7:10" x14ac:dyDescent="0.2">
      <c r="G3359" s="5"/>
      <c r="H3359" s="5"/>
      <c r="I3359">
        <v>2000</v>
      </c>
      <c r="J3359" s="20" t="s">
        <v>8219</v>
      </c>
    </row>
    <row r="3360" spans="7:10" x14ac:dyDescent="0.2">
      <c r="G3360" s="5"/>
      <c r="H3360" s="5"/>
      <c r="I3360">
        <v>10000</v>
      </c>
      <c r="J3360" s="20" t="s">
        <v>8219</v>
      </c>
    </row>
    <row r="3361" spans="7:10" x14ac:dyDescent="0.2">
      <c r="G3361" s="5"/>
      <c r="H3361" s="5"/>
      <c r="I3361">
        <v>4000</v>
      </c>
      <c r="J3361" s="20" t="s">
        <v>8219</v>
      </c>
    </row>
    <row r="3362" spans="7:10" x14ac:dyDescent="0.2">
      <c r="G3362" s="5"/>
      <c r="H3362" s="5"/>
      <c r="I3362">
        <v>9000</v>
      </c>
      <c r="J3362" s="20" t="s">
        <v>8219</v>
      </c>
    </row>
    <row r="3363" spans="7:10" x14ac:dyDescent="0.2">
      <c r="G3363" s="5"/>
      <c r="H3363" s="5"/>
      <c r="I3363">
        <v>5000</v>
      </c>
      <c r="J3363" s="20" t="s">
        <v>8219</v>
      </c>
    </row>
    <row r="3364" spans="7:10" x14ac:dyDescent="0.2">
      <c r="G3364" s="5"/>
      <c r="H3364" s="5"/>
      <c r="I3364">
        <v>500</v>
      </c>
      <c r="J3364" s="20" t="s">
        <v>8219</v>
      </c>
    </row>
    <row r="3365" spans="7:10" x14ac:dyDescent="0.2">
      <c r="G3365" s="5"/>
      <c r="H3365" s="5"/>
      <c r="I3365">
        <v>7750</v>
      </c>
      <c r="J3365" s="20" t="s">
        <v>8219</v>
      </c>
    </row>
    <row r="3366" spans="7:10" x14ac:dyDescent="0.2">
      <c r="G3366" s="5"/>
      <c r="H3366" s="5"/>
      <c r="I3366">
        <v>3000</v>
      </c>
      <c r="J3366" s="20" t="s">
        <v>8219</v>
      </c>
    </row>
    <row r="3367" spans="7:10" x14ac:dyDescent="0.2">
      <c r="G3367" s="5"/>
      <c r="H3367" s="5"/>
      <c r="I3367">
        <v>2500</v>
      </c>
      <c r="J3367" s="20" t="s">
        <v>8219</v>
      </c>
    </row>
    <row r="3368" spans="7:10" x14ac:dyDescent="0.2">
      <c r="G3368" s="5"/>
      <c r="H3368" s="5"/>
      <c r="I3368">
        <v>500</v>
      </c>
      <c r="J3368" s="20" t="s">
        <v>8219</v>
      </c>
    </row>
    <row r="3369" spans="7:10" x14ac:dyDescent="0.2">
      <c r="G3369" s="5"/>
      <c r="H3369" s="5"/>
      <c r="I3369">
        <v>750</v>
      </c>
      <c r="J3369" s="20" t="s">
        <v>8219</v>
      </c>
    </row>
    <row r="3370" spans="7:10" x14ac:dyDescent="0.2">
      <c r="G3370" s="5"/>
      <c r="H3370" s="5"/>
      <c r="I3370">
        <v>1000</v>
      </c>
      <c r="J3370" s="20" t="s">
        <v>8219</v>
      </c>
    </row>
    <row r="3371" spans="7:10" x14ac:dyDescent="0.2">
      <c r="G3371" s="5"/>
      <c r="H3371" s="5"/>
      <c r="I3371">
        <v>5000</v>
      </c>
      <c r="J3371" s="20" t="s">
        <v>8219</v>
      </c>
    </row>
    <row r="3372" spans="7:10" x14ac:dyDescent="0.2">
      <c r="G3372" s="5"/>
      <c r="H3372" s="5"/>
      <c r="I3372">
        <v>1500</v>
      </c>
      <c r="J3372" s="20" t="s">
        <v>8219</v>
      </c>
    </row>
    <row r="3373" spans="7:10" x14ac:dyDescent="0.2">
      <c r="G3373" s="5"/>
      <c r="H3373" s="5"/>
      <c r="I3373">
        <v>200</v>
      </c>
      <c r="J3373" s="20" t="s">
        <v>8219</v>
      </c>
    </row>
    <row r="3374" spans="7:10" x14ac:dyDescent="0.2">
      <c r="G3374" s="5"/>
      <c r="H3374" s="5"/>
      <c r="I3374">
        <v>1000</v>
      </c>
      <c r="J3374" s="20" t="s">
        <v>8219</v>
      </c>
    </row>
    <row r="3375" spans="7:10" x14ac:dyDescent="0.2">
      <c r="G3375" s="5"/>
      <c r="H3375" s="5"/>
      <c r="I3375">
        <v>2000</v>
      </c>
      <c r="J3375" s="20" t="s">
        <v>8219</v>
      </c>
    </row>
    <row r="3376" spans="7:10" x14ac:dyDescent="0.2">
      <c r="G3376" s="5"/>
      <c r="H3376" s="5"/>
      <c r="I3376">
        <v>3500</v>
      </c>
      <c r="J3376" s="20" t="s">
        <v>8219</v>
      </c>
    </row>
    <row r="3377" spans="7:10" x14ac:dyDescent="0.2">
      <c r="G3377" s="5"/>
      <c r="H3377" s="5"/>
      <c r="I3377">
        <v>3000</v>
      </c>
      <c r="J3377" s="20" t="s">
        <v>8219</v>
      </c>
    </row>
    <row r="3378" spans="7:10" x14ac:dyDescent="0.2">
      <c r="G3378" s="5"/>
      <c r="H3378" s="5"/>
      <c r="I3378">
        <v>8000</v>
      </c>
      <c r="J3378" s="20" t="s">
        <v>8219</v>
      </c>
    </row>
    <row r="3379" spans="7:10" x14ac:dyDescent="0.2">
      <c r="G3379" s="5"/>
      <c r="H3379" s="5"/>
      <c r="I3379">
        <v>8000</v>
      </c>
      <c r="J3379" s="20" t="s">
        <v>8219</v>
      </c>
    </row>
    <row r="3380" spans="7:10" x14ac:dyDescent="0.2">
      <c r="G3380" s="5"/>
      <c r="H3380" s="5"/>
      <c r="I3380">
        <v>550</v>
      </c>
      <c r="J3380" s="20" t="s">
        <v>8219</v>
      </c>
    </row>
    <row r="3381" spans="7:10" x14ac:dyDescent="0.2">
      <c r="G3381" s="5"/>
      <c r="H3381" s="5"/>
      <c r="I3381">
        <v>2000</v>
      </c>
      <c r="J3381" s="20" t="s">
        <v>8219</v>
      </c>
    </row>
    <row r="3382" spans="7:10" x14ac:dyDescent="0.2">
      <c r="G3382" s="5"/>
      <c r="H3382" s="5"/>
      <c r="I3382">
        <v>3000</v>
      </c>
      <c r="J3382" s="20" t="s">
        <v>8219</v>
      </c>
    </row>
    <row r="3383" spans="7:10" x14ac:dyDescent="0.2">
      <c r="G3383" s="5"/>
      <c r="H3383" s="5"/>
      <c r="I3383">
        <v>4000</v>
      </c>
      <c r="J3383" s="20" t="s">
        <v>8219</v>
      </c>
    </row>
    <row r="3384" spans="7:10" x14ac:dyDescent="0.2">
      <c r="G3384" s="5"/>
      <c r="H3384" s="5"/>
      <c r="I3384">
        <v>3500</v>
      </c>
      <c r="J3384" s="20" t="s">
        <v>8219</v>
      </c>
    </row>
    <row r="3385" spans="7:10" x14ac:dyDescent="0.2">
      <c r="G3385" s="5"/>
      <c r="H3385" s="5"/>
      <c r="I3385">
        <v>1750</v>
      </c>
      <c r="J3385" s="20" t="s">
        <v>8219</v>
      </c>
    </row>
    <row r="3386" spans="7:10" x14ac:dyDescent="0.2">
      <c r="G3386" s="5"/>
      <c r="H3386" s="5"/>
      <c r="I3386">
        <v>6000</v>
      </c>
      <c r="J3386" s="20" t="s">
        <v>8219</v>
      </c>
    </row>
    <row r="3387" spans="7:10" x14ac:dyDescent="0.2">
      <c r="G3387" s="5"/>
      <c r="H3387" s="5"/>
      <c r="I3387">
        <v>2000</v>
      </c>
      <c r="J3387" s="20" t="s">
        <v>8219</v>
      </c>
    </row>
    <row r="3388" spans="7:10" x14ac:dyDescent="0.2">
      <c r="G3388" s="5"/>
      <c r="H3388" s="5"/>
      <c r="I3388">
        <v>2000</v>
      </c>
      <c r="J3388" s="20" t="s">
        <v>8219</v>
      </c>
    </row>
    <row r="3389" spans="7:10" x14ac:dyDescent="0.2">
      <c r="G3389" s="5"/>
      <c r="H3389" s="5"/>
      <c r="I3389">
        <v>3000</v>
      </c>
      <c r="J3389" s="20" t="s">
        <v>8219</v>
      </c>
    </row>
    <row r="3390" spans="7:10" x14ac:dyDescent="0.2">
      <c r="G3390" s="5"/>
      <c r="H3390" s="5"/>
      <c r="I3390">
        <v>1500</v>
      </c>
      <c r="J3390" s="20" t="s">
        <v>8219</v>
      </c>
    </row>
    <row r="3391" spans="7:10" x14ac:dyDescent="0.2">
      <c r="G3391" s="5"/>
      <c r="H3391" s="5"/>
      <c r="I3391">
        <v>10000</v>
      </c>
      <c r="J3391" s="20" t="s">
        <v>8219</v>
      </c>
    </row>
    <row r="3392" spans="7:10" x14ac:dyDescent="0.2">
      <c r="G3392" s="5"/>
      <c r="H3392" s="5"/>
      <c r="I3392">
        <v>1500</v>
      </c>
      <c r="J3392" s="20" t="s">
        <v>8219</v>
      </c>
    </row>
    <row r="3393" spans="7:10" x14ac:dyDescent="0.2">
      <c r="G3393" s="5"/>
      <c r="H3393" s="5"/>
      <c r="I3393">
        <v>500</v>
      </c>
      <c r="J3393" s="20" t="s">
        <v>8219</v>
      </c>
    </row>
    <row r="3394" spans="7:10" x14ac:dyDescent="0.2">
      <c r="G3394" s="5"/>
      <c r="H3394" s="5"/>
      <c r="I3394">
        <v>500</v>
      </c>
      <c r="J3394" s="20" t="s">
        <v>8219</v>
      </c>
    </row>
    <row r="3395" spans="7:10" x14ac:dyDescent="0.2">
      <c r="G3395" s="5"/>
      <c r="H3395" s="5"/>
      <c r="I3395">
        <v>1500</v>
      </c>
      <c r="J3395" s="20" t="s">
        <v>8219</v>
      </c>
    </row>
    <row r="3396" spans="7:10" x14ac:dyDescent="0.2">
      <c r="G3396" s="5"/>
      <c r="H3396" s="5"/>
      <c r="I3396">
        <v>550</v>
      </c>
      <c r="J3396" s="20" t="s">
        <v>8219</v>
      </c>
    </row>
    <row r="3397" spans="7:10" x14ac:dyDescent="0.2">
      <c r="G3397" s="5"/>
      <c r="H3397" s="5"/>
      <c r="I3397">
        <v>500</v>
      </c>
      <c r="J3397" s="20" t="s">
        <v>8219</v>
      </c>
    </row>
    <row r="3398" spans="7:10" x14ac:dyDescent="0.2">
      <c r="G3398" s="5"/>
      <c r="H3398" s="5"/>
      <c r="I3398">
        <v>1500</v>
      </c>
      <c r="J3398" s="20" t="s">
        <v>8219</v>
      </c>
    </row>
    <row r="3399" spans="7:10" x14ac:dyDescent="0.2">
      <c r="G3399" s="5"/>
      <c r="H3399" s="5"/>
      <c r="I3399">
        <v>250</v>
      </c>
      <c r="J3399" s="20" t="s">
        <v>8219</v>
      </c>
    </row>
    <row r="3400" spans="7:10" x14ac:dyDescent="0.2">
      <c r="G3400" s="5"/>
      <c r="H3400" s="5"/>
      <c r="I3400">
        <v>4000</v>
      </c>
      <c r="J3400" s="20" t="s">
        <v>8219</v>
      </c>
    </row>
    <row r="3401" spans="7:10" x14ac:dyDescent="0.2">
      <c r="G3401" s="5"/>
      <c r="H3401" s="5"/>
      <c r="I3401">
        <v>1200</v>
      </c>
      <c r="J3401" s="20" t="s">
        <v>8219</v>
      </c>
    </row>
    <row r="3402" spans="7:10" x14ac:dyDescent="0.2">
      <c r="G3402" s="5"/>
      <c r="H3402" s="5"/>
      <c r="I3402">
        <v>10000</v>
      </c>
      <c r="J3402" s="20" t="s">
        <v>8219</v>
      </c>
    </row>
    <row r="3403" spans="7:10" x14ac:dyDescent="0.2">
      <c r="G3403" s="5"/>
      <c r="H3403" s="5"/>
      <c r="I3403">
        <v>2900</v>
      </c>
      <c r="J3403" s="20" t="s">
        <v>8219</v>
      </c>
    </row>
    <row r="3404" spans="7:10" x14ac:dyDescent="0.2">
      <c r="G3404" s="5"/>
      <c r="H3404" s="5"/>
      <c r="I3404">
        <v>15000</v>
      </c>
      <c r="J3404" s="20" t="s">
        <v>8219</v>
      </c>
    </row>
    <row r="3405" spans="7:10" x14ac:dyDescent="0.2">
      <c r="G3405" s="5"/>
      <c r="H3405" s="5"/>
      <c r="I3405">
        <v>2000</v>
      </c>
      <c r="J3405" s="20" t="s">
        <v>8219</v>
      </c>
    </row>
    <row r="3406" spans="7:10" x14ac:dyDescent="0.2">
      <c r="G3406" s="5"/>
      <c r="H3406" s="5"/>
      <c r="I3406">
        <v>500</v>
      </c>
      <c r="J3406" s="20" t="s">
        <v>8219</v>
      </c>
    </row>
    <row r="3407" spans="7:10" x14ac:dyDescent="0.2">
      <c r="G3407" s="5"/>
      <c r="H3407" s="5"/>
      <c r="I3407">
        <v>350</v>
      </c>
      <c r="J3407" s="20" t="s">
        <v>8219</v>
      </c>
    </row>
    <row r="3408" spans="7:10" x14ac:dyDescent="0.2">
      <c r="G3408" s="5"/>
      <c r="H3408" s="5"/>
      <c r="I3408">
        <v>10000</v>
      </c>
      <c r="J3408" s="20" t="s">
        <v>8219</v>
      </c>
    </row>
    <row r="3409" spans="7:10" x14ac:dyDescent="0.2">
      <c r="G3409" s="5"/>
      <c r="H3409" s="5"/>
      <c r="I3409">
        <v>2000</v>
      </c>
      <c r="J3409" s="20" t="s">
        <v>8219</v>
      </c>
    </row>
    <row r="3410" spans="7:10" x14ac:dyDescent="0.2">
      <c r="G3410" s="5"/>
      <c r="H3410" s="5"/>
      <c r="I3410">
        <v>500</v>
      </c>
      <c r="J3410" s="20" t="s">
        <v>8219</v>
      </c>
    </row>
    <row r="3411" spans="7:10" x14ac:dyDescent="0.2">
      <c r="G3411" s="5"/>
      <c r="H3411" s="5"/>
      <c r="I3411">
        <v>500</v>
      </c>
      <c r="J3411" s="20" t="s">
        <v>8219</v>
      </c>
    </row>
    <row r="3412" spans="7:10" x14ac:dyDescent="0.2">
      <c r="G3412" s="5"/>
      <c r="H3412" s="5"/>
      <c r="I3412">
        <v>3000</v>
      </c>
      <c r="J3412" s="20" t="s">
        <v>8219</v>
      </c>
    </row>
    <row r="3413" spans="7:10" x14ac:dyDescent="0.2">
      <c r="G3413" s="5"/>
      <c r="H3413" s="5"/>
      <c r="I3413">
        <v>15000</v>
      </c>
      <c r="J3413" s="20" t="s">
        <v>8219</v>
      </c>
    </row>
    <row r="3414" spans="7:10" x14ac:dyDescent="0.2">
      <c r="G3414" s="5"/>
      <c r="H3414" s="5"/>
      <c r="I3414">
        <v>3000</v>
      </c>
      <c r="J3414" s="20" t="s">
        <v>8219</v>
      </c>
    </row>
    <row r="3415" spans="7:10" x14ac:dyDescent="0.2">
      <c r="G3415" s="5"/>
      <c r="H3415" s="5"/>
      <c r="I3415">
        <v>500</v>
      </c>
      <c r="J3415" s="20" t="s">
        <v>8219</v>
      </c>
    </row>
    <row r="3416" spans="7:10" x14ac:dyDescent="0.2">
      <c r="G3416" s="5"/>
      <c r="H3416" s="5"/>
      <c r="I3416">
        <v>3000</v>
      </c>
      <c r="J3416" s="20" t="s">
        <v>8219</v>
      </c>
    </row>
    <row r="3417" spans="7:10" x14ac:dyDescent="0.2">
      <c r="G3417" s="5"/>
      <c r="H3417" s="5"/>
      <c r="I3417">
        <v>200</v>
      </c>
      <c r="J3417" s="20" t="s">
        <v>8219</v>
      </c>
    </row>
    <row r="3418" spans="7:10" x14ac:dyDescent="0.2">
      <c r="G3418" s="5"/>
      <c r="H3418" s="5"/>
      <c r="I3418">
        <v>4000</v>
      </c>
      <c r="J3418" s="20" t="s">
        <v>8219</v>
      </c>
    </row>
    <row r="3419" spans="7:10" x14ac:dyDescent="0.2">
      <c r="G3419" s="5"/>
      <c r="H3419" s="5"/>
      <c r="I3419">
        <v>1700</v>
      </c>
      <c r="J3419" s="20" t="s">
        <v>8219</v>
      </c>
    </row>
    <row r="3420" spans="7:10" x14ac:dyDescent="0.2">
      <c r="G3420" s="5"/>
      <c r="H3420" s="5"/>
      <c r="I3420">
        <v>4000</v>
      </c>
      <c r="J3420" s="20" t="s">
        <v>8219</v>
      </c>
    </row>
    <row r="3421" spans="7:10" x14ac:dyDescent="0.2">
      <c r="G3421" s="5"/>
      <c r="H3421" s="5"/>
      <c r="I3421">
        <v>2750</v>
      </c>
      <c r="J3421" s="20" t="s">
        <v>8219</v>
      </c>
    </row>
    <row r="3422" spans="7:10" x14ac:dyDescent="0.2">
      <c r="G3422" s="5"/>
      <c r="H3422" s="5"/>
      <c r="I3422">
        <v>700</v>
      </c>
      <c r="J3422" s="20" t="s">
        <v>8219</v>
      </c>
    </row>
    <row r="3423" spans="7:10" x14ac:dyDescent="0.2">
      <c r="G3423" s="5"/>
      <c r="H3423" s="5"/>
      <c r="I3423">
        <v>10000</v>
      </c>
      <c r="J3423" s="20" t="s">
        <v>8219</v>
      </c>
    </row>
    <row r="3424" spans="7:10" x14ac:dyDescent="0.2">
      <c r="G3424" s="5"/>
      <c r="H3424" s="5"/>
      <c r="I3424">
        <v>3000</v>
      </c>
      <c r="J3424" s="20" t="s">
        <v>8219</v>
      </c>
    </row>
    <row r="3425" spans="7:10" x14ac:dyDescent="0.2">
      <c r="G3425" s="5"/>
      <c r="H3425" s="5"/>
      <c r="I3425">
        <v>250</v>
      </c>
      <c r="J3425" s="20" t="s">
        <v>8219</v>
      </c>
    </row>
    <row r="3426" spans="7:10" x14ac:dyDescent="0.2">
      <c r="G3426" s="5"/>
      <c r="H3426" s="5"/>
      <c r="I3426">
        <v>6000</v>
      </c>
      <c r="J3426" s="20" t="s">
        <v>8219</v>
      </c>
    </row>
    <row r="3427" spans="7:10" x14ac:dyDescent="0.2">
      <c r="G3427" s="5"/>
      <c r="H3427" s="5"/>
      <c r="I3427">
        <v>30000</v>
      </c>
      <c r="J3427" s="20" t="s">
        <v>8219</v>
      </c>
    </row>
    <row r="3428" spans="7:10" x14ac:dyDescent="0.2">
      <c r="G3428" s="5"/>
      <c r="H3428" s="5"/>
      <c r="I3428">
        <v>3750</v>
      </c>
      <c r="J3428" s="20" t="s">
        <v>8219</v>
      </c>
    </row>
    <row r="3429" spans="7:10" x14ac:dyDescent="0.2">
      <c r="G3429" s="5"/>
      <c r="H3429" s="5"/>
      <c r="I3429">
        <v>1500</v>
      </c>
      <c r="J3429" s="20" t="s">
        <v>8219</v>
      </c>
    </row>
    <row r="3430" spans="7:10" x14ac:dyDescent="0.2">
      <c r="G3430" s="5"/>
      <c r="H3430" s="5"/>
      <c r="I3430">
        <v>2000</v>
      </c>
      <c r="J3430" s="20" t="s">
        <v>8219</v>
      </c>
    </row>
    <row r="3431" spans="7:10" x14ac:dyDescent="0.2">
      <c r="G3431" s="5"/>
      <c r="H3431" s="5"/>
      <c r="I3431">
        <v>150</v>
      </c>
      <c r="J3431" s="20" t="s">
        <v>8219</v>
      </c>
    </row>
    <row r="3432" spans="7:10" x14ac:dyDescent="0.2">
      <c r="G3432" s="5"/>
      <c r="H3432" s="5"/>
      <c r="I3432">
        <v>2000</v>
      </c>
      <c r="J3432" s="20" t="s">
        <v>8219</v>
      </c>
    </row>
    <row r="3433" spans="7:10" x14ac:dyDescent="0.2">
      <c r="G3433" s="5"/>
      <c r="H3433" s="5"/>
      <c r="I3433">
        <v>2000</v>
      </c>
      <c r="J3433" s="20" t="s">
        <v>8219</v>
      </c>
    </row>
    <row r="3434" spans="7:10" x14ac:dyDescent="0.2">
      <c r="G3434" s="5"/>
      <c r="H3434" s="5"/>
      <c r="I3434">
        <v>2000</v>
      </c>
      <c r="J3434" s="20" t="s">
        <v>8219</v>
      </c>
    </row>
    <row r="3435" spans="7:10" x14ac:dyDescent="0.2">
      <c r="G3435" s="5"/>
      <c r="H3435" s="5"/>
      <c r="I3435">
        <v>9500</v>
      </c>
      <c r="J3435" s="20" t="s">
        <v>8219</v>
      </c>
    </row>
    <row r="3436" spans="7:10" x14ac:dyDescent="0.2">
      <c r="G3436" s="5"/>
      <c r="H3436" s="5"/>
      <c r="I3436">
        <v>10000</v>
      </c>
      <c r="J3436" s="20" t="s">
        <v>8219</v>
      </c>
    </row>
    <row r="3437" spans="7:10" x14ac:dyDescent="0.2">
      <c r="G3437" s="5"/>
      <c r="H3437" s="5"/>
      <c r="I3437">
        <v>1000</v>
      </c>
      <c r="J3437" s="20" t="s">
        <v>8219</v>
      </c>
    </row>
    <row r="3438" spans="7:10" x14ac:dyDescent="0.2">
      <c r="G3438" s="5"/>
      <c r="H3438" s="5"/>
      <c r="I3438">
        <v>5000</v>
      </c>
      <c r="J3438" s="20" t="s">
        <v>8219</v>
      </c>
    </row>
    <row r="3439" spans="7:10" x14ac:dyDescent="0.2">
      <c r="G3439" s="5"/>
      <c r="H3439" s="5"/>
      <c r="I3439">
        <v>3000</v>
      </c>
      <c r="J3439" s="20" t="s">
        <v>8219</v>
      </c>
    </row>
    <row r="3440" spans="7:10" x14ac:dyDescent="0.2">
      <c r="G3440" s="5"/>
      <c r="H3440" s="5"/>
      <c r="I3440">
        <v>2500</v>
      </c>
      <c r="J3440" s="20" t="s">
        <v>8219</v>
      </c>
    </row>
    <row r="3441" spans="7:10" x14ac:dyDescent="0.2">
      <c r="G3441" s="5"/>
      <c r="H3441" s="5"/>
      <c r="I3441">
        <v>1200</v>
      </c>
      <c r="J3441" s="20" t="s">
        <v>8219</v>
      </c>
    </row>
    <row r="3442" spans="7:10" x14ac:dyDescent="0.2">
      <c r="G3442" s="5"/>
      <c r="H3442" s="5"/>
      <c r="I3442">
        <v>5000</v>
      </c>
      <c r="J3442" s="20" t="s">
        <v>8219</v>
      </c>
    </row>
    <row r="3443" spans="7:10" x14ac:dyDescent="0.2">
      <c r="G3443" s="5"/>
      <c r="H3443" s="5"/>
      <c r="I3443">
        <v>2500</v>
      </c>
      <c r="J3443" s="20" t="s">
        <v>8219</v>
      </c>
    </row>
    <row r="3444" spans="7:10" x14ac:dyDescent="0.2">
      <c r="G3444" s="5"/>
      <c r="H3444" s="5"/>
      <c r="I3444">
        <v>250</v>
      </c>
      <c r="J3444" s="20" t="s">
        <v>8219</v>
      </c>
    </row>
    <row r="3445" spans="7:10" x14ac:dyDescent="0.2">
      <c r="G3445" s="5"/>
      <c r="H3445" s="5"/>
      <c r="I3445">
        <v>1000</v>
      </c>
      <c r="J3445" s="20" t="s">
        <v>8219</v>
      </c>
    </row>
    <row r="3446" spans="7:10" x14ac:dyDescent="0.2">
      <c r="G3446" s="5"/>
      <c r="H3446" s="5"/>
      <c r="I3446">
        <v>300</v>
      </c>
      <c r="J3446" s="20" t="s">
        <v>8219</v>
      </c>
    </row>
    <row r="3447" spans="7:10" x14ac:dyDescent="0.2">
      <c r="G3447" s="5"/>
      <c r="H3447" s="5"/>
      <c r="I3447">
        <v>2000</v>
      </c>
      <c r="J3447" s="20" t="s">
        <v>8219</v>
      </c>
    </row>
    <row r="3448" spans="7:10" x14ac:dyDescent="0.2">
      <c r="G3448" s="5"/>
      <c r="H3448" s="5"/>
      <c r="I3448">
        <v>1000</v>
      </c>
      <c r="J3448" s="20" t="s">
        <v>8219</v>
      </c>
    </row>
    <row r="3449" spans="7:10" x14ac:dyDescent="0.2">
      <c r="G3449" s="5"/>
      <c r="H3449" s="5"/>
      <c r="I3449">
        <v>1000</v>
      </c>
      <c r="J3449" s="20" t="s">
        <v>8219</v>
      </c>
    </row>
    <row r="3450" spans="7:10" x14ac:dyDescent="0.2">
      <c r="G3450" s="5"/>
      <c r="H3450" s="5"/>
      <c r="I3450">
        <v>2100</v>
      </c>
      <c r="J3450" s="20" t="s">
        <v>8219</v>
      </c>
    </row>
    <row r="3451" spans="7:10" x14ac:dyDescent="0.2">
      <c r="G3451" s="5"/>
      <c r="H3451" s="5"/>
      <c r="I3451">
        <v>800</v>
      </c>
      <c r="J3451" s="20" t="s">
        <v>8219</v>
      </c>
    </row>
    <row r="3452" spans="7:10" x14ac:dyDescent="0.2">
      <c r="G3452" s="5"/>
      <c r="H3452" s="5"/>
      <c r="I3452">
        <v>500</v>
      </c>
      <c r="J3452" s="20" t="s">
        <v>8219</v>
      </c>
    </row>
    <row r="3453" spans="7:10" x14ac:dyDescent="0.2">
      <c r="G3453" s="5"/>
      <c r="H3453" s="5"/>
      <c r="I3453">
        <v>650</v>
      </c>
      <c r="J3453" s="20" t="s">
        <v>8219</v>
      </c>
    </row>
    <row r="3454" spans="7:10" x14ac:dyDescent="0.2">
      <c r="G3454" s="5"/>
      <c r="H3454" s="5"/>
      <c r="I3454">
        <v>1000</v>
      </c>
      <c r="J3454" s="20" t="s">
        <v>8219</v>
      </c>
    </row>
    <row r="3455" spans="7:10" x14ac:dyDescent="0.2">
      <c r="G3455" s="5"/>
      <c r="H3455" s="5"/>
      <c r="I3455">
        <v>300</v>
      </c>
      <c r="J3455" s="20" t="s">
        <v>8219</v>
      </c>
    </row>
    <row r="3456" spans="7:10" x14ac:dyDescent="0.2">
      <c r="G3456" s="5"/>
      <c r="H3456" s="5"/>
      <c r="I3456">
        <v>700</v>
      </c>
      <c r="J3456" s="20" t="s">
        <v>8219</v>
      </c>
    </row>
    <row r="3457" spans="7:10" x14ac:dyDescent="0.2">
      <c r="G3457" s="5"/>
      <c r="H3457" s="5"/>
      <c r="I3457">
        <v>10000</v>
      </c>
      <c r="J3457" s="20" t="s">
        <v>8219</v>
      </c>
    </row>
    <row r="3458" spans="7:10" x14ac:dyDescent="0.2">
      <c r="G3458" s="5"/>
      <c r="H3458" s="5"/>
      <c r="I3458">
        <v>3000</v>
      </c>
      <c r="J3458" s="20" t="s">
        <v>8219</v>
      </c>
    </row>
    <row r="3459" spans="7:10" x14ac:dyDescent="0.2">
      <c r="G3459" s="5"/>
      <c r="H3459" s="5"/>
      <c r="I3459">
        <v>2000</v>
      </c>
      <c r="J3459" s="20" t="s">
        <v>8219</v>
      </c>
    </row>
    <row r="3460" spans="7:10" x14ac:dyDescent="0.2">
      <c r="G3460" s="5"/>
      <c r="H3460" s="5"/>
      <c r="I3460">
        <v>978</v>
      </c>
      <c r="J3460" s="20" t="s">
        <v>8219</v>
      </c>
    </row>
    <row r="3461" spans="7:10" x14ac:dyDescent="0.2">
      <c r="G3461" s="5"/>
      <c r="H3461" s="5"/>
      <c r="I3461">
        <v>500</v>
      </c>
      <c r="J3461" s="20" t="s">
        <v>8219</v>
      </c>
    </row>
    <row r="3462" spans="7:10" x14ac:dyDescent="0.2">
      <c r="G3462" s="5"/>
      <c r="H3462" s="5"/>
      <c r="I3462">
        <v>500</v>
      </c>
      <c r="J3462" s="20" t="s">
        <v>8219</v>
      </c>
    </row>
    <row r="3463" spans="7:10" x14ac:dyDescent="0.2">
      <c r="G3463" s="5"/>
      <c r="H3463" s="5"/>
      <c r="I3463">
        <v>500</v>
      </c>
      <c r="J3463" s="20" t="s">
        <v>8219</v>
      </c>
    </row>
    <row r="3464" spans="7:10" x14ac:dyDescent="0.2">
      <c r="G3464" s="5"/>
      <c r="H3464" s="5"/>
      <c r="I3464">
        <v>250</v>
      </c>
      <c r="J3464" s="20" t="s">
        <v>8219</v>
      </c>
    </row>
    <row r="3465" spans="7:10" x14ac:dyDescent="0.2">
      <c r="G3465" s="5"/>
      <c r="H3465" s="5"/>
      <c r="I3465">
        <v>10000</v>
      </c>
      <c r="J3465" s="20" t="s">
        <v>8219</v>
      </c>
    </row>
    <row r="3466" spans="7:10" x14ac:dyDescent="0.2">
      <c r="G3466" s="5"/>
      <c r="H3466" s="5"/>
      <c r="I3466">
        <v>5000</v>
      </c>
      <c r="J3466" s="20" t="s">
        <v>8219</v>
      </c>
    </row>
    <row r="3467" spans="7:10" x14ac:dyDescent="0.2">
      <c r="G3467" s="5"/>
      <c r="H3467" s="5"/>
      <c r="I3467">
        <v>2000</v>
      </c>
      <c r="J3467" s="20" t="s">
        <v>8219</v>
      </c>
    </row>
    <row r="3468" spans="7:10" x14ac:dyDescent="0.2">
      <c r="G3468" s="5"/>
      <c r="H3468" s="5"/>
      <c r="I3468">
        <v>3500</v>
      </c>
      <c r="J3468" s="20" t="s">
        <v>8219</v>
      </c>
    </row>
    <row r="3469" spans="7:10" x14ac:dyDescent="0.2">
      <c r="G3469" s="5"/>
      <c r="H3469" s="5"/>
      <c r="I3469">
        <v>3000</v>
      </c>
      <c r="J3469" s="20" t="s">
        <v>8219</v>
      </c>
    </row>
    <row r="3470" spans="7:10" x14ac:dyDescent="0.2">
      <c r="G3470" s="5"/>
      <c r="H3470" s="5"/>
      <c r="I3470">
        <v>10000</v>
      </c>
      <c r="J3470" s="20" t="s">
        <v>8219</v>
      </c>
    </row>
    <row r="3471" spans="7:10" x14ac:dyDescent="0.2">
      <c r="G3471" s="5"/>
      <c r="H3471" s="5"/>
      <c r="I3471">
        <v>2800</v>
      </c>
      <c r="J3471" s="20" t="s">
        <v>8219</v>
      </c>
    </row>
    <row r="3472" spans="7:10" x14ac:dyDescent="0.2">
      <c r="G3472" s="5"/>
      <c r="H3472" s="5"/>
      <c r="I3472">
        <v>250</v>
      </c>
      <c r="J3472" s="20" t="s">
        <v>8219</v>
      </c>
    </row>
    <row r="3473" spans="7:10" x14ac:dyDescent="0.2">
      <c r="G3473" s="5"/>
      <c r="H3473" s="5"/>
      <c r="I3473">
        <v>500</v>
      </c>
      <c r="J3473" s="20" t="s">
        <v>8219</v>
      </c>
    </row>
    <row r="3474" spans="7:10" x14ac:dyDescent="0.2">
      <c r="G3474" s="5"/>
      <c r="H3474" s="5"/>
      <c r="I3474">
        <v>2000</v>
      </c>
      <c r="J3474" s="20" t="s">
        <v>8219</v>
      </c>
    </row>
    <row r="3475" spans="7:10" x14ac:dyDescent="0.2">
      <c r="G3475" s="5"/>
      <c r="H3475" s="5"/>
      <c r="I3475">
        <v>4900</v>
      </c>
      <c r="J3475" s="20" t="s">
        <v>8219</v>
      </c>
    </row>
    <row r="3476" spans="7:10" x14ac:dyDescent="0.2">
      <c r="G3476" s="5"/>
      <c r="H3476" s="5"/>
      <c r="I3476">
        <v>2000</v>
      </c>
      <c r="J3476" s="20" t="s">
        <v>8219</v>
      </c>
    </row>
    <row r="3477" spans="7:10" x14ac:dyDescent="0.2">
      <c r="G3477" s="5"/>
      <c r="H3477" s="5"/>
      <c r="I3477">
        <v>300</v>
      </c>
      <c r="J3477" s="20" t="s">
        <v>8219</v>
      </c>
    </row>
    <row r="3478" spans="7:10" x14ac:dyDescent="0.2">
      <c r="G3478" s="5"/>
      <c r="H3478" s="5"/>
      <c r="I3478">
        <v>300</v>
      </c>
      <c r="J3478" s="20" t="s">
        <v>8219</v>
      </c>
    </row>
    <row r="3479" spans="7:10" x14ac:dyDescent="0.2">
      <c r="G3479" s="5"/>
      <c r="H3479" s="5"/>
      <c r="I3479">
        <v>1800</v>
      </c>
      <c r="J3479" s="20" t="s">
        <v>8219</v>
      </c>
    </row>
    <row r="3480" spans="7:10" x14ac:dyDescent="0.2">
      <c r="G3480" s="5"/>
      <c r="H3480" s="5"/>
      <c r="I3480">
        <v>2000</v>
      </c>
      <c r="J3480" s="20" t="s">
        <v>8219</v>
      </c>
    </row>
    <row r="3481" spans="7:10" x14ac:dyDescent="0.2">
      <c r="G3481" s="5"/>
      <c r="H3481" s="5"/>
      <c r="I3481">
        <v>1500</v>
      </c>
      <c r="J3481" s="20" t="s">
        <v>8219</v>
      </c>
    </row>
    <row r="3482" spans="7:10" x14ac:dyDescent="0.2">
      <c r="G3482" s="5"/>
      <c r="H3482" s="5"/>
      <c r="I3482">
        <v>1500</v>
      </c>
      <c r="J3482" s="20" t="s">
        <v>8219</v>
      </c>
    </row>
    <row r="3483" spans="7:10" x14ac:dyDescent="0.2">
      <c r="G3483" s="5"/>
      <c r="H3483" s="5"/>
      <c r="I3483">
        <v>10000</v>
      </c>
      <c r="J3483" s="20" t="s">
        <v>8219</v>
      </c>
    </row>
    <row r="3484" spans="7:10" x14ac:dyDescent="0.2">
      <c r="G3484" s="5"/>
      <c r="H3484" s="5"/>
      <c r="I3484">
        <v>3000</v>
      </c>
      <c r="J3484" s="20" t="s">
        <v>8219</v>
      </c>
    </row>
    <row r="3485" spans="7:10" x14ac:dyDescent="0.2">
      <c r="G3485" s="5"/>
      <c r="H3485" s="5"/>
      <c r="I3485">
        <v>3350</v>
      </c>
      <c r="J3485" s="20" t="s">
        <v>8219</v>
      </c>
    </row>
    <row r="3486" spans="7:10" x14ac:dyDescent="0.2">
      <c r="G3486" s="5"/>
      <c r="H3486" s="5"/>
      <c r="I3486">
        <v>2500</v>
      </c>
      <c r="J3486" s="20" t="s">
        <v>8219</v>
      </c>
    </row>
    <row r="3487" spans="7:10" x14ac:dyDescent="0.2">
      <c r="G3487" s="5"/>
      <c r="H3487" s="5"/>
      <c r="I3487">
        <v>1650</v>
      </c>
      <c r="J3487" s="20" t="s">
        <v>8219</v>
      </c>
    </row>
    <row r="3488" spans="7:10" x14ac:dyDescent="0.2">
      <c r="G3488" s="5"/>
      <c r="H3488" s="5"/>
      <c r="I3488">
        <v>3000</v>
      </c>
      <c r="J3488" s="20" t="s">
        <v>8219</v>
      </c>
    </row>
    <row r="3489" spans="7:10" x14ac:dyDescent="0.2">
      <c r="G3489" s="5"/>
      <c r="H3489" s="5"/>
      <c r="I3489">
        <v>2000</v>
      </c>
      <c r="J3489" s="20" t="s">
        <v>8219</v>
      </c>
    </row>
    <row r="3490" spans="7:10" x14ac:dyDescent="0.2">
      <c r="G3490" s="5"/>
      <c r="H3490" s="5"/>
      <c r="I3490">
        <v>3000</v>
      </c>
      <c r="J3490" s="20" t="s">
        <v>8219</v>
      </c>
    </row>
    <row r="3491" spans="7:10" x14ac:dyDescent="0.2">
      <c r="G3491" s="5"/>
      <c r="H3491" s="5"/>
      <c r="I3491">
        <v>5000</v>
      </c>
      <c r="J3491" s="20" t="s">
        <v>8219</v>
      </c>
    </row>
    <row r="3492" spans="7:10" x14ac:dyDescent="0.2">
      <c r="G3492" s="5"/>
      <c r="H3492" s="5"/>
      <c r="I3492">
        <v>1000</v>
      </c>
      <c r="J3492" s="20" t="s">
        <v>8219</v>
      </c>
    </row>
    <row r="3493" spans="7:10" x14ac:dyDescent="0.2">
      <c r="G3493" s="5"/>
      <c r="H3493" s="5"/>
      <c r="I3493">
        <v>500</v>
      </c>
      <c r="J3493" s="20" t="s">
        <v>8219</v>
      </c>
    </row>
    <row r="3494" spans="7:10" x14ac:dyDescent="0.2">
      <c r="G3494" s="5"/>
      <c r="H3494" s="5"/>
      <c r="I3494">
        <v>3800</v>
      </c>
      <c r="J3494" s="20" t="s">
        <v>8219</v>
      </c>
    </row>
    <row r="3495" spans="7:10" x14ac:dyDescent="0.2">
      <c r="G3495" s="5"/>
      <c r="H3495" s="5"/>
      <c r="I3495">
        <v>1500</v>
      </c>
      <c r="J3495" s="20" t="s">
        <v>8219</v>
      </c>
    </row>
    <row r="3496" spans="7:10" x14ac:dyDescent="0.2">
      <c r="G3496" s="5"/>
      <c r="H3496" s="5"/>
      <c r="I3496">
        <v>400</v>
      </c>
      <c r="J3496" s="20" t="s">
        <v>8219</v>
      </c>
    </row>
    <row r="3497" spans="7:10" x14ac:dyDescent="0.2">
      <c r="G3497" s="5"/>
      <c r="H3497" s="5"/>
      <c r="I3497">
        <v>5000</v>
      </c>
      <c r="J3497" s="20" t="s">
        <v>8219</v>
      </c>
    </row>
    <row r="3498" spans="7:10" x14ac:dyDescent="0.2">
      <c r="G3498" s="5"/>
      <c r="H3498" s="5"/>
      <c r="I3498">
        <v>3000</v>
      </c>
      <c r="J3498" s="20" t="s">
        <v>8219</v>
      </c>
    </row>
    <row r="3499" spans="7:10" x14ac:dyDescent="0.2">
      <c r="G3499" s="5"/>
      <c r="H3499" s="5"/>
      <c r="I3499">
        <v>1551</v>
      </c>
      <c r="J3499" s="20" t="s">
        <v>8219</v>
      </c>
    </row>
    <row r="3500" spans="7:10" x14ac:dyDescent="0.2">
      <c r="G3500" s="5"/>
      <c r="H3500" s="5"/>
      <c r="I3500">
        <v>1650</v>
      </c>
      <c r="J3500" s="20" t="s">
        <v>8219</v>
      </c>
    </row>
    <row r="3501" spans="7:10" x14ac:dyDescent="0.2">
      <c r="G3501" s="5"/>
      <c r="H3501" s="5"/>
      <c r="I3501">
        <v>2000</v>
      </c>
      <c r="J3501" s="20" t="s">
        <v>8219</v>
      </c>
    </row>
    <row r="3502" spans="7:10" x14ac:dyDescent="0.2">
      <c r="G3502" s="5"/>
      <c r="H3502" s="5"/>
      <c r="I3502">
        <v>1000</v>
      </c>
      <c r="J3502" s="20" t="s">
        <v>8219</v>
      </c>
    </row>
    <row r="3503" spans="7:10" x14ac:dyDescent="0.2">
      <c r="G3503" s="5"/>
      <c r="H3503" s="5"/>
      <c r="I3503">
        <v>1500</v>
      </c>
      <c r="J3503" s="20" t="s">
        <v>8219</v>
      </c>
    </row>
    <row r="3504" spans="7:10" x14ac:dyDescent="0.2">
      <c r="G3504" s="5"/>
      <c r="H3504" s="5"/>
      <c r="I3504">
        <v>4000</v>
      </c>
      <c r="J3504" s="20" t="s">
        <v>8219</v>
      </c>
    </row>
    <row r="3505" spans="7:10" x14ac:dyDescent="0.2">
      <c r="G3505" s="5"/>
      <c r="H3505" s="5"/>
      <c r="I3505">
        <v>2500</v>
      </c>
      <c r="J3505" s="20" t="s">
        <v>8219</v>
      </c>
    </row>
    <row r="3506" spans="7:10" x14ac:dyDescent="0.2">
      <c r="G3506" s="5"/>
      <c r="H3506" s="5"/>
      <c r="I3506">
        <v>1000</v>
      </c>
      <c r="J3506" s="20" t="s">
        <v>8219</v>
      </c>
    </row>
    <row r="3507" spans="7:10" x14ac:dyDescent="0.2">
      <c r="G3507" s="5"/>
      <c r="H3507" s="5"/>
      <c r="I3507">
        <v>2500</v>
      </c>
      <c r="J3507" s="20" t="s">
        <v>8219</v>
      </c>
    </row>
    <row r="3508" spans="7:10" x14ac:dyDescent="0.2">
      <c r="G3508" s="5"/>
      <c r="H3508" s="5"/>
      <c r="I3508">
        <v>3000</v>
      </c>
      <c r="J3508" s="20" t="s">
        <v>8219</v>
      </c>
    </row>
    <row r="3509" spans="7:10" x14ac:dyDescent="0.2">
      <c r="G3509" s="5"/>
      <c r="H3509" s="5"/>
      <c r="I3509">
        <v>10000</v>
      </c>
      <c r="J3509" s="20" t="s">
        <v>8219</v>
      </c>
    </row>
    <row r="3510" spans="7:10" x14ac:dyDescent="0.2">
      <c r="G3510" s="5"/>
      <c r="H3510" s="5"/>
      <c r="I3510">
        <v>100</v>
      </c>
      <c r="J3510" s="20" t="s">
        <v>8219</v>
      </c>
    </row>
    <row r="3511" spans="7:10" x14ac:dyDescent="0.2">
      <c r="G3511" s="5"/>
      <c r="H3511" s="5"/>
      <c r="I3511">
        <v>3000</v>
      </c>
      <c r="J3511" s="20" t="s">
        <v>8219</v>
      </c>
    </row>
    <row r="3512" spans="7:10" x14ac:dyDescent="0.2">
      <c r="G3512" s="5"/>
      <c r="H3512" s="5"/>
      <c r="I3512">
        <v>900</v>
      </c>
      <c r="J3512" s="20" t="s">
        <v>8219</v>
      </c>
    </row>
    <row r="3513" spans="7:10" x14ac:dyDescent="0.2">
      <c r="G3513" s="5"/>
      <c r="H3513" s="5"/>
      <c r="I3513">
        <v>1500</v>
      </c>
      <c r="J3513" s="20" t="s">
        <v>8219</v>
      </c>
    </row>
    <row r="3514" spans="7:10" x14ac:dyDescent="0.2">
      <c r="G3514" s="5"/>
      <c r="H3514" s="5"/>
      <c r="I3514">
        <v>1000</v>
      </c>
      <c r="J3514" s="20" t="s">
        <v>8219</v>
      </c>
    </row>
    <row r="3515" spans="7:10" x14ac:dyDescent="0.2">
      <c r="G3515" s="5"/>
      <c r="H3515" s="5"/>
      <c r="I3515">
        <v>2800</v>
      </c>
      <c r="J3515" s="20" t="s">
        <v>8219</v>
      </c>
    </row>
    <row r="3516" spans="7:10" x14ac:dyDescent="0.2">
      <c r="G3516" s="5"/>
      <c r="H3516" s="5"/>
      <c r="I3516">
        <v>500</v>
      </c>
      <c r="J3516" s="20" t="s">
        <v>8219</v>
      </c>
    </row>
    <row r="3517" spans="7:10" x14ac:dyDescent="0.2">
      <c r="G3517" s="5"/>
      <c r="H3517" s="5"/>
      <c r="I3517">
        <v>3000</v>
      </c>
      <c r="J3517" s="20" t="s">
        <v>8219</v>
      </c>
    </row>
    <row r="3518" spans="7:10" x14ac:dyDescent="0.2">
      <c r="G3518" s="5"/>
      <c r="H3518" s="5"/>
      <c r="I3518">
        <v>2500</v>
      </c>
      <c r="J3518" s="20" t="s">
        <v>8219</v>
      </c>
    </row>
    <row r="3519" spans="7:10" x14ac:dyDescent="0.2">
      <c r="G3519" s="5"/>
      <c r="H3519" s="5"/>
      <c r="I3519">
        <v>4000</v>
      </c>
      <c r="J3519" s="20" t="s">
        <v>8219</v>
      </c>
    </row>
    <row r="3520" spans="7:10" x14ac:dyDescent="0.2">
      <c r="G3520" s="5"/>
      <c r="H3520" s="5"/>
      <c r="I3520">
        <v>1500</v>
      </c>
      <c r="J3520" s="20" t="s">
        <v>8219</v>
      </c>
    </row>
    <row r="3521" spans="7:10" x14ac:dyDescent="0.2">
      <c r="G3521" s="5"/>
      <c r="H3521" s="5"/>
      <c r="I3521">
        <v>2000</v>
      </c>
      <c r="J3521" s="20" t="s">
        <v>8219</v>
      </c>
    </row>
    <row r="3522" spans="7:10" x14ac:dyDescent="0.2">
      <c r="G3522" s="5"/>
      <c r="H3522" s="5"/>
      <c r="I3522">
        <v>2000</v>
      </c>
      <c r="J3522" s="20" t="s">
        <v>8219</v>
      </c>
    </row>
    <row r="3523" spans="7:10" x14ac:dyDescent="0.2">
      <c r="G3523" s="5"/>
      <c r="H3523" s="5"/>
      <c r="I3523">
        <v>350</v>
      </c>
      <c r="J3523" s="20" t="s">
        <v>8219</v>
      </c>
    </row>
    <row r="3524" spans="7:10" x14ac:dyDescent="0.2">
      <c r="G3524" s="5"/>
      <c r="H3524" s="5"/>
      <c r="I3524">
        <v>1395</v>
      </c>
      <c r="J3524" s="20" t="s">
        <v>8219</v>
      </c>
    </row>
    <row r="3525" spans="7:10" x14ac:dyDescent="0.2">
      <c r="G3525" s="5"/>
      <c r="H3525" s="5"/>
      <c r="I3525">
        <v>4000</v>
      </c>
      <c r="J3525" s="20" t="s">
        <v>8219</v>
      </c>
    </row>
    <row r="3526" spans="7:10" x14ac:dyDescent="0.2">
      <c r="G3526" s="5"/>
      <c r="H3526" s="5"/>
      <c r="I3526">
        <v>10000</v>
      </c>
      <c r="J3526" s="20" t="s">
        <v>8219</v>
      </c>
    </row>
    <row r="3527" spans="7:10" x14ac:dyDescent="0.2">
      <c r="G3527" s="5"/>
      <c r="H3527" s="5"/>
      <c r="I3527">
        <v>500</v>
      </c>
      <c r="J3527" s="20" t="s">
        <v>8219</v>
      </c>
    </row>
    <row r="3528" spans="7:10" x14ac:dyDescent="0.2">
      <c r="G3528" s="5"/>
      <c r="H3528" s="5"/>
      <c r="I3528">
        <v>3300</v>
      </c>
      <c r="J3528" s="20" t="s">
        <v>8219</v>
      </c>
    </row>
    <row r="3529" spans="7:10" x14ac:dyDescent="0.2">
      <c r="G3529" s="5"/>
      <c r="H3529" s="5"/>
      <c r="I3529">
        <v>6000</v>
      </c>
      <c r="J3529" s="20" t="s">
        <v>8219</v>
      </c>
    </row>
    <row r="3530" spans="7:10" x14ac:dyDescent="0.2">
      <c r="G3530" s="5"/>
      <c r="H3530" s="5"/>
      <c r="I3530">
        <v>1650</v>
      </c>
      <c r="J3530" s="20" t="s">
        <v>8219</v>
      </c>
    </row>
    <row r="3531" spans="7:10" x14ac:dyDescent="0.2">
      <c r="G3531" s="5"/>
      <c r="H3531" s="5"/>
      <c r="I3531">
        <v>500</v>
      </c>
      <c r="J3531" s="20" t="s">
        <v>8219</v>
      </c>
    </row>
    <row r="3532" spans="7:10" x14ac:dyDescent="0.2">
      <c r="G3532" s="5"/>
      <c r="H3532" s="5"/>
      <c r="I3532">
        <v>2750</v>
      </c>
      <c r="J3532" s="20" t="s">
        <v>8219</v>
      </c>
    </row>
    <row r="3533" spans="7:10" x14ac:dyDescent="0.2">
      <c r="G3533" s="5"/>
      <c r="H3533" s="5"/>
      <c r="I3533">
        <v>1000</v>
      </c>
      <c r="J3533" s="20" t="s">
        <v>8219</v>
      </c>
    </row>
    <row r="3534" spans="7:10" x14ac:dyDescent="0.2">
      <c r="G3534" s="5"/>
      <c r="H3534" s="5"/>
      <c r="I3534">
        <v>960</v>
      </c>
      <c r="J3534" s="20" t="s">
        <v>8219</v>
      </c>
    </row>
    <row r="3535" spans="7:10" x14ac:dyDescent="0.2">
      <c r="G3535" s="5"/>
      <c r="H3535" s="5"/>
      <c r="I3535">
        <v>500</v>
      </c>
      <c r="J3535" s="20" t="s">
        <v>8219</v>
      </c>
    </row>
    <row r="3536" spans="7:10" x14ac:dyDescent="0.2">
      <c r="G3536" s="5"/>
      <c r="H3536" s="5"/>
      <c r="I3536">
        <v>5000</v>
      </c>
      <c r="J3536" s="20" t="s">
        <v>8219</v>
      </c>
    </row>
    <row r="3537" spans="7:10" x14ac:dyDescent="0.2">
      <c r="G3537" s="5"/>
      <c r="H3537" s="5"/>
      <c r="I3537">
        <v>2000</v>
      </c>
      <c r="J3537" s="20" t="s">
        <v>8219</v>
      </c>
    </row>
    <row r="3538" spans="7:10" x14ac:dyDescent="0.2">
      <c r="G3538" s="5"/>
      <c r="H3538" s="5"/>
      <c r="I3538">
        <v>150</v>
      </c>
      <c r="J3538" s="20" t="s">
        <v>8219</v>
      </c>
    </row>
    <row r="3539" spans="7:10" x14ac:dyDescent="0.2">
      <c r="G3539" s="5"/>
      <c r="H3539" s="5"/>
      <c r="I3539">
        <v>675</v>
      </c>
      <c r="J3539" s="20" t="s">
        <v>8219</v>
      </c>
    </row>
    <row r="3540" spans="7:10" x14ac:dyDescent="0.2">
      <c r="G3540" s="5"/>
      <c r="H3540" s="5"/>
      <c r="I3540">
        <v>2000</v>
      </c>
      <c r="J3540" s="20" t="s">
        <v>8219</v>
      </c>
    </row>
    <row r="3541" spans="7:10" x14ac:dyDescent="0.2">
      <c r="G3541" s="5"/>
      <c r="H3541" s="5"/>
      <c r="I3541">
        <v>600</v>
      </c>
      <c r="J3541" s="20" t="s">
        <v>8219</v>
      </c>
    </row>
    <row r="3542" spans="7:10" x14ac:dyDescent="0.2">
      <c r="G3542" s="5"/>
      <c r="H3542" s="5"/>
      <c r="I3542">
        <v>300</v>
      </c>
      <c r="J3542" s="20" t="s">
        <v>8219</v>
      </c>
    </row>
    <row r="3543" spans="7:10" x14ac:dyDescent="0.2">
      <c r="G3543" s="5"/>
      <c r="H3543" s="5"/>
      <c r="I3543">
        <v>1200</v>
      </c>
      <c r="J3543" s="20" t="s">
        <v>8219</v>
      </c>
    </row>
    <row r="3544" spans="7:10" x14ac:dyDescent="0.2">
      <c r="G3544" s="5"/>
      <c r="H3544" s="5"/>
      <c r="I3544">
        <v>5500</v>
      </c>
      <c r="J3544" s="20" t="s">
        <v>8219</v>
      </c>
    </row>
    <row r="3545" spans="7:10" x14ac:dyDescent="0.2">
      <c r="G3545" s="5"/>
      <c r="H3545" s="5"/>
      <c r="I3545">
        <v>1500</v>
      </c>
      <c r="J3545" s="20" t="s">
        <v>8219</v>
      </c>
    </row>
    <row r="3546" spans="7:10" x14ac:dyDescent="0.2">
      <c r="G3546" s="5"/>
      <c r="H3546" s="5"/>
      <c r="I3546">
        <v>2500</v>
      </c>
      <c r="J3546" s="20" t="s">
        <v>8219</v>
      </c>
    </row>
    <row r="3547" spans="7:10" x14ac:dyDescent="0.2">
      <c r="G3547" s="5"/>
      <c r="H3547" s="5"/>
      <c r="I3547">
        <v>250</v>
      </c>
      <c r="J3547" s="20" t="s">
        <v>8219</v>
      </c>
    </row>
    <row r="3548" spans="7:10" x14ac:dyDescent="0.2">
      <c r="G3548" s="5"/>
      <c r="H3548" s="5"/>
      <c r="I3548">
        <v>1100</v>
      </c>
      <c r="J3548" s="20" t="s">
        <v>8219</v>
      </c>
    </row>
    <row r="3549" spans="7:10" x14ac:dyDescent="0.2">
      <c r="G3549" s="5"/>
      <c r="H3549" s="5"/>
      <c r="I3549">
        <v>35000</v>
      </c>
      <c r="J3549" s="20" t="s">
        <v>8219</v>
      </c>
    </row>
    <row r="3550" spans="7:10" x14ac:dyDescent="0.2">
      <c r="G3550" s="5"/>
      <c r="H3550" s="5"/>
      <c r="I3550">
        <v>2100</v>
      </c>
      <c r="J3550" s="20" t="s">
        <v>8219</v>
      </c>
    </row>
    <row r="3551" spans="7:10" x14ac:dyDescent="0.2">
      <c r="G3551" s="5"/>
      <c r="H3551" s="5"/>
      <c r="I3551">
        <v>1000</v>
      </c>
      <c r="J3551" s="20" t="s">
        <v>8219</v>
      </c>
    </row>
    <row r="3552" spans="7:10" x14ac:dyDescent="0.2">
      <c r="G3552" s="5"/>
      <c r="H3552" s="5"/>
      <c r="I3552">
        <v>2500</v>
      </c>
      <c r="J3552" s="20" t="s">
        <v>8219</v>
      </c>
    </row>
    <row r="3553" spans="7:10" x14ac:dyDescent="0.2">
      <c r="G3553" s="5"/>
      <c r="H3553" s="5"/>
      <c r="I3553">
        <v>1500</v>
      </c>
      <c r="J3553" s="20" t="s">
        <v>8219</v>
      </c>
    </row>
    <row r="3554" spans="7:10" x14ac:dyDescent="0.2">
      <c r="G3554" s="5"/>
      <c r="H3554" s="5"/>
      <c r="I3554">
        <v>773</v>
      </c>
      <c r="J3554" s="20" t="s">
        <v>8219</v>
      </c>
    </row>
    <row r="3555" spans="7:10" x14ac:dyDescent="0.2">
      <c r="G3555" s="5"/>
      <c r="H3555" s="5"/>
      <c r="I3555">
        <v>5500</v>
      </c>
      <c r="J3555" s="20" t="s">
        <v>8219</v>
      </c>
    </row>
    <row r="3556" spans="7:10" x14ac:dyDescent="0.2">
      <c r="G3556" s="5"/>
      <c r="H3556" s="5"/>
      <c r="I3556">
        <v>5000</v>
      </c>
      <c r="J3556" s="20" t="s">
        <v>8219</v>
      </c>
    </row>
    <row r="3557" spans="7:10" x14ac:dyDescent="0.2">
      <c r="G3557" s="5"/>
      <c r="H3557" s="5"/>
      <c r="I3557">
        <v>2400</v>
      </c>
      <c r="J3557" s="20" t="s">
        <v>8219</v>
      </c>
    </row>
    <row r="3558" spans="7:10" x14ac:dyDescent="0.2">
      <c r="G3558" s="5"/>
      <c r="H3558" s="5"/>
      <c r="I3558">
        <v>2200</v>
      </c>
      <c r="J3558" s="20" t="s">
        <v>8219</v>
      </c>
    </row>
    <row r="3559" spans="7:10" x14ac:dyDescent="0.2">
      <c r="G3559" s="5"/>
      <c r="H3559" s="5"/>
      <c r="I3559">
        <v>100000</v>
      </c>
      <c r="J3559" s="20" t="s">
        <v>8219</v>
      </c>
    </row>
    <row r="3560" spans="7:10" x14ac:dyDescent="0.2">
      <c r="G3560" s="5"/>
      <c r="H3560" s="5"/>
      <c r="I3560">
        <v>350</v>
      </c>
      <c r="J3560" s="20" t="s">
        <v>8219</v>
      </c>
    </row>
    <row r="3561" spans="7:10" x14ac:dyDescent="0.2">
      <c r="G3561" s="5"/>
      <c r="H3561" s="5"/>
      <c r="I3561">
        <v>1000</v>
      </c>
      <c r="J3561" s="20" t="s">
        <v>8219</v>
      </c>
    </row>
    <row r="3562" spans="7:10" x14ac:dyDescent="0.2">
      <c r="G3562" s="5"/>
      <c r="H3562" s="5"/>
      <c r="I3562">
        <v>3200</v>
      </c>
      <c r="J3562" s="20" t="s">
        <v>8219</v>
      </c>
    </row>
    <row r="3563" spans="7:10" x14ac:dyDescent="0.2">
      <c r="G3563" s="5"/>
      <c r="H3563" s="5"/>
      <c r="I3563">
        <v>2500</v>
      </c>
      <c r="J3563" s="20" t="s">
        <v>8219</v>
      </c>
    </row>
    <row r="3564" spans="7:10" x14ac:dyDescent="0.2">
      <c r="G3564" s="5"/>
      <c r="H3564" s="5"/>
      <c r="I3564">
        <v>315</v>
      </c>
      <c r="J3564" s="20" t="s">
        <v>8219</v>
      </c>
    </row>
    <row r="3565" spans="7:10" x14ac:dyDescent="0.2">
      <c r="G3565" s="5"/>
      <c r="H3565" s="5"/>
      <c r="I3565">
        <v>500</v>
      </c>
      <c r="J3565" s="20" t="s">
        <v>8219</v>
      </c>
    </row>
    <row r="3566" spans="7:10" x14ac:dyDescent="0.2">
      <c r="G3566" s="5"/>
      <c r="H3566" s="5"/>
      <c r="I3566">
        <v>1000</v>
      </c>
      <c r="J3566" s="20" t="s">
        <v>8219</v>
      </c>
    </row>
    <row r="3567" spans="7:10" x14ac:dyDescent="0.2">
      <c r="G3567" s="5"/>
      <c r="H3567" s="5"/>
      <c r="I3567">
        <v>900</v>
      </c>
      <c r="J3567" s="20" t="s">
        <v>8219</v>
      </c>
    </row>
    <row r="3568" spans="7:10" x14ac:dyDescent="0.2">
      <c r="G3568" s="5"/>
      <c r="H3568" s="5"/>
      <c r="I3568">
        <v>2000</v>
      </c>
      <c r="J3568" s="20" t="s">
        <v>8219</v>
      </c>
    </row>
    <row r="3569" spans="7:10" x14ac:dyDescent="0.2">
      <c r="G3569" s="5"/>
      <c r="H3569" s="5"/>
      <c r="I3569">
        <v>1000</v>
      </c>
      <c r="J3569" s="20" t="s">
        <v>8219</v>
      </c>
    </row>
    <row r="3570" spans="7:10" x14ac:dyDescent="0.2">
      <c r="G3570" s="5"/>
      <c r="H3570" s="5"/>
      <c r="I3570">
        <v>1000</v>
      </c>
      <c r="J3570" s="20" t="s">
        <v>8219</v>
      </c>
    </row>
    <row r="3571" spans="7:10" x14ac:dyDescent="0.2">
      <c r="G3571" s="5"/>
      <c r="H3571" s="5"/>
      <c r="I3571">
        <v>5000</v>
      </c>
      <c r="J3571" s="20" t="s">
        <v>8219</v>
      </c>
    </row>
    <row r="3572" spans="7:10" x14ac:dyDescent="0.2">
      <c r="G3572" s="5"/>
      <c r="H3572" s="5"/>
      <c r="I3572">
        <v>2000</v>
      </c>
      <c r="J3572" s="20" t="s">
        <v>8219</v>
      </c>
    </row>
    <row r="3573" spans="7:10" x14ac:dyDescent="0.2">
      <c r="G3573" s="5"/>
      <c r="H3573" s="5"/>
      <c r="I3573">
        <v>1500</v>
      </c>
      <c r="J3573" s="20" t="s">
        <v>8219</v>
      </c>
    </row>
    <row r="3574" spans="7:10" x14ac:dyDescent="0.2">
      <c r="G3574" s="5"/>
      <c r="H3574" s="5"/>
      <c r="I3574">
        <v>500</v>
      </c>
      <c r="J3574" s="20" t="s">
        <v>8219</v>
      </c>
    </row>
    <row r="3575" spans="7:10" x14ac:dyDescent="0.2">
      <c r="G3575" s="5"/>
      <c r="H3575" s="5"/>
      <c r="I3575">
        <v>3000</v>
      </c>
      <c r="J3575" s="20" t="s">
        <v>8219</v>
      </c>
    </row>
    <row r="3576" spans="7:10" x14ac:dyDescent="0.2">
      <c r="G3576" s="5"/>
      <c r="H3576" s="5"/>
      <c r="I3576">
        <v>5800</v>
      </c>
      <c r="J3576" s="20" t="s">
        <v>8219</v>
      </c>
    </row>
    <row r="3577" spans="7:10" x14ac:dyDescent="0.2">
      <c r="G3577" s="5"/>
      <c r="H3577" s="5"/>
      <c r="I3577">
        <v>10000</v>
      </c>
      <c r="J3577" s="20" t="s">
        <v>8219</v>
      </c>
    </row>
    <row r="3578" spans="7:10" x14ac:dyDescent="0.2">
      <c r="G3578" s="5"/>
      <c r="H3578" s="5"/>
      <c r="I3578">
        <v>100</v>
      </c>
      <c r="J3578" s="20" t="s">
        <v>8219</v>
      </c>
    </row>
    <row r="3579" spans="7:10" x14ac:dyDescent="0.2">
      <c r="G3579" s="5"/>
      <c r="H3579" s="5"/>
      <c r="I3579">
        <v>600</v>
      </c>
      <c r="J3579" s="20" t="s">
        <v>8219</v>
      </c>
    </row>
    <row r="3580" spans="7:10" x14ac:dyDescent="0.2">
      <c r="G3580" s="5"/>
      <c r="H3580" s="5"/>
      <c r="I3580">
        <v>1500</v>
      </c>
      <c r="J3580" s="20" t="s">
        <v>8219</v>
      </c>
    </row>
    <row r="3581" spans="7:10" x14ac:dyDescent="0.2">
      <c r="G3581" s="5"/>
      <c r="H3581" s="5"/>
      <c r="I3581">
        <v>500</v>
      </c>
      <c r="J3581" s="20" t="s">
        <v>8219</v>
      </c>
    </row>
    <row r="3582" spans="7:10" x14ac:dyDescent="0.2">
      <c r="G3582" s="5"/>
      <c r="H3582" s="5"/>
      <c r="I3582">
        <v>900</v>
      </c>
      <c r="J3582" s="20" t="s">
        <v>8219</v>
      </c>
    </row>
    <row r="3583" spans="7:10" x14ac:dyDescent="0.2">
      <c r="G3583" s="5"/>
      <c r="H3583" s="5"/>
      <c r="I3583">
        <v>1500</v>
      </c>
      <c r="J3583" s="20" t="s">
        <v>8219</v>
      </c>
    </row>
    <row r="3584" spans="7:10" x14ac:dyDescent="0.2">
      <c r="G3584" s="5"/>
      <c r="H3584" s="5"/>
      <c r="I3584">
        <v>1000</v>
      </c>
      <c r="J3584" s="20" t="s">
        <v>8219</v>
      </c>
    </row>
    <row r="3585" spans="7:10" x14ac:dyDescent="0.2">
      <c r="G3585" s="5"/>
      <c r="H3585" s="5"/>
      <c r="I3585">
        <v>3000</v>
      </c>
      <c r="J3585" s="20" t="s">
        <v>8219</v>
      </c>
    </row>
    <row r="3586" spans="7:10" x14ac:dyDescent="0.2">
      <c r="G3586" s="5"/>
      <c r="H3586" s="5"/>
      <c r="I3586">
        <v>3000</v>
      </c>
      <c r="J3586" s="20" t="s">
        <v>8219</v>
      </c>
    </row>
    <row r="3587" spans="7:10" x14ac:dyDescent="0.2">
      <c r="G3587" s="5"/>
      <c r="H3587" s="5"/>
      <c r="I3587">
        <v>3400</v>
      </c>
      <c r="J3587" s="20" t="s">
        <v>8219</v>
      </c>
    </row>
    <row r="3588" spans="7:10" x14ac:dyDescent="0.2">
      <c r="G3588" s="5"/>
      <c r="H3588" s="5"/>
      <c r="I3588">
        <v>7500</v>
      </c>
      <c r="J3588" s="20" t="s">
        <v>8219</v>
      </c>
    </row>
    <row r="3589" spans="7:10" x14ac:dyDescent="0.2">
      <c r="G3589" s="5"/>
      <c r="H3589" s="5"/>
      <c r="I3589">
        <v>500</v>
      </c>
      <c r="J3589" s="20" t="s">
        <v>8219</v>
      </c>
    </row>
    <row r="3590" spans="7:10" x14ac:dyDescent="0.2">
      <c r="G3590" s="5"/>
      <c r="H3590" s="5"/>
      <c r="I3590">
        <v>200</v>
      </c>
      <c r="J3590" s="20" t="s">
        <v>8219</v>
      </c>
    </row>
    <row r="3591" spans="7:10" x14ac:dyDescent="0.2">
      <c r="G3591" s="5"/>
      <c r="H3591" s="5"/>
      <c r="I3591">
        <v>4000</v>
      </c>
      <c r="J3591" s="20" t="s">
        <v>8219</v>
      </c>
    </row>
    <row r="3592" spans="7:10" x14ac:dyDescent="0.2">
      <c r="G3592" s="5"/>
      <c r="H3592" s="5"/>
      <c r="I3592">
        <v>5000</v>
      </c>
      <c r="J3592" s="20" t="s">
        <v>8219</v>
      </c>
    </row>
    <row r="3593" spans="7:10" x14ac:dyDescent="0.2">
      <c r="G3593" s="5"/>
      <c r="H3593" s="5"/>
      <c r="I3593">
        <v>700</v>
      </c>
      <c r="J3593" s="20" t="s">
        <v>8219</v>
      </c>
    </row>
    <row r="3594" spans="7:10" x14ac:dyDescent="0.2">
      <c r="G3594" s="5"/>
      <c r="H3594" s="5"/>
      <c r="I3594">
        <v>2000</v>
      </c>
      <c r="J3594" s="20" t="s">
        <v>8219</v>
      </c>
    </row>
    <row r="3595" spans="7:10" x14ac:dyDescent="0.2">
      <c r="G3595" s="5"/>
      <c r="H3595" s="5"/>
      <c r="I3595">
        <v>3000</v>
      </c>
      <c r="J3595" s="20" t="s">
        <v>8219</v>
      </c>
    </row>
    <row r="3596" spans="7:10" x14ac:dyDescent="0.2">
      <c r="G3596" s="5"/>
      <c r="H3596" s="5"/>
      <c r="I3596">
        <v>1600</v>
      </c>
      <c r="J3596" s="20" t="s">
        <v>8219</v>
      </c>
    </row>
    <row r="3597" spans="7:10" x14ac:dyDescent="0.2">
      <c r="G3597" s="5"/>
      <c r="H3597" s="5"/>
      <c r="I3597">
        <v>2600</v>
      </c>
      <c r="J3597" s="20" t="s">
        <v>8219</v>
      </c>
    </row>
    <row r="3598" spans="7:10" x14ac:dyDescent="0.2">
      <c r="G3598" s="5"/>
      <c r="H3598" s="5"/>
      <c r="I3598">
        <v>1100</v>
      </c>
      <c r="J3598" s="20" t="s">
        <v>8219</v>
      </c>
    </row>
    <row r="3599" spans="7:10" x14ac:dyDescent="0.2">
      <c r="G3599" s="5"/>
      <c r="H3599" s="5"/>
      <c r="I3599">
        <v>2500</v>
      </c>
      <c r="J3599" s="20" t="s">
        <v>8219</v>
      </c>
    </row>
    <row r="3600" spans="7:10" x14ac:dyDescent="0.2">
      <c r="G3600" s="5"/>
      <c r="H3600" s="5"/>
      <c r="I3600">
        <v>1000</v>
      </c>
      <c r="J3600" s="20" t="s">
        <v>8219</v>
      </c>
    </row>
    <row r="3601" spans="7:10" x14ac:dyDescent="0.2">
      <c r="G3601" s="5"/>
      <c r="H3601" s="5"/>
      <c r="I3601">
        <v>500</v>
      </c>
      <c r="J3601" s="20" t="s">
        <v>8219</v>
      </c>
    </row>
    <row r="3602" spans="7:10" x14ac:dyDescent="0.2">
      <c r="G3602" s="5"/>
      <c r="H3602" s="5"/>
      <c r="I3602">
        <v>10</v>
      </c>
      <c r="J3602" s="20" t="s">
        <v>8219</v>
      </c>
    </row>
    <row r="3603" spans="7:10" x14ac:dyDescent="0.2">
      <c r="G3603" s="5"/>
      <c r="H3603" s="5"/>
      <c r="I3603">
        <v>2000</v>
      </c>
      <c r="J3603" s="20" t="s">
        <v>8219</v>
      </c>
    </row>
    <row r="3604" spans="7:10" x14ac:dyDescent="0.2">
      <c r="G3604" s="5"/>
      <c r="H3604" s="5"/>
      <c r="I3604">
        <v>4000</v>
      </c>
      <c r="J3604" s="20" t="s">
        <v>8219</v>
      </c>
    </row>
    <row r="3605" spans="7:10" x14ac:dyDescent="0.2">
      <c r="G3605" s="5"/>
      <c r="H3605" s="5"/>
      <c r="I3605">
        <v>1500</v>
      </c>
      <c r="J3605" s="20" t="s">
        <v>8219</v>
      </c>
    </row>
    <row r="3606" spans="7:10" x14ac:dyDescent="0.2">
      <c r="G3606" s="5"/>
      <c r="H3606" s="5"/>
      <c r="I3606">
        <v>3000</v>
      </c>
      <c r="J3606" s="20" t="s">
        <v>8219</v>
      </c>
    </row>
    <row r="3607" spans="7:10" x14ac:dyDescent="0.2">
      <c r="G3607" s="5"/>
      <c r="H3607" s="5"/>
      <c r="I3607">
        <v>250</v>
      </c>
      <c r="J3607" s="20" t="s">
        <v>8219</v>
      </c>
    </row>
    <row r="3608" spans="7:10" x14ac:dyDescent="0.2">
      <c r="G3608" s="5"/>
      <c r="H3608" s="5"/>
      <c r="I3608">
        <v>3000</v>
      </c>
      <c r="J3608" s="20" t="s">
        <v>8219</v>
      </c>
    </row>
    <row r="3609" spans="7:10" x14ac:dyDescent="0.2">
      <c r="G3609" s="5"/>
      <c r="H3609" s="5"/>
      <c r="I3609">
        <v>550</v>
      </c>
      <c r="J3609" s="20" t="s">
        <v>8219</v>
      </c>
    </row>
    <row r="3610" spans="7:10" x14ac:dyDescent="0.2">
      <c r="G3610" s="5"/>
      <c r="H3610" s="5"/>
      <c r="I3610">
        <v>800</v>
      </c>
      <c r="J3610" s="20" t="s">
        <v>8219</v>
      </c>
    </row>
    <row r="3611" spans="7:10" x14ac:dyDescent="0.2">
      <c r="G3611" s="5"/>
      <c r="H3611" s="5"/>
      <c r="I3611">
        <v>1960</v>
      </c>
      <c r="J3611" s="20" t="s">
        <v>8219</v>
      </c>
    </row>
    <row r="3612" spans="7:10" x14ac:dyDescent="0.2">
      <c r="G3612" s="5"/>
      <c r="H3612" s="5"/>
      <c r="I3612">
        <v>1000</v>
      </c>
      <c r="J3612" s="20" t="s">
        <v>8219</v>
      </c>
    </row>
    <row r="3613" spans="7:10" x14ac:dyDescent="0.2">
      <c r="G3613" s="5"/>
      <c r="H3613" s="5"/>
      <c r="I3613">
        <v>2500</v>
      </c>
      <c r="J3613" s="20" t="s">
        <v>8219</v>
      </c>
    </row>
    <row r="3614" spans="7:10" x14ac:dyDescent="0.2">
      <c r="G3614" s="5"/>
      <c r="H3614" s="5"/>
      <c r="I3614">
        <v>5000</v>
      </c>
      <c r="J3614" s="20" t="s">
        <v>8219</v>
      </c>
    </row>
    <row r="3615" spans="7:10" x14ac:dyDescent="0.2">
      <c r="G3615" s="5"/>
      <c r="H3615" s="5"/>
      <c r="I3615">
        <v>1250</v>
      </c>
      <c r="J3615" s="20" t="s">
        <v>8219</v>
      </c>
    </row>
    <row r="3616" spans="7:10" x14ac:dyDescent="0.2">
      <c r="G3616" s="5"/>
      <c r="H3616" s="5"/>
      <c r="I3616">
        <v>2500</v>
      </c>
      <c r="J3616" s="20" t="s">
        <v>8219</v>
      </c>
    </row>
    <row r="3617" spans="7:10" x14ac:dyDescent="0.2">
      <c r="G3617" s="5"/>
      <c r="H3617" s="5"/>
      <c r="I3617">
        <v>2500</v>
      </c>
      <c r="J3617" s="20" t="s">
        <v>8219</v>
      </c>
    </row>
    <row r="3618" spans="7:10" x14ac:dyDescent="0.2">
      <c r="G3618" s="5"/>
      <c r="H3618" s="5"/>
      <c r="I3618">
        <v>2500</v>
      </c>
      <c r="J3618" s="20" t="s">
        <v>8219</v>
      </c>
    </row>
    <row r="3619" spans="7:10" x14ac:dyDescent="0.2">
      <c r="G3619" s="5"/>
      <c r="H3619" s="5"/>
      <c r="I3619">
        <v>740</v>
      </c>
      <c r="J3619" s="20" t="s">
        <v>8219</v>
      </c>
    </row>
    <row r="3620" spans="7:10" x14ac:dyDescent="0.2">
      <c r="G3620" s="5"/>
      <c r="H3620" s="5"/>
      <c r="I3620">
        <v>2000</v>
      </c>
      <c r="J3620" s="20" t="s">
        <v>8219</v>
      </c>
    </row>
    <row r="3621" spans="7:10" x14ac:dyDescent="0.2">
      <c r="G3621" s="5"/>
      <c r="H3621" s="5"/>
      <c r="I3621">
        <v>1000</v>
      </c>
      <c r="J3621" s="20" t="s">
        <v>8219</v>
      </c>
    </row>
    <row r="3622" spans="7:10" x14ac:dyDescent="0.2">
      <c r="G3622" s="5"/>
      <c r="H3622" s="5"/>
      <c r="I3622">
        <v>10500</v>
      </c>
      <c r="J3622" s="20" t="s">
        <v>8219</v>
      </c>
    </row>
    <row r="3623" spans="7:10" x14ac:dyDescent="0.2">
      <c r="G3623" s="5"/>
      <c r="H3623" s="5"/>
      <c r="I3623">
        <v>3000</v>
      </c>
      <c r="J3623" s="20" t="s">
        <v>8219</v>
      </c>
    </row>
    <row r="3624" spans="7:10" x14ac:dyDescent="0.2">
      <c r="G3624" s="5"/>
      <c r="H3624" s="5"/>
      <c r="I3624">
        <v>1000</v>
      </c>
      <c r="J3624" s="20" t="s">
        <v>8219</v>
      </c>
    </row>
    <row r="3625" spans="7:10" x14ac:dyDescent="0.2">
      <c r="G3625" s="5"/>
      <c r="H3625" s="5"/>
      <c r="I3625">
        <v>2500</v>
      </c>
      <c r="J3625" s="20" t="s">
        <v>8219</v>
      </c>
    </row>
    <row r="3626" spans="7:10" x14ac:dyDescent="0.2">
      <c r="G3626" s="5"/>
      <c r="H3626" s="5"/>
      <c r="I3626">
        <v>3000</v>
      </c>
      <c r="J3626" s="20" t="s">
        <v>8219</v>
      </c>
    </row>
    <row r="3627" spans="7:10" x14ac:dyDescent="0.2">
      <c r="G3627" s="5"/>
      <c r="H3627" s="5"/>
      <c r="I3627">
        <v>3000</v>
      </c>
      <c r="J3627" s="20" t="s">
        <v>8219</v>
      </c>
    </row>
    <row r="3628" spans="7:10" x14ac:dyDescent="0.2">
      <c r="G3628" s="5"/>
      <c r="H3628" s="5"/>
      <c r="I3628">
        <v>4000</v>
      </c>
      <c r="J3628" s="20" t="s">
        <v>8219</v>
      </c>
    </row>
    <row r="3629" spans="7:10" x14ac:dyDescent="0.2">
      <c r="G3629" s="5"/>
      <c r="H3629" s="5"/>
      <c r="I3629">
        <v>2000</v>
      </c>
      <c r="J3629" s="20" t="s">
        <v>8219</v>
      </c>
    </row>
    <row r="3630" spans="7:10" x14ac:dyDescent="0.2">
      <c r="G3630" s="5"/>
      <c r="H3630" s="5"/>
      <c r="I3630">
        <v>100000</v>
      </c>
      <c r="J3630" s="22" t="s">
        <v>8221</v>
      </c>
    </row>
    <row r="3631" spans="7:10" x14ac:dyDescent="0.2">
      <c r="G3631" s="5"/>
      <c r="H3631" s="5"/>
      <c r="I3631">
        <v>1000000</v>
      </c>
      <c r="J3631" s="22" t="s">
        <v>8221</v>
      </c>
    </row>
    <row r="3632" spans="7:10" x14ac:dyDescent="0.2">
      <c r="G3632" s="5"/>
      <c r="H3632" s="5"/>
      <c r="I3632">
        <v>3000</v>
      </c>
      <c r="J3632" s="22" t="s">
        <v>8221</v>
      </c>
    </row>
    <row r="3633" spans="7:10" x14ac:dyDescent="0.2">
      <c r="G3633" s="5"/>
      <c r="H3633" s="5"/>
      <c r="I3633">
        <v>17100</v>
      </c>
      <c r="J3633" s="22" t="s">
        <v>8221</v>
      </c>
    </row>
    <row r="3634" spans="7:10" x14ac:dyDescent="0.2">
      <c r="G3634" s="5"/>
      <c r="H3634" s="5"/>
      <c r="I3634">
        <v>500</v>
      </c>
      <c r="J3634" s="22" t="s">
        <v>8221</v>
      </c>
    </row>
    <row r="3635" spans="7:10" x14ac:dyDescent="0.2">
      <c r="G3635" s="5"/>
      <c r="H3635" s="5"/>
      <c r="I3635">
        <v>5000</v>
      </c>
      <c r="J3635" s="22" t="s">
        <v>8221</v>
      </c>
    </row>
    <row r="3636" spans="7:10" x14ac:dyDescent="0.2">
      <c r="G3636" s="5"/>
      <c r="H3636" s="5"/>
      <c r="I3636">
        <v>75000</v>
      </c>
      <c r="J3636" s="22" t="s">
        <v>8221</v>
      </c>
    </row>
    <row r="3637" spans="7:10" x14ac:dyDescent="0.2">
      <c r="G3637" s="5"/>
      <c r="H3637" s="5"/>
      <c r="I3637">
        <v>3500</v>
      </c>
      <c r="J3637" s="22" t="s">
        <v>8221</v>
      </c>
    </row>
    <row r="3638" spans="7:10" x14ac:dyDescent="0.2">
      <c r="G3638" s="5"/>
      <c r="H3638" s="5"/>
      <c r="I3638">
        <v>150000</v>
      </c>
      <c r="J3638" s="22" t="s">
        <v>8221</v>
      </c>
    </row>
    <row r="3639" spans="7:10" x14ac:dyDescent="0.2">
      <c r="G3639" s="5"/>
      <c r="H3639" s="5"/>
      <c r="I3639">
        <v>3000</v>
      </c>
      <c r="J3639" s="22" t="s">
        <v>8221</v>
      </c>
    </row>
    <row r="3640" spans="7:10" x14ac:dyDescent="0.2">
      <c r="G3640" s="5"/>
      <c r="H3640" s="5"/>
      <c r="I3640">
        <v>3300</v>
      </c>
      <c r="J3640" s="22" t="s">
        <v>8221</v>
      </c>
    </row>
    <row r="3641" spans="7:10" x14ac:dyDescent="0.2">
      <c r="G3641" s="5"/>
      <c r="H3641" s="5"/>
      <c r="I3641">
        <v>25000</v>
      </c>
      <c r="J3641" s="22" t="s">
        <v>8221</v>
      </c>
    </row>
    <row r="3642" spans="7:10" x14ac:dyDescent="0.2">
      <c r="G3642" s="5"/>
      <c r="H3642" s="5"/>
      <c r="I3642">
        <v>1000</v>
      </c>
      <c r="J3642" s="22" t="s">
        <v>8221</v>
      </c>
    </row>
    <row r="3643" spans="7:10" x14ac:dyDescent="0.2">
      <c r="G3643" s="5"/>
      <c r="H3643" s="5"/>
      <c r="I3643">
        <v>3000</v>
      </c>
      <c r="J3643" s="22" t="s">
        <v>8221</v>
      </c>
    </row>
    <row r="3644" spans="7:10" x14ac:dyDescent="0.2">
      <c r="G3644" s="5"/>
      <c r="H3644" s="5"/>
      <c r="I3644">
        <v>700</v>
      </c>
      <c r="J3644" s="22" t="s">
        <v>8221</v>
      </c>
    </row>
    <row r="3645" spans="7:10" x14ac:dyDescent="0.2">
      <c r="G3645" s="5"/>
      <c r="H3645" s="5"/>
      <c r="I3645">
        <v>25000</v>
      </c>
      <c r="J3645" s="22" t="s">
        <v>8221</v>
      </c>
    </row>
    <row r="3646" spans="7:10" x14ac:dyDescent="0.2">
      <c r="G3646" s="5"/>
      <c r="H3646" s="5"/>
      <c r="I3646">
        <v>5000</v>
      </c>
      <c r="J3646" s="22" t="s">
        <v>8221</v>
      </c>
    </row>
    <row r="3647" spans="7:10" x14ac:dyDescent="0.2">
      <c r="G3647" s="5"/>
      <c r="H3647" s="5"/>
      <c r="I3647">
        <v>1000</v>
      </c>
      <c r="J3647" s="22" t="s">
        <v>8221</v>
      </c>
    </row>
    <row r="3648" spans="7:10" x14ac:dyDescent="0.2">
      <c r="G3648" s="5"/>
      <c r="H3648" s="5"/>
      <c r="I3648">
        <v>10000</v>
      </c>
      <c r="J3648" s="22" t="s">
        <v>8221</v>
      </c>
    </row>
    <row r="3649" spans="7:10" x14ac:dyDescent="0.2">
      <c r="G3649" s="5"/>
      <c r="H3649" s="5"/>
      <c r="I3649">
        <v>500</v>
      </c>
      <c r="J3649" s="22" t="s">
        <v>8221</v>
      </c>
    </row>
    <row r="3650" spans="7:10" x14ac:dyDescent="0.2">
      <c r="G3650" s="5"/>
      <c r="H3650" s="5"/>
      <c r="I3650">
        <v>40000</v>
      </c>
      <c r="J3650" s="20" t="s">
        <v>8219</v>
      </c>
    </row>
    <row r="3651" spans="7:10" x14ac:dyDescent="0.2">
      <c r="G3651" s="5"/>
      <c r="H3651" s="5"/>
      <c r="I3651">
        <v>750</v>
      </c>
      <c r="J3651" s="20" t="s">
        <v>8219</v>
      </c>
    </row>
    <row r="3652" spans="7:10" x14ac:dyDescent="0.2">
      <c r="G3652" s="5"/>
      <c r="H3652" s="5"/>
      <c r="I3652">
        <v>500</v>
      </c>
      <c r="J3652" s="20" t="s">
        <v>8219</v>
      </c>
    </row>
    <row r="3653" spans="7:10" x14ac:dyDescent="0.2">
      <c r="G3653" s="5"/>
      <c r="H3653" s="5"/>
      <c r="I3653">
        <v>500</v>
      </c>
      <c r="J3653" s="20" t="s">
        <v>8219</v>
      </c>
    </row>
    <row r="3654" spans="7:10" x14ac:dyDescent="0.2">
      <c r="G3654" s="5"/>
      <c r="H3654" s="5"/>
      <c r="I3654">
        <v>300</v>
      </c>
      <c r="J3654" s="20" t="s">
        <v>8219</v>
      </c>
    </row>
    <row r="3655" spans="7:10" x14ac:dyDescent="0.2">
      <c r="G3655" s="5"/>
      <c r="H3655" s="5"/>
      <c r="I3655">
        <v>2000</v>
      </c>
      <c r="J3655" s="20" t="s">
        <v>8219</v>
      </c>
    </row>
    <row r="3656" spans="7:10" x14ac:dyDescent="0.2">
      <c r="G3656" s="5"/>
      <c r="H3656" s="5"/>
      <c r="I3656">
        <v>1500</v>
      </c>
      <c r="J3656" s="20" t="s">
        <v>8219</v>
      </c>
    </row>
    <row r="3657" spans="7:10" x14ac:dyDescent="0.2">
      <c r="G3657" s="5"/>
      <c r="H3657" s="5"/>
      <c r="I3657">
        <v>5000</v>
      </c>
      <c r="J3657" s="20" t="s">
        <v>8219</v>
      </c>
    </row>
    <row r="3658" spans="7:10" x14ac:dyDescent="0.2">
      <c r="G3658" s="5"/>
      <c r="H3658" s="5"/>
      <c r="I3658">
        <v>5000</v>
      </c>
      <c r="J3658" s="20" t="s">
        <v>8219</v>
      </c>
    </row>
    <row r="3659" spans="7:10" x14ac:dyDescent="0.2">
      <c r="G3659" s="5"/>
      <c r="H3659" s="5"/>
      <c r="I3659">
        <v>2000</v>
      </c>
      <c r="J3659" s="20" t="s">
        <v>8219</v>
      </c>
    </row>
    <row r="3660" spans="7:10" x14ac:dyDescent="0.2">
      <c r="G3660" s="5"/>
      <c r="H3660" s="5"/>
      <c r="I3660">
        <v>1500</v>
      </c>
      <c r="J3660" s="20" t="s">
        <v>8219</v>
      </c>
    </row>
    <row r="3661" spans="7:10" x14ac:dyDescent="0.2">
      <c r="G3661" s="5"/>
      <c r="H3661" s="5"/>
      <c r="I3661">
        <v>3000</v>
      </c>
      <c r="J3661" s="20" t="s">
        <v>8219</v>
      </c>
    </row>
    <row r="3662" spans="7:10" x14ac:dyDescent="0.2">
      <c r="G3662" s="5"/>
      <c r="H3662" s="5"/>
      <c r="I3662">
        <v>250</v>
      </c>
      <c r="J3662" s="20" t="s">
        <v>8219</v>
      </c>
    </row>
    <row r="3663" spans="7:10" x14ac:dyDescent="0.2">
      <c r="G3663" s="5"/>
      <c r="H3663" s="5"/>
      <c r="I3663">
        <v>3000</v>
      </c>
      <c r="J3663" s="20" t="s">
        <v>8219</v>
      </c>
    </row>
    <row r="3664" spans="7:10" x14ac:dyDescent="0.2">
      <c r="G3664" s="5"/>
      <c r="H3664" s="5"/>
      <c r="I3664">
        <v>8000</v>
      </c>
      <c r="J3664" s="20" t="s">
        <v>8219</v>
      </c>
    </row>
    <row r="3665" spans="7:10" x14ac:dyDescent="0.2">
      <c r="G3665" s="5"/>
      <c r="H3665" s="5"/>
      <c r="I3665">
        <v>225</v>
      </c>
      <c r="J3665" s="20" t="s">
        <v>8219</v>
      </c>
    </row>
    <row r="3666" spans="7:10" x14ac:dyDescent="0.2">
      <c r="G3666" s="5"/>
      <c r="H3666" s="5"/>
      <c r="I3666">
        <v>800</v>
      </c>
      <c r="J3666" s="20" t="s">
        <v>8219</v>
      </c>
    </row>
    <row r="3667" spans="7:10" x14ac:dyDescent="0.2">
      <c r="G3667" s="5"/>
      <c r="H3667" s="5"/>
      <c r="I3667">
        <v>620</v>
      </c>
      <c r="J3667" s="20" t="s">
        <v>8219</v>
      </c>
    </row>
    <row r="3668" spans="7:10" x14ac:dyDescent="0.2">
      <c r="G3668" s="5"/>
      <c r="H3668" s="5"/>
      <c r="I3668">
        <v>1200</v>
      </c>
      <c r="J3668" s="20" t="s">
        <v>8219</v>
      </c>
    </row>
    <row r="3669" spans="7:10" x14ac:dyDescent="0.2">
      <c r="G3669" s="5"/>
      <c r="H3669" s="5"/>
      <c r="I3669">
        <v>3000</v>
      </c>
      <c r="J3669" s="20" t="s">
        <v>8219</v>
      </c>
    </row>
    <row r="3670" spans="7:10" x14ac:dyDescent="0.2">
      <c r="G3670" s="5"/>
      <c r="H3670" s="5"/>
      <c r="I3670">
        <v>1000</v>
      </c>
      <c r="J3670" s="20" t="s">
        <v>8219</v>
      </c>
    </row>
    <row r="3671" spans="7:10" x14ac:dyDescent="0.2">
      <c r="G3671" s="5"/>
      <c r="H3671" s="5"/>
      <c r="I3671">
        <v>1000</v>
      </c>
      <c r="J3671" s="20" t="s">
        <v>8219</v>
      </c>
    </row>
    <row r="3672" spans="7:10" x14ac:dyDescent="0.2">
      <c r="G3672" s="5"/>
      <c r="H3672" s="5"/>
      <c r="I3672">
        <v>220</v>
      </c>
      <c r="J3672" s="20" t="s">
        <v>8219</v>
      </c>
    </row>
    <row r="3673" spans="7:10" x14ac:dyDescent="0.2">
      <c r="G3673" s="5"/>
      <c r="H3673" s="5"/>
      <c r="I3673">
        <v>3500</v>
      </c>
      <c r="J3673" s="20" t="s">
        <v>8219</v>
      </c>
    </row>
    <row r="3674" spans="7:10" x14ac:dyDescent="0.2">
      <c r="G3674" s="5"/>
      <c r="H3674" s="5"/>
      <c r="I3674">
        <v>3000</v>
      </c>
      <c r="J3674" s="20" t="s">
        <v>8219</v>
      </c>
    </row>
    <row r="3675" spans="7:10" x14ac:dyDescent="0.2">
      <c r="G3675" s="5"/>
      <c r="H3675" s="5"/>
      <c r="I3675">
        <v>4000</v>
      </c>
      <c r="J3675" s="20" t="s">
        <v>8219</v>
      </c>
    </row>
    <row r="3676" spans="7:10" x14ac:dyDescent="0.2">
      <c r="G3676" s="5"/>
      <c r="H3676" s="5"/>
      <c r="I3676">
        <v>4500</v>
      </c>
      <c r="J3676" s="20" t="s">
        <v>8219</v>
      </c>
    </row>
    <row r="3677" spans="7:10" x14ac:dyDescent="0.2">
      <c r="G3677" s="5"/>
      <c r="H3677" s="5"/>
      <c r="I3677">
        <v>50</v>
      </c>
      <c r="J3677" s="20" t="s">
        <v>8219</v>
      </c>
    </row>
    <row r="3678" spans="7:10" x14ac:dyDescent="0.2">
      <c r="G3678" s="5"/>
      <c r="H3678" s="5"/>
      <c r="I3678">
        <v>800</v>
      </c>
      <c r="J3678" s="20" t="s">
        <v>8219</v>
      </c>
    </row>
    <row r="3679" spans="7:10" x14ac:dyDescent="0.2">
      <c r="G3679" s="5"/>
      <c r="H3679" s="5"/>
      <c r="I3679">
        <v>12000</v>
      </c>
      <c r="J3679" s="20" t="s">
        <v>8219</v>
      </c>
    </row>
    <row r="3680" spans="7:10" x14ac:dyDescent="0.2">
      <c r="G3680" s="5"/>
      <c r="H3680" s="5"/>
      <c r="I3680">
        <v>2000</v>
      </c>
      <c r="J3680" s="20" t="s">
        <v>8219</v>
      </c>
    </row>
    <row r="3681" spans="7:10" x14ac:dyDescent="0.2">
      <c r="G3681" s="5"/>
      <c r="H3681" s="5"/>
      <c r="I3681">
        <v>2000</v>
      </c>
      <c r="J3681" s="20" t="s">
        <v>8219</v>
      </c>
    </row>
    <row r="3682" spans="7:10" x14ac:dyDescent="0.2">
      <c r="G3682" s="5"/>
      <c r="H3682" s="5"/>
      <c r="I3682">
        <v>3000</v>
      </c>
      <c r="J3682" s="20" t="s">
        <v>8219</v>
      </c>
    </row>
    <row r="3683" spans="7:10" x14ac:dyDescent="0.2">
      <c r="G3683" s="5"/>
      <c r="H3683" s="5"/>
      <c r="I3683">
        <v>1000</v>
      </c>
      <c r="J3683" s="20" t="s">
        <v>8219</v>
      </c>
    </row>
    <row r="3684" spans="7:10" x14ac:dyDescent="0.2">
      <c r="G3684" s="5"/>
      <c r="H3684" s="5"/>
      <c r="I3684">
        <v>3000</v>
      </c>
      <c r="J3684" s="20" t="s">
        <v>8219</v>
      </c>
    </row>
    <row r="3685" spans="7:10" x14ac:dyDescent="0.2">
      <c r="G3685" s="5"/>
      <c r="H3685" s="5"/>
      <c r="I3685">
        <v>3500</v>
      </c>
      <c r="J3685" s="20" t="s">
        <v>8219</v>
      </c>
    </row>
    <row r="3686" spans="7:10" x14ac:dyDescent="0.2">
      <c r="G3686" s="5"/>
      <c r="H3686" s="5"/>
      <c r="I3686">
        <v>750</v>
      </c>
      <c r="J3686" s="20" t="s">
        <v>8219</v>
      </c>
    </row>
    <row r="3687" spans="7:10" x14ac:dyDescent="0.2">
      <c r="G3687" s="5"/>
      <c r="H3687" s="5"/>
      <c r="I3687">
        <v>5000</v>
      </c>
      <c r="J3687" s="20" t="s">
        <v>8219</v>
      </c>
    </row>
    <row r="3688" spans="7:10" x14ac:dyDescent="0.2">
      <c r="G3688" s="5"/>
      <c r="H3688" s="5"/>
      <c r="I3688">
        <v>350</v>
      </c>
      <c r="J3688" s="20" t="s">
        <v>8219</v>
      </c>
    </row>
    <row r="3689" spans="7:10" x14ac:dyDescent="0.2">
      <c r="G3689" s="5"/>
      <c r="H3689" s="5"/>
      <c r="I3689">
        <v>5000</v>
      </c>
      <c r="J3689" s="20" t="s">
        <v>8219</v>
      </c>
    </row>
    <row r="3690" spans="7:10" x14ac:dyDescent="0.2">
      <c r="G3690" s="5"/>
      <c r="H3690" s="5"/>
      <c r="I3690">
        <v>3000</v>
      </c>
      <c r="J3690" s="20" t="s">
        <v>8219</v>
      </c>
    </row>
    <row r="3691" spans="7:10" x14ac:dyDescent="0.2">
      <c r="G3691" s="5"/>
      <c r="H3691" s="5"/>
      <c r="I3691">
        <v>3000</v>
      </c>
      <c r="J3691" s="20" t="s">
        <v>8219</v>
      </c>
    </row>
    <row r="3692" spans="7:10" x14ac:dyDescent="0.2">
      <c r="G3692" s="5"/>
      <c r="H3692" s="5"/>
      <c r="I3692">
        <v>1500</v>
      </c>
      <c r="J3692" s="20" t="s">
        <v>8219</v>
      </c>
    </row>
    <row r="3693" spans="7:10" x14ac:dyDescent="0.2">
      <c r="G3693" s="5"/>
      <c r="H3693" s="5"/>
      <c r="I3693">
        <v>40000</v>
      </c>
      <c r="J3693" s="20" t="s">
        <v>8219</v>
      </c>
    </row>
    <row r="3694" spans="7:10" x14ac:dyDescent="0.2">
      <c r="G3694" s="5"/>
      <c r="H3694" s="5"/>
      <c r="I3694">
        <v>1000</v>
      </c>
      <c r="J3694" s="20" t="s">
        <v>8219</v>
      </c>
    </row>
    <row r="3695" spans="7:10" x14ac:dyDescent="0.2">
      <c r="G3695" s="5"/>
      <c r="H3695" s="5"/>
      <c r="I3695">
        <v>333</v>
      </c>
      <c r="J3695" s="20" t="s">
        <v>8219</v>
      </c>
    </row>
    <row r="3696" spans="7:10" x14ac:dyDescent="0.2">
      <c r="G3696" s="5"/>
      <c r="H3696" s="5"/>
      <c r="I3696">
        <v>3500</v>
      </c>
      <c r="J3696" s="20" t="s">
        <v>8219</v>
      </c>
    </row>
    <row r="3697" spans="7:10" x14ac:dyDescent="0.2">
      <c r="G3697" s="5"/>
      <c r="H3697" s="5"/>
      <c r="I3697">
        <v>4000</v>
      </c>
      <c r="J3697" s="20" t="s">
        <v>8219</v>
      </c>
    </row>
    <row r="3698" spans="7:10" x14ac:dyDescent="0.2">
      <c r="G3698" s="5"/>
      <c r="H3698" s="5"/>
      <c r="I3698">
        <v>2000</v>
      </c>
      <c r="J3698" s="20" t="s">
        <v>8219</v>
      </c>
    </row>
    <row r="3699" spans="7:10" x14ac:dyDescent="0.2">
      <c r="G3699" s="5"/>
      <c r="H3699" s="5"/>
      <c r="I3699">
        <v>2000</v>
      </c>
      <c r="J3699" s="20" t="s">
        <v>8219</v>
      </c>
    </row>
    <row r="3700" spans="7:10" x14ac:dyDescent="0.2">
      <c r="G3700" s="5"/>
      <c r="H3700" s="5"/>
      <c r="I3700">
        <v>5000</v>
      </c>
      <c r="J3700" s="20" t="s">
        <v>8219</v>
      </c>
    </row>
    <row r="3701" spans="7:10" x14ac:dyDescent="0.2">
      <c r="G3701" s="5"/>
      <c r="H3701" s="5"/>
      <c r="I3701">
        <v>2500</v>
      </c>
      <c r="J3701" s="20" t="s">
        <v>8219</v>
      </c>
    </row>
    <row r="3702" spans="7:10" x14ac:dyDescent="0.2">
      <c r="G3702" s="5"/>
      <c r="H3702" s="5"/>
      <c r="I3702">
        <v>500</v>
      </c>
      <c r="J3702" s="20" t="s">
        <v>8219</v>
      </c>
    </row>
    <row r="3703" spans="7:10" x14ac:dyDescent="0.2">
      <c r="G3703" s="5"/>
      <c r="H3703" s="5"/>
      <c r="I3703">
        <v>1500</v>
      </c>
      <c r="J3703" s="20" t="s">
        <v>8219</v>
      </c>
    </row>
    <row r="3704" spans="7:10" x14ac:dyDescent="0.2">
      <c r="G3704" s="5"/>
      <c r="H3704" s="5"/>
      <c r="I3704">
        <v>3000</v>
      </c>
      <c r="J3704" s="20" t="s">
        <v>8219</v>
      </c>
    </row>
    <row r="3705" spans="7:10" x14ac:dyDescent="0.2">
      <c r="G3705" s="5"/>
      <c r="H3705" s="5"/>
      <c r="I3705">
        <v>1050</v>
      </c>
      <c r="J3705" s="20" t="s">
        <v>8219</v>
      </c>
    </row>
    <row r="3706" spans="7:10" x14ac:dyDescent="0.2">
      <c r="G3706" s="5"/>
      <c r="H3706" s="5"/>
      <c r="I3706">
        <v>300</v>
      </c>
      <c r="J3706" s="20" t="s">
        <v>8219</v>
      </c>
    </row>
    <row r="3707" spans="7:10" x14ac:dyDescent="0.2">
      <c r="G3707" s="5"/>
      <c r="H3707" s="5"/>
      <c r="I3707">
        <v>2827</v>
      </c>
      <c r="J3707" s="20" t="s">
        <v>8219</v>
      </c>
    </row>
    <row r="3708" spans="7:10" x14ac:dyDescent="0.2">
      <c r="G3708" s="5"/>
      <c r="H3708" s="5"/>
      <c r="I3708">
        <v>1500</v>
      </c>
      <c r="J3708" s="20" t="s">
        <v>8219</v>
      </c>
    </row>
    <row r="3709" spans="7:10" x14ac:dyDescent="0.2">
      <c r="G3709" s="5"/>
      <c r="H3709" s="5"/>
      <c r="I3709">
        <v>1000</v>
      </c>
      <c r="J3709" s="20" t="s">
        <v>8219</v>
      </c>
    </row>
    <row r="3710" spans="7:10" x14ac:dyDescent="0.2">
      <c r="G3710" s="5"/>
      <c r="H3710" s="5"/>
      <c r="I3710">
        <v>700</v>
      </c>
      <c r="J3710" s="20" t="s">
        <v>8219</v>
      </c>
    </row>
    <row r="3711" spans="7:10" x14ac:dyDescent="0.2">
      <c r="G3711" s="5"/>
      <c r="H3711" s="5"/>
      <c r="I3711">
        <v>1000</v>
      </c>
      <c r="J3711" s="20" t="s">
        <v>8219</v>
      </c>
    </row>
    <row r="3712" spans="7:10" x14ac:dyDescent="0.2">
      <c r="G3712" s="5"/>
      <c r="H3712" s="5"/>
      <c r="I3712">
        <v>1300</v>
      </c>
      <c r="J3712" s="20" t="s">
        <v>8219</v>
      </c>
    </row>
    <row r="3713" spans="7:10" x14ac:dyDescent="0.2">
      <c r="G3713" s="5"/>
      <c r="H3713" s="5"/>
      <c r="I3713">
        <v>500</v>
      </c>
      <c r="J3713" s="20" t="s">
        <v>8219</v>
      </c>
    </row>
    <row r="3714" spans="7:10" x14ac:dyDescent="0.2">
      <c r="G3714" s="5"/>
      <c r="H3714" s="5"/>
      <c r="I3714">
        <v>7500</v>
      </c>
      <c r="J3714" s="20" t="s">
        <v>8219</v>
      </c>
    </row>
    <row r="3715" spans="7:10" x14ac:dyDescent="0.2">
      <c r="G3715" s="5"/>
      <c r="H3715" s="5"/>
      <c r="I3715">
        <v>2000</v>
      </c>
      <c r="J3715" s="20" t="s">
        <v>8219</v>
      </c>
    </row>
    <row r="3716" spans="7:10" x14ac:dyDescent="0.2">
      <c r="G3716" s="5"/>
      <c r="H3716" s="5"/>
      <c r="I3716">
        <v>10000</v>
      </c>
      <c r="J3716" s="20" t="s">
        <v>8219</v>
      </c>
    </row>
    <row r="3717" spans="7:10" x14ac:dyDescent="0.2">
      <c r="G3717" s="5"/>
      <c r="H3717" s="5"/>
      <c r="I3717">
        <v>3500</v>
      </c>
      <c r="J3717" s="20" t="s">
        <v>8219</v>
      </c>
    </row>
    <row r="3718" spans="7:10" x14ac:dyDescent="0.2">
      <c r="G3718" s="5"/>
      <c r="H3718" s="5"/>
      <c r="I3718">
        <v>800</v>
      </c>
      <c r="J3718" s="20" t="s">
        <v>8219</v>
      </c>
    </row>
    <row r="3719" spans="7:10" x14ac:dyDescent="0.2">
      <c r="G3719" s="5"/>
      <c r="H3719" s="5"/>
      <c r="I3719">
        <v>4000</v>
      </c>
      <c r="J3719" s="20" t="s">
        <v>8219</v>
      </c>
    </row>
    <row r="3720" spans="7:10" x14ac:dyDescent="0.2">
      <c r="G3720" s="5"/>
      <c r="H3720" s="5"/>
      <c r="I3720">
        <v>500</v>
      </c>
      <c r="J3720" s="20" t="s">
        <v>8219</v>
      </c>
    </row>
    <row r="3721" spans="7:10" x14ac:dyDescent="0.2">
      <c r="G3721" s="5"/>
      <c r="H3721" s="5"/>
      <c r="I3721">
        <v>200</v>
      </c>
      <c r="J3721" s="20" t="s">
        <v>8219</v>
      </c>
    </row>
    <row r="3722" spans="7:10" x14ac:dyDescent="0.2">
      <c r="G3722" s="5"/>
      <c r="H3722" s="5"/>
      <c r="I3722">
        <v>3300</v>
      </c>
      <c r="J3722" s="20" t="s">
        <v>8219</v>
      </c>
    </row>
    <row r="3723" spans="7:10" x14ac:dyDescent="0.2">
      <c r="G3723" s="5"/>
      <c r="H3723" s="5"/>
      <c r="I3723">
        <v>5000</v>
      </c>
      <c r="J3723" s="20" t="s">
        <v>8219</v>
      </c>
    </row>
    <row r="3724" spans="7:10" x14ac:dyDescent="0.2">
      <c r="G3724" s="5"/>
      <c r="H3724" s="5"/>
      <c r="I3724">
        <v>1500</v>
      </c>
      <c r="J3724" s="20" t="s">
        <v>8219</v>
      </c>
    </row>
    <row r="3725" spans="7:10" x14ac:dyDescent="0.2">
      <c r="G3725" s="5"/>
      <c r="H3725" s="5"/>
      <c r="I3725">
        <v>4500</v>
      </c>
      <c r="J3725" s="20" t="s">
        <v>8219</v>
      </c>
    </row>
    <row r="3726" spans="7:10" x14ac:dyDescent="0.2">
      <c r="G3726" s="5"/>
      <c r="H3726" s="5"/>
      <c r="I3726">
        <v>4300</v>
      </c>
      <c r="J3726" s="20" t="s">
        <v>8219</v>
      </c>
    </row>
    <row r="3727" spans="7:10" x14ac:dyDescent="0.2">
      <c r="G3727" s="5"/>
      <c r="H3727" s="5"/>
      <c r="I3727">
        <v>300</v>
      </c>
      <c r="J3727" s="20" t="s">
        <v>8219</v>
      </c>
    </row>
    <row r="3728" spans="7:10" x14ac:dyDescent="0.2">
      <c r="G3728" s="5"/>
      <c r="H3728" s="5"/>
      <c r="I3728">
        <v>850</v>
      </c>
      <c r="J3728" s="20" t="s">
        <v>8219</v>
      </c>
    </row>
    <row r="3729" spans="7:10" x14ac:dyDescent="0.2">
      <c r="G3729" s="5"/>
      <c r="H3729" s="5"/>
      <c r="I3729">
        <v>2000</v>
      </c>
      <c r="J3729" s="20" t="s">
        <v>8219</v>
      </c>
    </row>
    <row r="3730" spans="7:10" x14ac:dyDescent="0.2">
      <c r="G3730" s="5"/>
      <c r="H3730" s="5"/>
      <c r="I3730">
        <v>20000</v>
      </c>
      <c r="J3730" s="22" t="s">
        <v>8221</v>
      </c>
    </row>
    <row r="3731" spans="7:10" x14ac:dyDescent="0.2">
      <c r="G3731" s="5"/>
      <c r="H3731" s="5"/>
      <c r="I3731">
        <v>5000</v>
      </c>
      <c r="J3731" s="22" t="s">
        <v>8221</v>
      </c>
    </row>
    <row r="3732" spans="7:10" x14ac:dyDescent="0.2">
      <c r="G3732" s="5"/>
      <c r="H3732" s="5"/>
      <c r="I3732">
        <v>1000</v>
      </c>
      <c r="J3732" s="22" t="s">
        <v>8221</v>
      </c>
    </row>
    <row r="3733" spans="7:10" x14ac:dyDescent="0.2">
      <c r="G3733" s="5"/>
      <c r="H3733" s="5"/>
      <c r="I3733">
        <v>5500</v>
      </c>
      <c r="J3733" s="22" t="s">
        <v>8221</v>
      </c>
    </row>
    <row r="3734" spans="7:10" x14ac:dyDescent="0.2">
      <c r="G3734" s="5"/>
      <c r="H3734" s="5"/>
      <c r="I3734">
        <v>850</v>
      </c>
      <c r="J3734" s="22" t="s">
        <v>8221</v>
      </c>
    </row>
    <row r="3735" spans="7:10" x14ac:dyDescent="0.2">
      <c r="G3735" s="5"/>
      <c r="H3735" s="5"/>
      <c r="I3735">
        <v>1500</v>
      </c>
      <c r="J3735" s="22" t="s">
        <v>8221</v>
      </c>
    </row>
    <row r="3736" spans="7:10" x14ac:dyDescent="0.2">
      <c r="G3736" s="5"/>
      <c r="H3736" s="5"/>
      <c r="I3736">
        <v>1500</v>
      </c>
      <c r="J3736" s="22" t="s">
        <v>8221</v>
      </c>
    </row>
    <row r="3737" spans="7:10" x14ac:dyDescent="0.2">
      <c r="G3737" s="5"/>
      <c r="H3737" s="5"/>
      <c r="I3737">
        <v>150</v>
      </c>
      <c r="J3737" s="22" t="s">
        <v>8221</v>
      </c>
    </row>
    <row r="3738" spans="7:10" x14ac:dyDescent="0.2">
      <c r="G3738" s="5"/>
      <c r="H3738" s="5"/>
      <c r="I3738">
        <v>1500</v>
      </c>
      <c r="J3738" s="22" t="s">
        <v>8221</v>
      </c>
    </row>
    <row r="3739" spans="7:10" x14ac:dyDescent="0.2">
      <c r="G3739" s="5"/>
      <c r="H3739" s="5"/>
      <c r="I3739">
        <v>700</v>
      </c>
      <c r="J3739" s="22" t="s">
        <v>8221</v>
      </c>
    </row>
    <row r="3740" spans="7:10" x14ac:dyDescent="0.2">
      <c r="G3740" s="5"/>
      <c r="H3740" s="5"/>
      <c r="I3740">
        <v>1500</v>
      </c>
      <c r="J3740" s="22" t="s">
        <v>8221</v>
      </c>
    </row>
    <row r="3741" spans="7:10" x14ac:dyDescent="0.2">
      <c r="G3741" s="5"/>
      <c r="H3741" s="5"/>
      <c r="I3741">
        <v>4000</v>
      </c>
      <c r="J3741" s="22" t="s">
        <v>8221</v>
      </c>
    </row>
    <row r="3742" spans="7:10" x14ac:dyDescent="0.2">
      <c r="G3742" s="5"/>
      <c r="H3742" s="5"/>
      <c r="I3742">
        <v>2000</v>
      </c>
      <c r="J3742" s="22" t="s">
        <v>8221</v>
      </c>
    </row>
    <row r="3743" spans="7:10" x14ac:dyDescent="0.2">
      <c r="G3743" s="5"/>
      <c r="H3743" s="5"/>
      <c r="I3743">
        <v>20000</v>
      </c>
      <c r="J3743" s="22" t="s">
        <v>8221</v>
      </c>
    </row>
    <row r="3744" spans="7:10" x14ac:dyDescent="0.2">
      <c r="G3744" s="5"/>
      <c r="H3744" s="5"/>
      <c r="I3744">
        <v>5000</v>
      </c>
      <c r="J3744" s="22" t="s">
        <v>8221</v>
      </c>
    </row>
    <row r="3745" spans="7:10" x14ac:dyDescent="0.2">
      <c r="G3745" s="5"/>
      <c r="H3745" s="5"/>
      <c r="I3745">
        <v>2200</v>
      </c>
      <c r="J3745" s="22" t="s">
        <v>8221</v>
      </c>
    </row>
    <row r="3746" spans="7:10" x14ac:dyDescent="0.2">
      <c r="G3746" s="5"/>
      <c r="H3746" s="5"/>
      <c r="I3746">
        <v>1200</v>
      </c>
      <c r="J3746" s="22" t="s">
        <v>8221</v>
      </c>
    </row>
    <row r="3747" spans="7:10" x14ac:dyDescent="0.2">
      <c r="G3747" s="5"/>
      <c r="H3747" s="5"/>
      <c r="I3747">
        <v>100</v>
      </c>
      <c r="J3747" s="22" t="s">
        <v>8221</v>
      </c>
    </row>
    <row r="3748" spans="7:10" x14ac:dyDescent="0.2">
      <c r="G3748" s="5"/>
      <c r="H3748" s="5"/>
      <c r="I3748">
        <v>8500</v>
      </c>
      <c r="J3748" s="22" t="s">
        <v>8221</v>
      </c>
    </row>
    <row r="3749" spans="7:10" x14ac:dyDescent="0.2">
      <c r="G3749" s="5"/>
      <c r="H3749" s="5"/>
      <c r="I3749">
        <v>2500</v>
      </c>
      <c r="J3749" s="22" t="s">
        <v>8221</v>
      </c>
    </row>
    <row r="3750" spans="7:10" x14ac:dyDescent="0.2">
      <c r="G3750" s="5"/>
      <c r="H3750" s="5"/>
      <c r="I3750">
        <v>5000</v>
      </c>
      <c r="J3750" s="20" t="s">
        <v>8219</v>
      </c>
    </row>
    <row r="3751" spans="7:10" x14ac:dyDescent="0.2">
      <c r="G3751" s="5"/>
      <c r="H3751" s="5"/>
      <c r="I3751">
        <v>500</v>
      </c>
      <c r="J3751" s="20" t="s">
        <v>8219</v>
      </c>
    </row>
    <row r="3752" spans="7:10" x14ac:dyDescent="0.2">
      <c r="G3752" s="5"/>
      <c r="H3752" s="5"/>
      <c r="I3752">
        <v>6000</v>
      </c>
      <c r="J3752" s="20" t="s">
        <v>8219</v>
      </c>
    </row>
    <row r="3753" spans="7:10" x14ac:dyDescent="0.2">
      <c r="G3753" s="5"/>
      <c r="H3753" s="5"/>
      <c r="I3753">
        <v>1000</v>
      </c>
      <c r="J3753" s="20" t="s">
        <v>8219</v>
      </c>
    </row>
    <row r="3754" spans="7:10" x14ac:dyDescent="0.2">
      <c r="G3754" s="5"/>
      <c r="H3754" s="5"/>
      <c r="I3754">
        <v>500</v>
      </c>
      <c r="J3754" s="20" t="s">
        <v>8219</v>
      </c>
    </row>
    <row r="3755" spans="7:10" x14ac:dyDescent="0.2">
      <c r="G3755" s="5"/>
      <c r="H3755" s="5"/>
      <c r="I3755">
        <v>5000</v>
      </c>
      <c r="J3755" s="20" t="s">
        <v>8219</v>
      </c>
    </row>
    <row r="3756" spans="7:10" x14ac:dyDescent="0.2">
      <c r="G3756" s="5"/>
      <c r="H3756" s="5"/>
      <c r="I3756">
        <v>2500</v>
      </c>
      <c r="J3756" s="20" t="s">
        <v>8219</v>
      </c>
    </row>
    <row r="3757" spans="7:10" x14ac:dyDescent="0.2">
      <c r="G3757" s="5"/>
      <c r="H3757" s="5"/>
      <c r="I3757">
        <v>550</v>
      </c>
      <c r="J3757" s="20" t="s">
        <v>8219</v>
      </c>
    </row>
    <row r="3758" spans="7:10" x14ac:dyDescent="0.2">
      <c r="G3758" s="5"/>
      <c r="H3758" s="5"/>
      <c r="I3758">
        <v>4500</v>
      </c>
      <c r="J3758" s="20" t="s">
        <v>8219</v>
      </c>
    </row>
    <row r="3759" spans="7:10" x14ac:dyDescent="0.2">
      <c r="G3759" s="5"/>
      <c r="H3759" s="5"/>
      <c r="I3759">
        <v>3500</v>
      </c>
      <c r="J3759" s="20" t="s">
        <v>8219</v>
      </c>
    </row>
    <row r="3760" spans="7:10" x14ac:dyDescent="0.2">
      <c r="G3760" s="5"/>
      <c r="H3760" s="5"/>
      <c r="I3760">
        <v>1500</v>
      </c>
      <c r="J3760" s="20" t="s">
        <v>8219</v>
      </c>
    </row>
    <row r="3761" spans="7:10" x14ac:dyDescent="0.2">
      <c r="G3761" s="5"/>
      <c r="H3761" s="5"/>
      <c r="I3761">
        <v>4000</v>
      </c>
      <c r="J3761" s="20" t="s">
        <v>8219</v>
      </c>
    </row>
    <row r="3762" spans="7:10" x14ac:dyDescent="0.2">
      <c r="G3762" s="5"/>
      <c r="H3762" s="5"/>
      <c r="I3762">
        <v>5000</v>
      </c>
      <c r="J3762" s="20" t="s">
        <v>8219</v>
      </c>
    </row>
    <row r="3763" spans="7:10" x14ac:dyDescent="0.2">
      <c r="G3763" s="5"/>
      <c r="H3763" s="5"/>
      <c r="I3763">
        <v>500</v>
      </c>
      <c r="J3763" s="20" t="s">
        <v>8219</v>
      </c>
    </row>
    <row r="3764" spans="7:10" x14ac:dyDescent="0.2">
      <c r="G3764" s="5"/>
      <c r="H3764" s="5"/>
      <c r="I3764">
        <v>1250</v>
      </c>
      <c r="J3764" s="20" t="s">
        <v>8219</v>
      </c>
    </row>
    <row r="3765" spans="7:10" x14ac:dyDescent="0.2">
      <c r="G3765" s="5"/>
      <c r="H3765" s="5"/>
      <c r="I3765">
        <v>5000</v>
      </c>
      <c r="J3765" s="20" t="s">
        <v>8219</v>
      </c>
    </row>
    <row r="3766" spans="7:10" x14ac:dyDescent="0.2">
      <c r="G3766" s="5"/>
      <c r="H3766" s="5"/>
      <c r="I3766">
        <v>1500</v>
      </c>
      <c r="J3766" s="20" t="s">
        <v>8219</v>
      </c>
    </row>
    <row r="3767" spans="7:10" x14ac:dyDescent="0.2">
      <c r="G3767" s="5"/>
      <c r="H3767" s="5"/>
      <c r="I3767">
        <v>7000</v>
      </c>
      <c r="J3767" s="20" t="s">
        <v>8219</v>
      </c>
    </row>
    <row r="3768" spans="7:10" x14ac:dyDescent="0.2">
      <c r="G3768" s="5"/>
      <c r="H3768" s="5"/>
      <c r="I3768">
        <v>10000</v>
      </c>
      <c r="J3768" s="20" t="s">
        <v>8219</v>
      </c>
    </row>
    <row r="3769" spans="7:10" x14ac:dyDescent="0.2">
      <c r="G3769" s="5"/>
      <c r="H3769" s="5"/>
      <c r="I3769">
        <v>2000</v>
      </c>
      <c r="J3769" s="20" t="s">
        <v>8219</v>
      </c>
    </row>
    <row r="3770" spans="7:10" x14ac:dyDescent="0.2">
      <c r="G3770" s="5"/>
      <c r="H3770" s="5"/>
      <c r="I3770">
        <v>4000</v>
      </c>
      <c r="J3770" s="20" t="s">
        <v>8219</v>
      </c>
    </row>
    <row r="3771" spans="7:10" x14ac:dyDescent="0.2">
      <c r="G3771" s="5"/>
      <c r="H3771" s="5"/>
      <c r="I3771">
        <v>1100</v>
      </c>
      <c r="J3771" s="20" t="s">
        <v>8219</v>
      </c>
    </row>
    <row r="3772" spans="7:10" x14ac:dyDescent="0.2">
      <c r="G3772" s="5"/>
      <c r="H3772" s="5"/>
      <c r="I3772">
        <v>2000</v>
      </c>
      <c r="J3772" s="20" t="s">
        <v>8219</v>
      </c>
    </row>
    <row r="3773" spans="7:10" x14ac:dyDescent="0.2">
      <c r="G3773" s="5"/>
      <c r="H3773" s="5"/>
      <c r="I3773">
        <v>1000</v>
      </c>
      <c r="J3773" s="20" t="s">
        <v>8219</v>
      </c>
    </row>
    <row r="3774" spans="7:10" x14ac:dyDescent="0.2">
      <c r="G3774" s="5"/>
      <c r="H3774" s="5"/>
      <c r="I3774">
        <v>5000</v>
      </c>
      <c r="J3774" s="20" t="s">
        <v>8219</v>
      </c>
    </row>
    <row r="3775" spans="7:10" x14ac:dyDescent="0.2">
      <c r="G3775" s="5"/>
      <c r="H3775" s="5"/>
      <c r="I3775">
        <v>5000</v>
      </c>
      <c r="J3775" s="20" t="s">
        <v>8219</v>
      </c>
    </row>
    <row r="3776" spans="7:10" x14ac:dyDescent="0.2">
      <c r="G3776" s="5"/>
      <c r="H3776" s="5"/>
      <c r="I3776">
        <v>2500</v>
      </c>
      <c r="J3776" s="20" t="s">
        <v>8219</v>
      </c>
    </row>
    <row r="3777" spans="7:10" x14ac:dyDescent="0.2">
      <c r="G3777" s="5"/>
      <c r="H3777" s="5"/>
      <c r="I3777">
        <v>2000</v>
      </c>
      <c r="J3777" s="20" t="s">
        <v>8219</v>
      </c>
    </row>
    <row r="3778" spans="7:10" x14ac:dyDescent="0.2">
      <c r="G3778" s="5"/>
      <c r="H3778" s="5"/>
      <c r="I3778">
        <v>8000</v>
      </c>
      <c r="J3778" s="20" t="s">
        <v>8219</v>
      </c>
    </row>
    <row r="3779" spans="7:10" x14ac:dyDescent="0.2">
      <c r="G3779" s="5"/>
      <c r="H3779" s="5"/>
      <c r="I3779">
        <v>2000</v>
      </c>
      <c r="J3779" s="20" t="s">
        <v>8219</v>
      </c>
    </row>
    <row r="3780" spans="7:10" x14ac:dyDescent="0.2">
      <c r="G3780" s="5"/>
      <c r="H3780" s="5"/>
      <c r="I3780">
        <v>2400</v>
      </c>
      <c r="J3780" s="20" t="s">
        <v>8219</v>
      </c>
    </row>
    <row r="3781" spans="7:10" x14ac:dyDescent="0.2">
      <c r="G3781" s="5"/>
      <c r="H3781" s="5"/>
      <c r="I3781">
        <v>15000</v>
      </c>
      <c r="J3781" s="20" t="s">
        <v>8219</v>
      </c>
    </row>
    <row r="3782" spans="7:10" x14ac:dyDescent="0.2">
      <c r="G3782" s="5"/>
      <c r="H3782" s="5"/>
      <c r="I3782">
        <v>2500</v>
      </c>
      <c r="J3782" s="20" t="s">
        <v>8219</v>
      </c>
    </row>
    <row r="3783" spans="7:10" x14ac:dyDescent="0.2">
      <c r="G3783" s="5"/>
      <c r="H3783" s="5"/>
      <c r="I3783">
        <v>4500</v>
      </c>
      <c r="J3783" s="20" t="s">
        <v>8219</v>
      </c>
    </row>
    <row r="3784" spans="7:10" x14ac:dyDescent="0.2">
      <c r="G3784" s="5"/>
      <c r="H3784" s="5"/>
      <c r="I3784">
        <v>2000</v>
      </c>
      <c r="J3784" s="20" t="s">
        <v>8219</v>
      </c>
    </row>
    <row r="3785" spans="7:10" x14ac:dyDescent="0.2">
      <c r="G3785" s="5"/>
      <c r="H3785" s="5"/>
      <c r="I3785">
        <v>1200</v>
      </c>
      <c r="J3785" s="20" t="s">
        <v>8219</v>
      </c>
    </row>
    <row r="3786" spans="7:10" x14ac:dyDescent="0.2">
      <c r="G3786" s="5"/>
      <c r="H3786" s="5"/>
      <c r="I3786">
        <v>1000</v>
      </c>
      <c r="J3786" s="20" t="s">
        <v>8219</v>
      </c>
    </row>
    <row r="3787" spans="7:10" x14ac:dyDescent="0.2">
      <c r="G3787" s="5"/>
      <c r="H3787" s="5"/>
      <c r="I3787">
        <v>2000</v>
      </c>
      <c r="J3787" s="20" t="s">
        <v>8219</v>
      </c>
    </row>
    <row r="3788" spans="7:10" x14ac:dyDescent="0.2">
      <c r="G3788" s="5"/>
      <c r="H3788" s="5"/>
      <c r="I3788">
        <v>6000</v>
      </c>
      <c r="J3788" s="20" t="s">
        <v>8219</v>
      </c>
    </row>
    <row r="3789" spans="7:10" x14ac:dyDescent="0.2">
      <c r="G3789" s="5"/>
      <c r="H3789" s="5"/>
      <c r="I3789">
        <v>350</v>
      </c>
      <c r="J3789" s="20" t="s">
        <v>8219</v>
      </c>
    </row>
    <row r="3790" spans="7:10" x14ac:dyDescent="0.2">
      <c r="G3790" s="5"/>
      <c r="H3790" s="5"/>
      <c r="I3790">
        <v>75000</v>
      </c>
      <c r="J3790" s="22" t="s">
        <v>8221</v>
      </c>
    </row>
    <row r="3791" spans="7:10" x14ac:dyDescent="0.2">
      <c r="G3791" s="5"/>
      <c r="H3791" s="5"/>
      <c r="I3791">
        <v>3550</v>
      </c>
      <c r="J3791" s="22" t="s">
        <v>8221</v>
      </c>
    </row>
    <row r="3792" spans="7:10" x14ac:dyDescent="0.2">
      <c r="G3792" s="5"/>
      <c r="H3792" s="5"/>
      <c r="I3792">
        <v>15000</v>
      </c>
      <c r="J3792" s="22" t="s">
        <v>8221</v>
      </c>
    </row>
    <row r="3793" spans="7:10" x14ac:dyDescent="0.2">
      <c r="G3793" s="5"/>
      <c r="H3793" s="5"/>
      <c r="I3793">
        <v>1500</v>
      </c>
      <c r="J3793" s="22" t="s">
        <v>8221</v>
      </c>
    </row>
    <row r="3794" spans="7:10" x14ac:dyDescent="0.2">
      <c r="G3794" s="5"/>
      <c r="H3794" s="5"/>
      <c r="I3794">
        <v>12500</v>
      </c>
      <c r="J3794" s="22" t="s">
        <v>8221</v>
      </c>
    </row>
    <row r="3795" spans="7:10" x14ac:dyDescent="0.2">
      <c r="G3795" s="5"/>
      <c r="H3795" s="5"/>
      <c r="I3795">
        <v>7000</v>
      </c>
      <c r="J3795" s="22" t="s">
        <v>8221</v>
      </c>
    </row>
    <row r="3796" spans="7:10" x14ac:dyDescent="0.2">
      <c r="G3796" s="5"/>
      <c r="H3796" s="5"/>
      <c r="I3796">
        <v>5000</v>
      </c>
      <c r="J3796" s="22" t="s">
        <v>8221</v>
      </c>
    </row>
    <row r="3797" spans="7:10" x14ac:dyDescent="0.2">
      <c r="G3797" s="5"/>
      <c r="H3797" s="5"/>
      <c r="I3797">
        <v>600</v>
      </c>
      <c r="J3797" s="22" t="s">
        <v>8221</v>
      </c>
    </row>
    <row r="3798" spans="7:10" x14ac:dyDescent="0.2">
      <c r="G3798" s="5"/>
      <c r="H3798" s="5"/>
      <c r="I3798">
        <v>22500</v>
      </c>
      <c r="J3798" s="22" t="s">
        <v>8221</v>
      </c>
    </row>
    <row r="3799" spans="7:10" x14ac:dyDescent="0.2">
      <c r="G3799" s="5"/>
      <c r="H3799" s="5"/>
      <c r="I3799">
        <v>6000</v>
      </c>
      <c r="J3799" s="22" t="s">
        <v>8221</v>
      </c>
    </row>
    <row r="3800" spans="7:10" x14ac:dyDescent="0.2">
      <c r="G3800" s="5"/>
      <c r="H3800" s="5"/>
      <c r="I3800">
        <v>70000</v>
      </c>
      <c r="J3800" s="22" t="s">
        <v>8221</v>
      </c>
    </row>
    <row r="3801" spans="7:10" x14ac:dyDescent="0.2">
      <c r="G3801" s="5"/>
      <c r="H3801" s="5"/>
      <c r="I3801">
        <v>10000</v>
      </c>
      <c r="J3801" s="22" t="s">
        <v>8221</v>
      </c>
    </row>
    <row r="3802" spans="7:10" x14ac:dyDescent="0.2">
      <c r="G3802" s="5"/>
      <c r="H3802" s="5"/>
      <c r="I3802">
        <v>22000</v>
      </c>
      <c r="J3802" s="22" t="s">
        <v>8221</v>
      </c>
    </row>
    <row r="3803" spans="7:10" x14ac:dyDescent="0.2">
      <c r="G3803" s="5"/>
      <c r="H3803" s="5"/>
      <c r="I3803">
        <v>5000</v>
      </c>
      <c r="J3803" s="22" t="s">
        <v>8221</v>
      </c>
    </row>
    <row r="3804" spans="7:10" x14ac:dyDescent="0.2">
      <c r="G3804" s="5"/>
      <c r="H3804" s="5"/>
      <c r="I3804">
        <v>3000</v>
      </c>
      <c r="J3804" s="22" t="s">
        <v>8221</v>
      </c>
    </row>
    <row r="3805" spans="7:10" x14ac:dyDescent="0.2">
      <c r="G3805" s="5"/>
      <c r="H3805" s="5"/>
      <c r="I3805">
        <v>12000</v>
      </c>
      <c r="J3805" s="22" t="s">
        <v>8221</v>
      </c>
    </row>
    <row r="3806" spans="7:10" x14ac:dyDescent="0.2">
      <c r="G3806" s="5"/>
      <c r="H3806" s="5"/>
      <c r="I3806">
        <v>8000</v>
      </c>
      <c r="J3806" s="22" t="s">
        <v>8221</v>
      </c>
    </row>
    <row r="3807" spans="7:10" x14ac:dyDescent="0.2">
      <c r="G3807" s="5"/>
      <c r="H3807" s="5"/>
      <c r="I3807">
        <v>150000</v>
      </c>
      <c r="J3807" s="22" t="s">
        <v>8221</v>
      </c>
    </row>
    <row r="3808" spans="7:10" x14ac:dyDescent="0.2">
      <c r="G3808" s="5"/>
      <c r="H3808" s="5"/>
      <c r="I3808">
        <v>7500</v>
      </c>
      <c r="J3808" s="22" t="s">
        <v>8221</v>
      </c>
    </row>
    <row r="3809" spans="7:10" x14ac:dyDescent="0.2">
      <c r="G3809" s="5"/>
      <c r="H3809" s="5"/>
      <c r="I3809">
        <v>1500</v>
      </c>
      <c r="J3809" s="22" t="s">
        <v>8221</v>
      </c>
    </row>
    <row r="3810" spans="7:10" x14ac:dyDescent="0.2">
      <c r="G3810" s="5"/>
      <c r="H3810" s="5"/>
      <c r="I3810">
        <v>1000</v>
      </c>
      <c r="J3810" s="20" t="s">
        <v>8219</v>
      </c>
    </row>
    <row r="3811" spans="7:10" x14ac:dyDescent="0.2">
      <c r="G3811" s="5"/>
      <c r="H3811" s="5"/>
      <c r="I3811">
        <v>2000</v>
      </c>
      <c r="J3811" s="20" t="s">
        <v>8219</v>
      </c>
    </row>
    <row r="3812" spans="7:10" x14ac:dyDescent="0.2">
      <c r="G3812" s="5"/>
      <c r="H3812" s="5"/>
      <c r="I3812">
        <v>1500</v>
      </c>
      <c r="J3812" s="20" t="s">
        <v>8219</v>
      </c>
    </row>
    <row r="3813" spans="7:10" x14ac:dyDescent="0.2">
      <c r="G3813" s="5"/>
      <c r="H3813" s="5"/>
      <c r="I3813">
        <v>250</v>
      </c>
      <c r="J3813" s="20" t="s">
        <v>8219</v>
      </c>
    </row>
    <row r="3814" spans="7:10" x14ac:dyDescent="0.2">
      <c r="G3814" s="5"/>
      <c r="H3814" s="5"/>
      <c r="I3814">
        <v>2000</v>
      </c>
      <c r="J3814" s="20" t="s">
        <v>8219</v>
      </c>
    </row>
    <row r="3815" spans="7:10" x14ac:dyDescent="0.2">
      <c r="G3815" s="5"/>
      <c r="H3815" s="5"/>
      <c r="I3815">
        <v>2100</v>
      </c>
      <c r="J3815" s="20" t="s">
        <v>8219</v>
      </c>
    </row>
    <row r="3816" spans="7:10" x14ac:dyDescent="0.2">
      <c r="G3816" s="5"/>
      <c r="H3816" s="5"/>
      <c r="I3816">
        <v>1500</v>
      </c>
      <c r="J3816" s="20" t="s">
        <v>8219</v>
      </c>
    </row>
    <row r="3817" spans="7:10" x14ac:dyDescent="0.2">
      <c r="G3817" s="5"/>
      <c r="H3817" s="5"/>
      <c r="I3817">
        <v>1000</v>
      </c>
      <c r="J3817" s="20" t="s">
        <v>8219</v>
      </c>
    </row>
    <row r="3818" spans="7:10" x14ac:dyDescent="0.2">
      <c r="G3818" s="5"/>
      <c r="H3818" s="5"/>
      <c r="I3818">
        <v>1500</v>
      </c>
      <c r="J3818" s="20" t="s">
        <v>8219</v>
      </c>
    </row>
    <row r="3819" spans="7:10" x14ac:dyDescent="0.2">
      <c r="G3819" s="5"/>
      <c r="H3819" s="5"/>
      <c r="I3819">
        <v>2000</v>
      </c>
      <c r="J3819" s="20" t="s">
        <v>8219</v>
      </c>
    </row>
    <row r="3820" spans="7:10" x14ac:dyDescent="0.2">
      <c r="G3820" s="5"/>
      <c r="H3820" s="5"/>
      <c r="I3820">
        <v>250</v>
      </c>
      <c r="J3820" s="20" t="s">
        <v>8219</v>
      </c>
    </row>
    <row r="3821" spans="7:10" x14ac:dyDescent="0.2">
      <c r="G3821" s="5"/>
      <c r="H3821" s="5"/>
      <c r="I3821">
        <v>1000</v>
      </c>
      <c r="J3821" s="20" t="s">
        <v>8219</v>
      </c>
    </row>
    <row r="3822" spans="7:10" x14ac:dyDescent="0.2">
      <c r="G3822" s="5"/>
      <c r="H3822" s="5"/>
      <c r="I3822">
        <v>300</v>
      </c>
      <c r="J3822" s="20" t="s">
        <v>8219</v>
      </c>
    </row>
    <row r="3823" spans="7:10" x14ac:dyDescent="0.2">
      <c r="G3823" s="5"/>
      <c r="H3823" s="5"/>
      <c r="I3823">
        <v>3500</v>
      </c>
      <c r="J3823" s="20" t="s">
        <v>8219</v>
      </c>
    </row>
    <row r="3824" spans="7:10" x14ac:dyDescent="0.2">
      <c r="G3824" s="5"/>
      <c r="H3824" s="5"/>
      <c r="I3824">
        <v>5000</v>
      </c>
      <c r="J3824" s="20" t="s">
        <v>8219</v>
      </c>
    </row>
    <row r="3825" spans="7:10" x14ac:dyDescent="0.2">
      <c r="G3825" s="5"/>
      <c r="H3825" s="5"/>
      <c r="I3825">
        <v>2500</v>
      </c>
      <c r="J3825" s="20" t="s">
        <v>8219</v>
      </c>
    </row>
    <row r="3826" spans="7:10" x14ac:dyDescent="0.2">
      <c r="G3826" s="5"/>
      <c r="H3826" s="5"/>
      <c r="I3826">
        <v>250</v>
      </c>
      <c r="J3826" s="20" t="s">
        <v>8219</v>
      </c>
    </row>
    <row r="3827" spans="7:10" x14ac:dyDescent="0.2">
      <c r="G3827" s="5"/>
      <c r="H3827" s="5"/>
      <c r="I3827">
        <v>5000</v>
      </c>
      <c r="J3827" s="20" t="s">
        <v>8219</v>
      </c>
    </row>
    <row r="3828" spans="7:10" x14ac:dyDescent="0.2">
      <c r="G3828" s="5"/>
      <c r="H3828" s="5"/>
      <c r="I3828">
        <v>600</v>
      </c>
      <c r="J3828" s="20" t="s">
        <v>8219</v>
      </c>
    </row>
    <row r="3829" spans="7:10" x14ac:dyDescent="0.2">
      <c r="G3829" s="5"/>
      <c r="H3829" s="5"/>
      <c r="I3829">
        <v>3000</v>
      </c>
      <c r="J3829" s="20" t="s">
        <v>8219</v>
      </c>
    </row>
    <row r="3830" spans="7:10" x14ac:dyDescent="0.2">
      <c r="G3830" s="5"/>
      <c r="H3830" s="5"/>
      <c r="I3830">
        <v>5000</v>
      </c>
      <c r="J3830" s="20" t="s">
        <v>8219</v>
      </c>
    </row>
    <row r="3831" spans="7:10" x14ac:dyDescent="0.2">
      <c r="G3831" s="5"/>
      <c r="H3831" s="5"/>
      <c r="I3831">
        <v>500</v>
      </c>
      <c r="J3831" s="20" t="s">
        <v>8219</v>
      </c>
    </row>
    <row r="3832" spans="7:10" x14ac:dyDescent="0.2">
      <c r="G3832" s="5"/>
      <c r="H3832" s="5"/>
      <c r="I3832">
        <v>100</v>
      </c>
      <c r="J3832" s="20" t="s">
        <v>8219</v>
      </c>
    </row>
    <row r="3833" spans="7:10" x14ac:dyDescent="0.2">
      <c r="G3833" s="5"/>
      <c r="H3833" s="5"/>
      <c r="I3833">
        <v>500</v>
      </c>
      <c r="J3833" s="20" t="s">
        <v>8219</v>
      </c>
    </row>
    <row r="3834" spans="7:10" x14ac:dyDescent="0.2">
      <c r="G3834" s="5"/>
      <c r="H3834" s="5"/>
      <c r="I3834">
        <v>1200</v>
      </c>
      <c r="J3834" s="20" t="s">
        <v>8219</v>
      </c>
    </row>
    <row r="3835" spans="7:10" x14ac:dyDescent="0.2">
      <c r="G3835" s="5"/>
      <c r="H3835" s="5"/>
      <c r="I3835">
        <v>1200</v>
      </c>
      <c r="J3835" s="20" t="s">
        <v>8219</v>
      </c>
    </row>
    <row r="3836" spans="7:10" x14ac:dyDescent="0.2">
      <c r="G3836" s="5"/>
      <c r="H3836" s="5"/>
      <c r="I3836">
        <v>3000</v>
      </c>
      <c r="J3836" s="20" t="s">
        <v>8219</v>
      </c>
    </row>
    <row r="3837" spans="7:10" x14ac:dyDescent="0.2">
      <c r="G3837" s="5"/>
      <c r="H3837" s="5"/>
      <c r="I3837">
        <v>200</v>
      </c>
      <c r="J3837" s="20" t="s">
        <v>8219</v>
      </c>
    </row>
    <row r="3838" spans="7:10" x14ac:dyDescent="0.2">
      <c r="G3838" s="5"/>
      <c r="H3838" s="5"/>
      <c r="I3838">
        <v>800</v>
      </c>
      <c r="J3838" s="20" t="s">
        <v>8219</v>
      </c>
    </row>
    <row r="3839" spans="7:10" x14ac:dyDescent="0.2">
      <c r="G3839" s="5"/>
      <c r="H3839" s="5"/>
      <c r="I3839">
        <v>2000</v>
      </c>
      <c r="J3839" s="20" t="s">
        <v>8219</v>
      </c>
    </row>
    <row r="3840" spans="7:10" x14ac:dyDescent="0.2">
      <c r="G3840" s="5"/>
      <c r="H3840" s="5"/>
      <c r="I3840">
        <v>100000</v>
      </c>
      <c r="J3840" s="20" t="s">
        <v>8219</v>
      </c>
    </row>
    <row r="3841" spans="7:10" x14ac:dyDescent="0.2">
      <c r="G3841" s="5"/>
      <c r="H3841" s="5"/>
      <c r="I3841">
        <v>2000</v>
      </c>
      <c r="J3841" s="20" t="s">
        <v>8219</v>
      </c>
    </row>
    <row r="3842" spans="7:10" x14ac:dyDescent="0.2">
      <c r="G3842" s="5"/>
      <c r="H3842" s="5"/>
      <c r="I3842">
        <v>1</v>
      </c>
      <c r="J3842" s="20" t="s">
        <v>8219</v>
      </c>
    </row>
    <row r="3843" spans="7:10" x14ac:dyDescent="0.2">
      <c r="G3843" s="5"/>
      <c r="H3843" s="5"/>
      <c r="I3843">
        <v>10000</v>
      </c>
      <c r="J3843" s="22" t="s">
        <v>8221</v>
      </c>
    </row>
    <row r="3844" spans="7:10" x14ac:dyDescent="0.2">
      <c r="G3844" s="5"/>
      <c r="H3844" s="5"/>
      <c r="I3844">
        <v>5000</v>
      </c>
      <c r="J3844" s="22" t="s">
        <v>8221</v>
      </c>
    </row>
    <row r="3845" spans="7:10" x14ac:dyDescent="0.2">
      <c r="G3845" s="5"/>
      <c r="H3845" s="5"/>
      <c r="I3845">
        <v>5000</v>
      </c>
      <c r="J3845" s="22" t="s">
        <v>8221</v>
      </c>
    </row>
    <row r="3846" spans="7:10" x14ac:dyDescent="0.2">
      <c r="G3846" s="5"/>
      <c r="H3846" s="5"/>
      <c r="I3846">
        <v>9800</v>
      </c>
      <c r="J3846" s="22" t="s">
        <v>8221</v>
      </c>
    </row>
    <row r="3847" spans="7:10" x14ac:dyDescent="0.2">
      <c r="G3847" s="5"/>
      <c r="H3847" s="5"/>
      <c r="I3847">
        <v>40000</v>
      </c>
      <c r="J3847" s="22" t="s">
        <v>8221</v>
      </c>
    </row>
    <row r="3848" spans="7:10" x14ac:dyDescent="0.2">
      <c r="G3848" s="5"/>
      <c r="H3848" s="5"/>
      <c r="I3848">
        <v>7000</v>
      </c>
      <c r="J3848" s="22" t="s">
        <v>8221</v>
      </c>
    </row>
    <row r="3849" spans="7:10" x14ac:dyDescent="0.2">
      <c r="G3849" s="5"/>
      <c r="H3849" s="5"/>
      <c r="I3849">
        <v>10500</v>
      </c>
      <c r="J3849" s="22" t="s">
        <v>8221</v>
      </c>
    </row>
    <row r="3850" spans="7:10" x14ac:dyDescent="0.2">
      <c r="G3850" s="5"/>
      <c r="H3850" s="5"/>
      <c r="I3850">
        <v>13000</v>
      </c>
      <c r="J3850" s="22" t="s">
        <v>8221</v>
      </c>
    </row>
    <row r="3851" spans="7:10" x14ac:dyDescent="0.2">
      <c r="G3851" s="5"/>
      <c r="H3851" s="5"/>
      <c r="I3851">
        <v>30000</v>
      </c>
      <c r="J3851" s="22" t="s">
        <v>8221</v>
      </c>
    </row>
    <row r="3852" spans="7:10" x14ac:dyDescent="0.2">
      <c r="G3852" s="5"/>
      <c r="H3852" s="5"/>
      <c r="I3852">
        <v>1000</v>
      </c>
      <c r="J3852" s="22" t="s">
        <v>8221</v>
      </c>
    </row>
    <row r="3853" spans="7:10" x14ac:dyDescent="0.2">
      <c r="G3853" s="5"/>
      <c r="H3853" s="5"/>
      <c r="I3853">
        <v>2500</v>
      </c>
      <c r="J3853" s="22" t="s">
        <v>8221</v>
      </c>
    </row>
    <row r="3854" spans="7:10" x14ac:dyDescent="0.2">
      <c r="G3854" s="5"/>
      <c r="H3854" s="5"/>
      <c r="I3854">
        <v>10000</v>
      </c>
      <c r="J3854" s="22" t="s">
        <v>8221</v>
      </c>
    </row>
    <row r="3855" spans="7:10" x14ac:dyDescent="0.2">
      <c r="G3855" s="5"/>
      <c r="H3855" s="5"/>
      <c r="I3855">
        <v>100000</v>
      </c>
      <c r="J3855" s="22" t="s">
        <v>8221</v>
      </c>
    </row>
    <row r="3856" spans="7:10" x14ac:dyDescent="0.2">
      <c r="G3856" s="5"/>
      <c r="H3856" s="5"/>
      <c r="I3856">
        <v>11000</v>
      </c>
      <c r="J3856" s="22" t="s">
        <v>8221</v>
      </c>
    </row>
    <row r="3857" spans="7:10" x14ac:dyDescent="0.2">
      <c r="G3857" s="5"/>
      <c r="H3857" s="5"/>
      <c r="I3857">
        <v>1000</v>
      </c>
      <c r="J3857" s="22" t="s">
        <v>8221</v>
      </c>
    </row>
    <row r="3858" spans="7:10" x14ac:dyDescent="0.2">
      <c r="G3858" s="5"/>
      <c r="H3858" s="5"/>
      <c r="I3858">
        <v>5000</v>
      </c>
      <c r="J3858" s="22" t="s">
        <v>8221</v>
      </c>
    </row>
    <row r="3859" spans="7:10" x14ac:dyDescent="0.2">
      <c r="G3859" s="5"/>
      <c r="H3859" s="5"/>
      <c r="I3859">
        <v>5000</v>
      </c>
      <c r="J3859" s="22" t="s">
        <v>8221</v>
      </c>
    </row>
    <row r="3860" spans="7:10" x14ac:dyDescent="0.2">
      <c r="G3860" s="5"/>
      <c r="H3860" s="5"/>
      <c r="I3860">
        <v>500</v>
      </c>
      <c r="J3860" s="22" t="s">
        <v>8221</v>
      </c>
    </row>
    <row r="3861" spans="7:10" x14ac:dyDescent="0.2">
      <c r="G3861" s="5"/>
      <c r="H3861" s="5"/>
      <c r="I3861">
        <v>2500</v>
      </c>
      <c r="J3861" s="22" t="s">
        <v>8221</v>
      </c>
    </row>
    <row r="3862" spans="7:10" x14ac:dyDescent="0.2">
      <c r="G3862" s="5"/>
      <c r="H3862" s="5"/>
      <c r="I3862">
        <v>6000</v>
      </c>
      <c r="J3862" s="22" t="s">
        <v>8221</v>
      </c>
    </row>
    <row r="3863" spans="7:10" x14ac:dyDescent="0.2">
      <c r="G3863" s="5"/>
      <c r="H3863" s="5"/>
      <c r="I3863">
        <v>2000</v>
      </c>
      <c r="J3863" s="22" t="s">
        <v>8221</v>
      </c>
    </row>
    <row r="3864" spans="7:10" x14ac:dyDescent="0.2">
      <c r="G3864" s="5"/>
      <c r="H3864" s="5"/>
      <c r="I3864">
        <v>7500</v>
      </c>
      <c r="J3864" s="22" t="s">
        <v>8221</v>
      </c>
    </row>
    <row r="3865" spans="7:10" x14ac:dyDescent="0.2">
      <c r="G3865" s="5"/>
      <c r="H3865" s="5"/>
      <c r="I3865">
        <v>6000</v>
      </c>
      <c r="J3865" s="22" t="s">
        <v>8221</v>
      </c>
    </row>
    <row r="3866" spans="7:10" x14ac:dyDescent="0.2">
      <c r="G3866" s="5"/>
      <c r="H3866" s="5"/>
      <c r="I3866">
        <v>5000</v>
      </c>
      <c r="J3866" s="22" t="s">
        <v>8221</v>
      </c>
    </row>
    <row r="3867" spans="7:10" x14ac:dyDescent="0.2">
      <c r="G3867" s="5"/>
      <c r="H3867" s="5"/>
      <c r="I3867">
        <v>2413</v>
      </c>
      <c r="J3867" s="22" t="s">
        <v>8221</v>
      </c>
    </row>
    <row r="3868" spans="7:10" x14ac:dyDescent="0.2">
      <c r="G3868" s="5"/>
      <c r="H3868" s="5"/>
      <c r="I3868">
        <v>2000</v>
      </c>
      <c r="J3868" s="22" t="s">
        <v>8221</v>
      </c>
    </row>
    <row r="3869" spans="7:10" x14ac:dyDescent="0.2">
      <c r="G3869" s="5"/>
      <c r="H3869" s="5"/>
      <c r="I3869">
        <v>2000</v>
      </c>
      <c r="J3869" s="22" t="s">
        <v>8221</v>
      </c>
    </row>
    <row r="3870" spans="7:10" x14ac:dyDescent="0.2">
      <c r="G3870" s="5"/>
      <c r="H3870" s="5"/>
      <c r="I3870">
        <v>5000</v>
      </c>
      <c r="J3870" s="21" t="s">
        <v>8220</v>
      </c>
    </row>
    <row r="3871" spans="7:10" x14ac:dyDescent="0.2">
      <c r="G3871" s="5"/>
      <c r="H3871" s="5"/>
      <c r="I3871">
        <v>13111</v>
      </c>
      <c r="J3871" s="21" t="s">
        <v>8220</v>
      </c>
    </row>
    <row r="3872" spans="7:10" x14ac:dyDescent="0.2">
      <c r="G3872" s="5"/>
      <c r="H3872" s="5"/>
      <c r="I3872">
        <v>10000</v>
      </c>
      <c r="J3872" s="21" t="s">
        <v>8220</v>
      </c>
    </row>
    <row r="3873" spans="7:10" x14ac:dyDescent="0.2">
      <c r="G3873" s="5"/>
      <c r="H3873" s="5"/>
      <c r="I3873">
        <v>1500</v>
      </c>
      <c r="J3873" s="21" t="s">
        <v>8220</v>
      </c>
    </row>
    <row r="3874" spans="7:10" x14ac:dyDescent="0.2">
      <c r="G3874" s="5"/>
      <c r="H3874" s="5"/>
      <c r="I3874">
        <v>15000</v>
      </c>
      <c r="J3874" s="21" t="s">
        <v>8220</v>
      </c>
    </row>
    <row r="3875" spans="7:10" x14ac:dyDescent="0.2">
      <c r="G3875" s="5"/>
      <c r="H3875" s="5"/>
      <c r="I3875">
        <v>5500</v>
      </c>
      <c r="J3875" s="21" t="s">
        <v>8220</v>
      </c>
    </row>
    <row r="3876" spans="7:10" x14ac:dyDescent="0.2">
      <c r="G3876" s="5"/>
      <c r="H3876" s="5"/>
      <c r="I3876">
        <v>620</v>
      </c>
      <c r="J3876" s="21" t="s">
        <v>8220</v>
      </c>
    </row>
    <row r="3877" spans="7:10" x14ac:dyDescent="0.2">
      <c r="G3877" s="5"/>
      <c r="H3877" s="5"/>
      <c r="I3877">
        <v>30000</v>
      </c>
      <c r="J3877" s="21" t="s">
        <v>8220</v>
      </c>
    </row>
    <row r="3878" spans="7:10" x14ac:dyDescent="0.2">
      <c r="G3878" s="5"/>
      <c r="H3878" s="5"/>
      <c r="I3878">
        <v>3900</v>
      </c>
      <c r="J3878" s="21" t="s">
        <v>8220</v>
      </c>
    </row>
    <row r="3879" spans="7:10" x14ac:dyDescent="0.2">
      <c r="G3879" s="5"/>
      <c r="H3879" s="5"/>
      <c r="I3879">
        <v>25000</v>
      </c>
      <c r="J3879" s="21" t="s">
        <v>8220</v>
      </c>
    </row>
    <row r="3880" spans="7:10" x14ac:dyDescent="0.2">
      <c r="G3880" s="5"/>
      <c r="H3880" s="5"/>
      <c r="I3880">
        <v>18000</v>
      </c>
      <c r="J3880" s="21" t="s">
        <v>8220</v>
      </c>
    </row>
    <row r="3881" spans="7:10" x14ac:dyDescent="0.2">
      <c r="G3881" s="5"/>
      <c r="H3881" s="5"/>
      <c r="I3881">
        <v>15000</v>
      </c>
      <c r="J3881" s="21" t="s">
        <v>8220</v>
      </c>
    </row>
    <row r="3882" spans="7:10" x14ac:dyDescent="0.2">
      <c r="G3882" s="5"/>
      <c r="H3882" s="5"/>
      <c r="I3882">
        <v>7500</v>
      </c>
      <c r="J3882" s="21" t="s">
        <v>8220</v>
      </c>
    </row>
    <row r="3883" spans="7:10" x14ac:dyDescent="0.2">
      <c r="G3883" s="5"/>
      <c r="H3883" s="5"/>
      <c r="I3883">
        <v>500</v>
      </c>
      <c r="J3883" s="21" t="s">
        <v>8220</v>
      </c>
    </row>
    <row r="3884" spans="7:10" x14ac:dyDescent="0.2">
      <c r="G3884" s="5"/>
      <c r="H3884" s="5"/>
      <c r="I3884">
        <v>30000</v>
      </c>
      <c r="J3884" s="21" t="s">
        <v>8220</v>
      </c>
    </row>
    <row r="3885" spans="7:10" x14ac:dyDescent="0.2">
      <c r="G3885" s="5"/>
      <c r="H3885" s="5"/>
      <c r="I3885">
        <v>15000</v>
      </c>
      <c r="J3885" s="21" t="s">
        <v>8220</v>
      </c>
    </row>
    <row r="3886" spans="7:10" x14ac:dyDescent="0.2">
      <c r="G3886" s="5"/>
      <c r="H3886" s="5"/>
      <c r="I3886">
        <v>10000</v>
      </c>
      <c r="J3886" s="21" t="s">
        <v>8220</v>
      </c>
    </row>
    <row r="3887" spans="7:10" x14ac:dyDescent="0.2">
      <c r="G3887" s="5"/>
      <c r="H3887" s="5"/>
      <c r="I3887">
        <v>375000</v>
      </c>
      <c r="J3887" s="21" t="s">
        <v>8220</v>
      </c>
    </row>
    <row r="3888" spans="7:10" x14ac:dyDescent="0.2">
      <c r="G3888" s="5"/>
      <c r="H3888" s="5"/>
      <c r="I3888">
        <v>10000</v>
      </c>
      <c r="J3888" s="21" t="s">
        <v>8220</v>
      </c>
    </row>
    <row r="3889" spans="7:10" x14ac:dyDescent="0.2">
      <c r="G3889" s="5"/>
      <c r="H3889" s="5"/>
      <c r="I3889">
        <v>2000</v>
      </c>
      <c r="J3889" s="21" t="s">
        <v>8220</v>
      </c>
    </row>
    <row r="3890" spans="7:10" x14ac:dyDescent="0.2">
      <c r="G3890" s="5"/>
      <c r="H3890" s="5"/>
      <c r="I3890">
        <v>2000</v>
      </c>
      <c r="J3890" s="22" t="s">
        <v>8221</v>
      </c>
    </row>
    <row r="3891" spans="7:10" x14ac:dyDescent="0.2">
      <c r="G3891" s="5"/>
      <c r="H3891" s="5"/>
      <c r="I3891">
        <v>8000</v>
      </c>
      <c r="J3891" s="22" t="s">
        <v>8221</v>
      </c>
    </row>
    <row r="3892" spans="7:10" x14ac:dyDescent="0.2">
      <c r="G3892" s="5"/>
      <c r="H3892" s="5"/>
      <c r="I3892">
        <v>15000</v>
      </c>
      <c r="J3892" s="22" t="s">
        <v>8221</v>
      </c>
    </row>
    <row r="3893" spans="7:10" x14ac:dyDescent="0.2">
      <c r="G3893" s="5"/>
      <c r="H3893" s="5"/>
      <c r="I3893">
        <v>800</v>
      </c>
      <c r="J3893" s="22" t="s">
        <v>8221</v>
      </c>
    </row>
    <row r="3894" spans="7:10" x14ac:dyDescent="0.2">
      <c r="G3894" s="5"/>
      <c r="H3894" s="5"/>
      <c r="I3894">
        <v>1000</v>
      </c>
      <c r="J3894" s="22" t="s">
        <v>8221</v>
      </c>
    </row>
    <row r="3895" spans="7:10" x14ac:dyDescent="0.2">
      <c r="G3895" s="5"/>
      <c r="H3895" s="5"/>
      <c r="I3895">
        <v>50000</v>
      </c>
      <c r="J3895" s="22" t="s">
        <v>8221</v>
      </c>
    </row>
    <row r="3896" spans="7:10" x14ac:dyDescent="0.2">
      <c r="G3896" s="5"/>
      <c r="H3896" s="5"/>
      <c r="I3896">
        <v>15000</v>
      </c>
      <c r="J3896" s="22" t="s">
        <v>8221</v>
      </c>
    </row>
    <row r="3897" spans="7:10" x14ac:dyDescent="0.2">
      <c r="G3897" s="5"/>
      <c r="H3897" s="5"/>
      <c r="I3897">
        <v>1000</v>
      </c>
      <c r="J3897" s="22" t="s">
        <v>8221</v>
      </c>
    </row>
    <row r="3898" spans="7:10" x14ac:dyDescent="0.2">
      <c r="G3898" s="5"/>
      <c r="H3898" s="5"/>
      <c r="I3898">
        <v>1600</v>
      </c>
      <c r="J3898" s="22" t="s">
        <v>8221</v>
      </c>
    </row>
    <row r="3899" spans="7:10" x14ac:dyDescent="0.2">
      <c r="G3899" s="5"/>
      <c r="H3899" s="5"/>
      <c r="I3899">
        <v>2500</v>
      </c>
      <c r="J3899" s="22" t="s">
        <v>8221</v>
      </c>
    </row>
    <row r="3900" spans="7:10" x14ac:dyDescent="0.2">
      <c r="G3900" s="5"/>
      <c r="H3900" s="5"/>
      <c r="I3900">
        <v>2500</v>
      </c>
      <c r="J3900" s="22" t="s">
        <v>8221</v>
      </c>
    </row>
    <row r="3901" spans="7:10" x14ac:dyDescent="0.2">
      <c r="G3901" s="5"/>
      <c r="H3901" s="5"/>
      <c r="I3901">
        <v>10000</v>
      </c>
      <c r="J3901" s="22" t="s">
        <v>8221</v>
      </c>
    </row>
    <row r="3902" spans="7:10" x14ac:dyDescent="0.2">
      <c r="G3902" s="5"/>
      <c r="H3902" s="5"/>
      <c r="I3902">
        <v>2500</v>
      </c>
      <c r="J3902" s="22" t="s">
        <v>8221</v>
      </c>
    </row>
    <row r="3903" spans="7:10" x14ac:dyDescent="0.2">
      <c r="G3903" s="5"/>
      <c r="H3903" s="5"/>
      <c r="I3903">
        <v>3000</v>
      </c>
      <c r="J3903" s="22" t="s">
        <v>8221</v>
      </c>
    </row>
    <row r="3904" spans="7:10" x14ac:dyDescent="0.2">
      <c r="G3904" s="5"/>
      <c r="H3904" s="5"/>
      <c r="I3904">
        <v>3000</v>
      </c>
      <c r="J3904" s="22" t="s">
        <v>8221</v>
      </c>
    </row>
    <row r="3905" spans="7:10" x14ac:dyDescent="0.2">
      <c r="G3905" s="5"/>
      <c r="H3905" s="5"/>
      <c r="I3905">
        <v>1500</v>
      </c>
      <c r="J3905" s="22" t="s">
        <v>8221</v>
      </c>
    </row>
    <row r="3906" spans="7:10" x14ac:dyDescent="0.2">
      <c r="G3906" s="5"/>
      <c r="H3906" s="5"/>
      <c r="I3906">
        <v>10000</v>
      </c>
      <c r="J3906" s="22" t="s">
        <v>8221</v>
      </c>
    </row>
    <row r="3907" spans="7:10" x14ac:dyDescent="0.2">
      <c r="G3907" s="5"/>
      <c r="H3907" s="5"/>
      <c r="I3907">
        <v>1500</v>
      </c>
      <c r="J3907" s="22" t="s">
        <v>8221</v>
      </c>
    </row>
    <row r="3908" spans="7:10" x14ac:dyDescent="0.2">
      <c r="G3908" s="5"/>
      <c r="H3908" s="5"/>
      <c r="I3908">
        <v>1500</v>
      </c>
      <c r="J3908" s="22" t="s">
        <v>8221</v>
      </c>
    </row>
    <row r="3909" spans="7:10" x14ac:dyDescent="0.2">
      <c r="G3909" s="5"/>
      <c r="H3909" s="5"/>
      <c r="I3909">
        <v>1000</v>
      </c>
      <c r="J3909" s="22" t="s">
        <v>8221</v>
      </c>
    </row>
    <row r="3910" spans="7:10" x14ac:dyDescent="0.2">
      <c r="G3910" s="5"/>
      <c r="H3910" s="5"/>
      <c r="I3910">
        <v>750</v>
      </c>
      <c r="J3910" s="22" t="s">
        <v>8221</v>
      </c>
    </row>
    <row r="3911" spans="7:10" x14ac:dyDescent="0.2">
      <c r="G3911" s="5"/>
      <c r="H3911" s="5"/>
      <c r="I3911">
        <v>60000</v>
      </c>
      <c r="J3911" s="22" t="s">
        <v>8221</v>
      </c>
    </row>
    <row r="3912" spans="7:10" x14ac:dyDescent="0.2">
      <c r="G3912" s="5"/>
      <c r="H3912" s="5"/>
      <c r="I3912">
        <v>6000</v>
      </c>
      <c r="J3912" s="22" t="s">
        <v>8221</v>
      </c>
    </row>
    <row r="3913" spans="7:10" x14ac:dyDescent="0.2">
      <c r="G3913" s="5"/>
      <c r="H3913" s="5"/>
      <c r="I3913">
        <v>8000</v>
      </c>
      <c r="J3913" s="22" t="s">
        <v>8221</v>
      </c>
    </row>
    <row r="3914" spans="7:10" x14ac:dyDescent="0.2">
      <c r="G3914" s="5"/>
      <c r="H3914" s="5"/>
      <c r="I3914">
        <v>15000</v>
      </c>
      <c r="J3914" s="22" t="s">
        <v>8221</v>
      </c>
    </row>
    <row r="3915" spans="7:10" x14ac:dyDescent="0.2">
      <c r="G3915" s="5"/>
      <c r="H3915" s="5"/>
      <c r="I3915">
        <v>10000</v>
      </c>
      <c r="J3915" s="22" t="s">
        <v>8221</v>
      </c>
    </row>
    <row r="3916" spans="7:10" x14ac:dyDescent="0.2">
      <c r="G3916" s="5"/>
      <c r="H3916" s="5"/>
      <c r="I3916">
        <v>2500</v>
      </c>
      <c r="J3916" s="22" t="s">
        <v>8221</v>
      </c>
    </row>
    <row r="3917" spans="7:10" x14ac:dyDescent="0.2">
      <c r="G3917" s="5"/>
      <c r="H3917" s="5"/>
      <c r="I3917">
        <v>1500</v>
      </c>
      <c r="J3917" s="22" t="s">
        <v>8221</v>
      </c>
    </row>
    <row r="3918" spans="7:10" x14ac:dyDescent="0.2">
      <c r="G3918" s="5"/>
      <c r="H3918" s="5"/>
      <c r="I3918">
        <v>2000</v>
      </c>
      <c r="J3918" s="22" t="s">
        <v>8221</v>
      </c>
    </row>
    <row r="3919" spans="7:10" x14ac:dyDescent="0.2">
      <c r="G3919" s="5"/>
      <c r="H3919" s="5"/>
      <c r="I3919">
        <v>3500</v>
      </c>
      <c r="J3919" s="22" t="s">
        <v>8221</v>
      </c>
    </row>
    <row r="3920" spans="7:10" x14ac:dyDescent="0.2">
      <c r="G3920" s="5"/>
      <c r="H3920" s="5"/>
      <c r="I3920">
        <v>60000</v>
      </c>
      <c r="J3920" s="22" t="s">
        <v>8221</v>
      </c>
    </row>
    <row r="3921" spans="7:10" x14ac:dyDescent="0.2">
      <c r="G3921" s="5"/>
      <c r="H3921" s="5"/>
      <c r="I3921">
        <v>5000</v>
      </c>
      <c r="J3921" s="22" t="s">
        <v>8221</v>
      </c>
    </row>
    <row r="3922" spans="7:10" x14ac:dyDescent="0.2">
      <c r="G3922" s="5"/>
      <c r="H3922" s="5"/>
      <c r="I3922">
        <v>2500</v>
      </c>
      <c r="J3922" s="22" t="s">
        <v>8221</v>
      </c>
    </row>
    <row r="3923" spans="7:10" x14ac:dyDescent="0.2">
      <c r="G3923" s="5"/>
      <c r="H3923" s="5"/>
      <c r="I3923">
        <v>3000</v>
      </c>
      <c r="J3923" s="22" t="s">
        <v>8221</v>
      </c>
    </row>
    <row r="3924" spans="7:10" x14ac:dyDescent="0.2">
      <c r="G3924" s="5"/>
      <c r="H3924" s="5"/>
      <c r="I3924">
        <v>750</v>
      </c>
      <c r="J3924" s="22" t="s">
        <v>8221</v>
      </c>
    </row>
    <row r="3925" spans="7:10" x14ac:dyDescent="0.2">
      <c r="G3925" s="5"/>
      <c r="H3925" s="5"/>
      <c r="I3925">
        <v>11500</v>
      </c>
      <c r="J3925" s="22" t="s">
        <v>8221</v>
      </c>
    </row>
    <row r="3926" spans="7:10" x14ac:dyDescent="0.2">
      <c r="G3926" s="5"/>
      <c r="H3926" s="5"/>
      <c r="I3926">
        <v>15000</v>
      </c>
      <c r="J3926" s="22" t="s">
        <v>8221</v>
      </c>
    </row>
    <row r="3927" spans="7:10" x14ac:dyDescent="0.2">
      <c r="G3927" s="5"/>
      <c r="H3927" s="5"/>
      <c r="I3927">
        <v>150</v>
      </c>
      <c r="J3927" s="22" t="s">
        <v>8221</v>
      </c>
    </row>
    <row r="3928" spans="7:10" x14ac:dyDescent="0.2">
      <c r="G3928" s="5"/>
      <c r="H3928" s="5"/>
      <c r="I3928">
        <v>5000</v>
      </c>
      <c r="J3928" s="22" t="s">
        <v>8221</v>
      </c>
    </row>
    <row r="3929" spans="7:10" x14ac:dyDescent="0.2">
      <c r="G3929" s="5"/>
      <c r="H3929" s="5"/>
      <c r="I3929">
        <v>2500</v>
      </c>
      <c r="J3929" s="22" t="s">
        <v>8221</v>
      </c>
    </row>
    <row r="3930" spans="7:10" x14ac:dyDescent="0.2">
      <c r="G3930" s="5"/>
      <c r="H3930" s="5"/>
      <c r="I3930">
        <v>5000</v>
      </c>
      <c r="J3930" s="22" t="s">
        <v>8221</v>
      </c>
    </row>
    <row r="3931" spans="7:10" x14ac:dyDescent="0.2">
      <c r="G3931" s="5"/>
      <c r="H3931" s="5"/>
      <c r="I3931">
        <v>20000</v>
      </c>
      <c r="J3931" s="22" t="s">
        <v>8221</v>
      </c>
    </row>
    <row r="3932" spans="7:10" x14ac:dyDescent="0.2">
      <c r="G3932" s="5"/>
      <c r="H3932" s="5"/>
      <c r="I3932">
        <v>10000</v>
      </c>
      <c r="J3932" s="22" t="s">
        <v>8221</v>
      </c>
    </row>
    <row r="3933" spans="7:10" x14ac:dyDescent="0.2">
      <c r="G3933" s="5"/>
      <c r="H3933" s="5"/>
      <c r="I3933">
        <v>8000</v>
      </c>
      <c r="J3933" s="22" t="s">
        <v>8221</v>
      </c>
    </row>
    <row r="3934" spans="7:10" x14ac:dyDescent="0.2">
      <c r="G3934" s="5"/>
      <c r="H3934" s="5"/>
      <c r="I3934">
        <v>12000</v>
      </c>
      <c r="J3934" s="22" t="s">
        <v>8221</v>
      </c>
    </row>
    <row r="3935" spans="7:10" x14ac:dyDescent="0.2">
      <c r="G3935" s="5"/>
      <c r="H3935" s="5"/>
      <c r="I3935">
        <v>7000</v>
      </c>
      <c r="J3935" s="22" t="s">
        <v>8221</v>
      </c>
    </row>
    <row r="3936" spans="7:10" x14ac:dyDescent="0.2">
      <c r="G3936" s="5"/>
      <c r="H3936" s="5"/>
      <c r="I3936">
        <v>5000</v>
      </c>
      <c r="J3936" s="22" t="s">
        <v>8221</v>
      </c>
    </row>
    <row r="3937" spans="7:10" x14ac:dyDescent="0.2">
      <c r="G3937" s="5"/>
      <c r="H3937" s="5"/>
      <c r="I3937">
        <v>3000</v>
      </c>
      <c r="J3937" s="22" t="s">
        <v>8221</v>
      </c>
    </row>
    <row r="3938" spans="7:10" x14ac:dyDescent="0.2">
      <c r="G3938" s="5"/>
      <c r="H3938" s="5"/>
      <c r="I3938">
        <v>20000</v>
      </c>
      <c r="J3938" s="22" t="s">
        <v>8221</v>
      </c>
    </row>
    <row r="3939" spans="7:10" x14ac:dyDescent="0.2">
      <c r="G3939" s="5"/>
      <c r="H3939" s="5"/>
      <c r="I3939">
        <v>2885</v>
      </c>
      <c r="J3939" s="22" t="s">
        <v>8221</v>
      </c>
    </row>
    <row r="3940" spans="7:10" x14ac:dyDescent="0.2">
      <c r="G3940" s="5"/>
      <c r="H3940" s="5"/>
      <c r="I3940">
        <v>3255</v>
      </c>
      <c r="J3940" s="22" t="s">
        <v>8221</v>
      </c>
    </row>
    <row r="3941" spans="7:10" x14ac:dyDescent="0.2">
      <c r="G3941" s="5"/>
      <c r="H3941" s="5"/>
      <c r="I3941">
        <v>5000</v>
      </c>
      <c r="J3941" s="22" t="s">
        <v>8221</v>
      </c>
    </row>
    <row r="3942" spans="7:10" x14ac:dyDescent="0.2">
      <c r="G3942" s="5"/>
      <c r="H3942" s="5"/>
      <c r="I3942">
        <v>5000</v>
      </c>
      <c r="J3942" s="22" t="s">
        <v>8221</v>
      </c>
    </row>
    <row r="3943" spans="7:10" x14ac:dyDescent="0.2">
      <c r="G3943" s="5"/>
      <c r="H3943" s="5"/>
      <c r="I3943">
        <v>5500</v>
      </c>
      <c r="J3943" s="22" t="s">
        <v>8221</v>
      </c>
    </row>
    <row r="3944" spans="7:10" x14ac:dyDescent="0.2">
      <c r="G3944" s="5"/>
      <c r="H3944" s="5"/>
      <c r="I3944">
        <v>1200</v>
      </c>
      <c r="J3944" s="22" t="s">
        <v>8221</v>
      </c>
    </row>
    <row r="3945" spans="7:10" x14ac:dyDescent="0.2">
      <c r="G3945" s="5"/>
      <c r="H3945" s="5"/>
      <c r="I3945">
        <v>5000</v>
      </c>
      <c r="J3945" s="22" t="s">
        <v>8221</v>
      </c>
    </row>
    <row r="3946" spans="7:10" x14ac:dyDescent="0.2">
      <c r="G3946" s="5"/>
      <c r="H3946" s="5"/>
      <c r="I3946">
        <v>5000</v>
      </c>
      <c r="J3946" s="22" t="s">
        <v>8221</v>
      </c>
    </row>
    <row r="3947" spans="7:10" x14ac:dyDescent="0.2">
      <c r="G3947" s="5"/>
      <c r="H3947" s="5"/>
      <c r="I3947">
        <v>2000</v>
      </c>
      <c r="J3947" s="22" t="s">
        <v>8221</v>
      </c>
    </row>
    <row r="3948" spans="7:10" x14ac:dyDescent="0.2">
      <c r="G3948" s="5"/>
      <c r="H3948" s="5"/>
      <c r="I3948">
        <v>6000</v>
      </c>
      <c r="J3948" s="22" t="s">
        <v>8221</v>
      </c>
    </row>
    <row r="3949" spans="7:10" x14ac:dyDescent="0.2">
      <c r="G3949" s="5"/>
      <c r="H3949" s="5"/>
      <c r="I3949">
        <v>3000</v>
      </c>
      <c r="J3949" s="22" t="s">
        <v>8221</v>
      </c>
    </row>
    <row r="3950" spans="7:10" x14ac:dyDescent="0.2">
      <c r="G3950" s="5"/>
      <c r="H3950" s="5"/>
      <c r="I3950">
        <v>30000</v>
      </c>
      <c r="J3950" s="22" t="s">
        <v>8221</v>
      </c>
    </row>
    <row r="3951" spans="7:10" x14ac:dyDescent="0.2">
      <c r="G3951" s="5"/>
      <c r="H3951" s="5"/>
      <c r="I3951">
        <v>10000</v>
      </c>
      <c r="J3951" s="22" t="s">
        <v>8221</v>
      </c>
    </row>
    <row r="3952" spans="7:10" x14ac:dyDescent="0.2">
      <c r="G3952" s="5"/>
      <c r="H3952" s="5"/>
      <c r="I3952">
        <v>4000</v>
      </c>
      <c r="J3952" s="22" t="s">
        <v>8221</v>
      </c>
    </row>
    <row r="3953" spans="7:10" x14ac:dyDescent="0.2">
      <c r="G3953" s="5"/>
      <c r="H3953" s="5"/>
      <c r="I3953">
        <v>200000</v>
      </c>
      <c r="J3953" s="22" t="s">
        <v>8221</v>
      </c>
    </row>
    <row r="3954" spans="7:10" x14ac:dyDescent="0.2">
      <c r="G3954" s="5"/>
      <c r="H3954" s="5"/>
      <c r="I3954">
        <v>26000</v>
      </c>
      <c r="J3954" s="22" t="s">
        <v>8221</v>
      </c>
    </row>
    <row r="3955" spans="7:10" x14ac:dyDescent="0.2">
      <c r="G3955" s="5"/>
      <c r="H3955" s="5"/>
      <c r="I3955">
        <v>17600</v>
      </c>
      <c r="J3955" s="22" t="s">
        <v>8221</v>
      </c>
    </row>
    <row r="3956" spans="7:10" x14ac:dyDescent="0.2">
      <c r="G3956" s="5"/>
      <c r="H3956" s="5"/>
      <c r="I3956">
        <v>25000</v>
      </c>
      <c r="J3956" s="22" t="s">
        <v>8221</v>
      </c>
    </row>
    <row r="3957" spans="7:10" x14ac:dyDescent="0.2">
      <c r="G3957" s="5"/>
      <c r="H3957" s="5"/>
      <c r="I3957">
        <v>1750</v>
      </c>
      <c r="J3957" s="22" t="s">
        <v>8221</v>
      </c>
    </row>
    <row r="3958" spans="7:10" x14ac:dyDescent="0.2">
      <c r="G3958" s="5"/>
      <c r="H3958" s="5"/>
      <c r="I3958">
        <v>5500</v>
      </c>
      <c r="J3958" s="22" t="s">
        <v>8221</v>
      </c>
    </row>
    <row r="3959" spans="7:10" x14ac:dyDescent="0.2">
      <c r="G3959" s="5"/>
      <c r="H3959" s="5"/>
      <c r="I3959">
        <v>28000</v>
      </c>
      <c r="J3959" s="22" t="s">
        <v>8221</v>
      </c>
    </row>
    <row r="3960" spans="7:10" x14ac:dyDescent="0.2">
      <c r="G3960" s="5"/>
      <c r="H3960" s="5"/>
      <c r="I3960">
        <v>2000</v>
      </c>
      <c r="J3960" s="22" t="s">
        <v>8221</v>
      </c>
    </row>
    <row r="3961" spans="7:10" x14ac:dyDescent="0.2">
      <c r="G3961" s="5"/>
      <c r="H3961" s="5"/>
      <c r="I3961">
        <v>1200</v>
      </c>
      <c r="J3961" s="22" t="s">
        <v>8221</v>
      </c>
    </row>
    <row r="3962" spans="7:10" x14ac:dyDescent="0.2">
      <c r="G3962" s="5"/>
      <c r="H3962" s="5"/>
      <c r="I3962">
        <v>3000</v>
      </c>
      <c r="J3962" s="22" t="s">
        <v>8221</v>
      </c>
    </row>
    <row r="3963" spans="7:10" x14ac:dyDescent="0.2">
      <c r="G3963" s="5"/>
      <c r="H3963" s="5"/>
      <c r="I3963">
        <v>5000</v>
      </c>
      <c r="J3963" s="22" t="s">
        <v>8221</v>
      </c>
    </row>
    <row r="3964" spans="7:10" x14ac:dyDescent="0.2">
      <c r="G3964" s="5"/>
      <c r="H3964" s="5"/>
      <c r="I3964">
        <v>1400</v>
      </c>
      <c r="J3964" s="22" t="s">
        <v>8221</v>
      </c>
    </row>
    <row r="3965" spans="7:10" x14ac:dyDescent="0.2">
      <c r="G3965" s="5"/>
      <c r="H3965" s="5"/>
      <c r="I3965">
        <v>10000</v>
      </c>
      <c r="J3965" s="22" t="s">
        <v>8221</v>
      </c>
    </row>
    <row r="3966" spans="7:10" x14ac:dyDescent="0.2">
      <c r="G3966" s="5"/>
      <c r="H3966" s="5"/>
      <c r="I3966">
        <v>2000</v>
      </c>
      <c r="J3966" s="22" t="s">
        <v>8221</v>
      </c>
    </row>
    <row r="3967" spans="7:10" x14ac:dyDescent="0.2">
      <c r="G3967" s="5"/>
      <c r="H3967" s="5"/>
      <c r="I3967">
        <v>2000</v>
      </c>
      <c r="J3967" s="22" t="s">
        <v>8221</v>
      </c>
    </row>
    <row r="3968" spans="7:10" x14ac:dyDescent="0.2">
      <c r="G3968" s="5"/>
      <c r="H3968" s="5"/>
      <c r="I3968">
        <v>7500</v>
      </c>
      <c r="J3968" s="22" t="s">
        <v>8221</v>
      </c>
    </row>
    <row r="3969" spans="7:10" x14ac:dyDescent="0.2">
      <c r="G3969" s="5"/>
      <c r="H3969" s="5"/>
      <c r="I3969">
        <v>1700</v>
      </c>
      <c r="J3969" s="22" t="s">
        <v>8221</v>
      </c>
    </row>
    <row r="3970" spans="7:10" x14ac:dyDescent="0.2">
      <c r="G3970" s="5"/>
      <c r="H3970" s="5"/>
      <c r="I3970">
        <v>5000</v>
      </c>
      <c r="J3970" s="22" t="s">
        <v>8221</v>
      </c>
    </row>
    <row r="3971" spans="7:10" x14ac:dyDescent="0.2">
      <c r="G3971" s="5"/>
      <c r="H3971" s="5"/>
      <c r="I3971">
        <v>2825</v>
      </c>
      <c r="J3971" s="22" t="s">
        <v>8221</v>
      </c>
    </row>
    <row r="3972" spans="7:10" x14ac:dyDescent="0.2">
      <c r="G3972" s="5"/>
      <c r="H3972" s="5"/>
      <c r="I3972">
        <v>15000</v>
      </c>
      <c r="J3972" s="22" t="s">
        <v>8221</v>
      </c>
    </row>
    <row r="3973" spans="7:10" x14ac:dyDescent="0.2">
      <c r="G3973" s="5"/>
      <c r="H3973" s="5"/>
      <c r="I3973">
        <v>14000</v>
      </c>
      <c r="J3973" s="22" t="s">
        <v>8221</v>
      </c>
    </row>
    <row r="3974" spans="7:10" x14ac:dyDescent="0.2">
      <c r="G3974" s="5"/>
      <c r="H3974" s="5"/>
      <c r="I3974">
        <v>1000</v>
      </c>
      <c r="J3974" s="22" t="s">
        <v>8221</v>
      </c>
    </row>
    <row r="3975" spans="7:10" x14ac:dyDescent="0.2">
      <c r="G3975" s="5"/>
      <c r="H3975" s="5"/>
      <c r="I3975">
        <v>5000</v>
      </c>
      <c r="J3975" s="22" t="s">
        <v>8221</v>
      </c>
    </row>
    <row r="3976" spans="7:10" x14ac:dyDescent="0.2">
      <c r="G3976" s="5"/>
      <c r="H3976" s="5"/>
      <c r="I3976">
        <v>1000</v>
      </c>
      <c r="J3976" s="22" t="s">
        <v>8221</v>
      </c>
    </row>
    <row r="3977" spans="7:10" x14ac:dyDescent="0.2">
      <c r="G3977" s="5"/>
      <c r="H3977" s="5"/>
      <c r="I3977">
        <v>678</v>
      </c>
      <c r="J3977" s="22" t="s">
        <v>8221</v>
      </c>
    </row>
    <row r="3978" spans="7:10" x14ac:dyDescent="0.2">
      <c r="G3978" s="5"/>
      <c r="H3978" s="5"/>
      <c r="I3978">
        <v>1300</v>
      </c>
      <c r="J3978" s="22" t="s">
        <v>8221</v>
      </c>
    </row>
    <row r="3979" spans="7:10" x14ac:dyDescent="0.2">
      <c r="G3979" s="5"/>
      <c r="H3979" s="5"/>
      <c r="I3979">
        <v>90000</v>
      </c>
      <c r="J3979" s="22" t="s">
        <v>8221</v>
      </c>
    </row>
    <row r="3980" spans="7:10" x14ac:dyDescent="0.2">
      <c r="G3980" s="5"/>
      <c r="H3980" s="5"/>
      <c r="I3980">
        <v>2000</v>
      </c>
      <c r="J3980" s="22" t="s">
        <v>8221</v>
      </c>
    </row>
    <row r="3981" spans="7:10" x14ac:dyDescent="0.2">
      <c r="G3981" s="5"/>
      <c r="H3981" s="5"/>
      <c r="I3981">
        <v>6000</v>
      </c>
      <c r="J3981" s="22" t="s">
        <v>8221</v>
      </c>
    </row>
    <row r="3982" spans="7:10" x14ac:dyDescent="0.2">
      <c r="G3982" s="5"/>
      <c r="H3982" s="5"/>
      <c r="I3982">
        <v>2500</v>
      </c>
      <c r="J3982" s="22" t="s">
        <v>8221</v>
      </c>
    </row>
    <row r="3983" spans="7:10" x14ac:dyDescent="0.2">
      <c r="G3983" s="5"/>
      <c r="H3983" s="5"/>
      <c r="I3983">
        <v>30000</v>
      </c>
      <c r="J3983" s="22" t="s">
        <v>8221</v>
      </c>
    </row>
    <row r="3984" spans="7:10" x14ac:dyDescent="0.2">
      <c r="G3984" s="5"/>
      <c r="H3984" s="5"/>
      <c r="I3984">
        <v>850</v>
      </c>
      <c r="J3984" s="22" t="s">
        <v>8221</v>
      </c>
    </row>
    <row r="3985" spans="7:10" x14ac:dyDescent="0.2">
      <c r="G3985" s="5"/>
      <c r="H3985" s="5"/>
      <c r="I3985">
        <v>11140</v>
      </c>
      <c r="J3985" s="22" t="s">
        <v>8221</v>
      </c>
    </row>
    <row r="3986" spans="7:10" x14ac:dyDescent="0.2">
      <c r="G3986" s="5"/>
      <c r="H3986" s="5"/>
      <c r="I3986">
        <v>1500</v>
      </c>
      <c r="J3986" s="22" t="s">
        <v>8221</v>
      </c>
    </row>
    <row r="3987" spans="7:10" x14ac:dyDescent="0.2">
      <c r="G3987" s="5"/>
      <c r="H3987" s="5"/>
      <c r="I3987">
        <v>2000</v>
      </c>
      <c r="J3987" s="22" t="s">
        <v>8221</v>
      </c>
    </row>
    <row r="3988" spans="7:10" x14ac:dyDescent="0.2">
      <c r="G3988" s="5"/>
      <c r="H3988" s="5"/>
      <c r="I3988">
        <v>5000</v>
      </c>
      <c r="J3988" s="22" t="s">
        <v>8221</v>
      </c>
    </row>
    <row r="3989" spans="7:10" x14ac:dyDescent="0.2">
      <c r="G3989" s="5"/>
      <c r="H3989" s="5"/>
      <c r="I3989">
        <v>400</v>
      </c>
      <c r="J3989" s="22" t="s">
        <v>8221</v>
      </c>
    </row>
    <row r="3990" spans="7:10" x14ac:dyDescent="0.2">
      <c r="G3990" s="5"/>
      <c r="H3990" s="5"/>
      <c r="I3990">
        <v>1500</v>
      </c>
      <c r="J3990" s="22" t="s">
        <v>8221</v>
      </c>
    </row>
    <row r="3991" spans="7:10" x14ac:dyDescent="0.2">
      <c r="G3991" s="5"/>
      <c r="H3991" s="5"/>
      <c r="I3991">
        <v>3000</v>
      </c>
      <c r="J3991" s="22" t="s">
        <v>8221</v>
      </c>
    </row>
    <row r="3992" spans="7:10" x14ac:dyDescent="0.2">
      <c r="G3992" s="5"/>
      <c r="H3992" s="5"/>
      <c r="I3992">
        <v>1650</v>
      </c>
      <c r="J3992" s="22" t="s">
        <v>8221</v>
      </c>
    </row>
    <row r="3993" spans="7:10" x14ac:dyDescent="0.2">
      <c r="G3993" s="5"/>
      <c r="H3993" s="5"/>
      <c r="I3993">
        <v>500</v>
      </c>
      <c r="J3993" s="22" t="s">
        <v>8221</v>
      </c>
    </row>
    <row r="3994" spans="7:10" x14ac:dyDescent="0.2">
      <c r="G3994" s="5"/>
      <c r="H3994" s="5"/>
      <c r="I3994">
        <v>10000</v>
      </c>
      <c r="J3994" s="22" t="s">
        <v>8221</v>
      </c>
    </row>
    <row r="3995" spans="7:10" x14ac:dyDescent="0.2">
      <c r="G3995" s="5"/>
      <c r="H3995" s="5"/>
      <c r="I3995">
        <v>50000</v>
      </c>
      <c r="J3995" s="22" t="s">
        <v>8221</v>
      </c>
    </row>
    <row r="3996" spans="7:10" x14ac:dyDescent="0.2">
      <c r="G3996" s="5"/>
      <c r="H3996" s="5"/>
      <c r="I3996">
        <v>2000</v>
      </c>
      <c r="J3996" s="22" t="s">
        <v>8221</v>
      </c>
    </row>
    <row r="3997" spans="7:10" x14ac:dyDescent="0.2">
      <c r="G3997" s="5"/>
      <c r="H3997" s="5"/>
      <c r="I3997">
        <v>200</v>
      </c>
      <c r="J3997" s="22" t="s">
        <v>8221</v>
      </c>
    </row>
    <row r="3998" spans="7:10" x14ac:dyDescent="0.2">
      <c r="G3998" s="5"/>
      <c r="H3998" s="5"/>
      <c r="I3998">
        <v>3000</v>
      </c>
      <c r="J3998" s="22" t="s">
        <v>8221</v>
      </c>
    </row>
    <row r="3999" spans="7:10" x14ac:dyDescent="0.2">
      <c r="G3999" s="5"/>
      <c r="H3999" s="5"/>
      <c r="I3999">
        <v>3000</v>
      </c>
      <c r="J3999" s="22" t="s">
        <v>8221</v>
      </c>
    </row>
    <row r="4000" spans="7:10" x14ac:dyDescent="0.2">
      <c r="G4000" s="5"/>
      <c r="H4000" s="5"/>
      <c r="I4000">
        <v>1250</v>
      </c>
      <c r="J4000" s="22" t="s">
        <v>8221</v>
      </c>
    </row>
    <row r="4001" spans="7:10" x14ac:dyDescent="0.2">
      <c r="G4001" s="5"/>
      <c r="H4001" s="5"/>
      <c r="I4001">
        <v>7000</v>
      </c>
      <c r="J4001" s="22" t="s">
        <v>8221</v>
      </c>
    </row>
    <row r="4002" spans="7:10" x14ac:dyDescent="0.2">
      <c r="G4002" s="5"/>
      <c r="H4002" s="5"/>
      <c r="I4002">
        <v>8000</v>
      </c>
      <c r="J4002" s="22" t="s">
        <v>8221</v>
      </c>
    </row>
    <row r="4003" spans="7:10" x14ac:dyDescent="0.2">
      <c r="G4003" s="5"/>
      <c r="H4003" s="5"/>
      <c r="I4003">
        <v>1200</v>
      </c>
      <c r="J4003" s="22" t="s">
        <v>8221</v>
      </c>
    </row>
    <row r="4004" spans="7:10" x14ac:dyDescent="0.2">
      <c r="G4004" s="5"/>
      <c r="H4004" s="5"/>
      <c r="I4004">
        <v>1250</v>
      </c>
      <c r="J4004" s="22" t="s">
        <v>8221</v>
      </c>
    </row>
    <row r="4005" spans="7:10" x14ac:dyDescent="0.2">
      <c r="G4005" s="5"/>
      <c r="H4005" s="5"/>
      <c r="I4005">
        <v>2000</v>
      </c>
      <c r="J4005" s="22" t="s">
        <v>8221</v>
      </c>
    </row>
    <row r="4006" spans="7:10" x14ac:dyDescent="0.2">
      <c r="G4006" s="5"/>
      <c r="H4006" s="5"/>
      <c r="I4006">
        <v>500</v>
      </c>
      <c r="J4006" s="22" t="s">
        <v>8221</v>
      </c>
    </row>
    <row r="4007" spans="7:10" x14ac:dyDescent="0.2">
      <c r="G4007" s="5"/>
      <c r="H4007" s="5"/>
      <c r="I4007">
        <v>3000</v>
      </c>
      <c r="J4007" s="22" t="s">
        <v>8221</v>
      </c>
    </row>
    <row r="4008" spans="7:10" x14ac:dyDescent="0.2">
      <c r="G4008" s="5"/>
      <c r="H4008" s="5"/>
      <c r="I4008">
        <v>30000</v>
      </c>
      <c r="J4008" s="22" t="s">
        <v>8221</v>
      </c>
    </row>
    <row r="4009" spans="7:10" x14ac:dyDescent="0.2">
      <c r="G4009" s="5"/>
      <c r="H4009" s="5"/>
      <c r="I4009">
        <v>2000</v>
      </c>
      <c r="J4009" s="22" t="s">
        <v>8221</v>
      </c>
    </row>
    <row r="4010" spans="7:10" x14ac:dyDescent="0.2">
      <c r="G4010" s="5"/>
      <c r="H4010" s="5"/>
      <c r="I4010">
        <v>1000</v>
      </c>
      <c r="J4010" s="22" t="s">
        <v>8221</v>
      </c>
    </row>
    <row r="4011" spans="7:10" x14ac:dyDescent="0.2">
      <c r="G4011" s="5"/>
      <c r="H4011" s="5"/>
      <c r="I4011">
        <v>1930</v>
      </c>
      <c r="J4011" s="22" t="s">
        <v>8221</v>
      </c>
    </row>
    <row r="4012" spans="7:10" x14ac:dyDescent="0.2">
      <c r="G4012" s="5"/>
      <c r="H4012" s="5"/>
      <c r="I4012">
        <v>7200</v>
      </c>
      <c r="J4012" s="22" t="s">
        <v>8221</v>
      </c>
    </row>
    <row r="4013" spans="7:10" x14ac:dyDescent="0.2">
      <c r="G4013" s="5"/>
      <c r="H4013" s="5"/>
      <c r="I4013">
        <v>250</v>
      </c>
      <c r="J4013" s="22" t="s">
        <v>8221</v>
      </c>
    </row>
    <row r="4014" spans="7:10" x14ac:dyDescent="0.2">
      <c r="G4014" s="5"/>
      <c r="H4014" s="5"/>
      <c r="I4014">
        <v>575</v>
      </c>
      <c r="J4014" s="22" t="s">
        <v>8221</v>
      </c>
    </row>
    <row r="4015" spans="7:10" x14ac:dyDescent="0.2">
      <c r="G4015" s="5"/>
      <c r="H4015" s="5"/>
      <c r="I4015">
        <v>2000</v>
      </c>
      <c r="J4015" s="22" t="s">
        <v>8221</v>
      </c>
    </row>
    <row r="4016" spans="7:10" x14ac:dyDescent="0.2">
      <c r="G4016" s="5"/>
      <c r="H4016" s="5"/>
      <c r="I4016">
        <v>9000</v>
      </c>
      <c r="J4016" s="22" t="s">
        <v>8221</v>
      </c>
    </row>
    <row r="4017" spans="7:10" x14ac:dyDescent="0.2">
      <c r="G4017" s="5"/>
      <c r="H4017" s="5"/>
      <c r="I4017">
        <v>7000</v>
      </c>
      <c r="J4017" s="22" t="s">
        <v>8221</v>
      </c>
    </row>
    <row r="4018" spans="7:10" x14ac:dyDescent="0.2">
      <c r="G4018" s="5"/>
      <c r="H4018" s="5"/>
      <c r="I4018">
        <v>500</v>
      </c>
      <c r="J4018" s="22" t="s">
        <v>8221</v>
      </c>
    </row>
    <row r="4019" spans="7:10" x14ac:dyDescent="0.2">
      <c r="G4019" s="5"/>
      <c r="H4019" s="5"/>
      <c r="I4019">
        <v>10000</v>
      </c>
      <c r="J4019" s="22" t="s">
        <v>8221</v>
      </c>
    </row>
    <row r="4020" spans="7:10" x14ac:dyDescent="0.2">
      <c r="G4020" s="5"/>
      <c r="H4020" s="5"/>
      <c r="I4020">
        <v>1500</v>
      </c>
      <c r="J4020" s="22" t="s">
        <v>8221</v>
      </c>
    </row>
    <row r="4021" spans="7:10" x14ac:dyDescent="0.2">
      <c r="G4021" s="5"/>
      <c r="H4021" s="5"/>
      <c r="I4021">
        <v>3500</v>
      </c>
      <c r="J4021" s="22" t="s">
        <v>8221</v>
      </c>
    </row>
    <row r="4022" spans="7:10" x14ac:dyDescent="0.2">
      <c r="G4022" s="5"/>
      <c r="H4022" s="5"/>
      <c r="I4022">
        <v>600</v>
      </c>
      <c r="J4022" s="22" t="s">
        <v>8221</v>
      </c>
    </row>
    <row r="4023" spans="7:10" x14ac:dyDescent="0.2">
      <c r="G4023" s="5"/>
      <c r="H4023" s="5"/>
      <c r="I4023">
        <v>15000</v>
      </c>
      <c r="J4023" s="22" t="s">
        <v>8221</v>
      </c>
    </row>
    <row r="4024" spans="7:10" x14ac:dyDescent="0.2">
      <c r="G4024" s="5"/>
      <c r="H4024" s="5"/>
      <c r="I4024">
        <v>18000</v>
      </c>
      <c r="J4024" s="22" t="s">
        <v>8221</v>
      </c>
    </row>
    <row r="4025" spans="7:10" x14ac:dyDescent="0.2">
      <c r="G4025" s="5"/>
      <c r="H4025" s="5"/>
      <c r="I4025">
        <v>7000</v>
      </c>
      <c r="J4025" s="22" t="s">
        <v>8221</v>
      </c>
    </row>
    <row r="4026" spans="7:10" x14ac:dyDescent="0.2">
      <c r="G4026" s="5"/>
      <c r="H4026" s="5"/>
      <c r="I4026">
        <v>800</v>
      </c>
      <c r="J4026" s="22" t="s">
        <v>8221</v>
      </c>
    </row>
    <row r="4027" spans="7:10" x14ac:dyDescent="0.2">
      <c r="G4027" s="5"/>
      <c r="H4027" s="5"/>
      <c r="I4027">
        <v>5000</v>
      </c>
      <c r="J4027" s="22" t="s">
        <v>8221</v>
      </c>
    </row>
    <row r="4028" spans="7:10" x14ac:dyDescent="0.2">
      <c r="G4028" s="5"/>
      <c r="H4028" s="5"/>
      <c r="I4028">
        <v>4000</v>
      </c>
      <c r="J4028" s="22" t="s">
        <v>8221</v>
      </c>
    </row>
    <row r="4029" spans="7:10" x14ac:dyDescent="0.2">
      <c r="G4029" s="5"/>
      <c r="H4029" s="5"/>
      <c r="I4029">
        <v>3000</v>
      </c>
      <c r="J4029" s="22" t="s">
        <v>8221</v>
      </c>
    </row>
    <row r="4030" spans="7:10" x14ac:dyDescent="0.2">
      <c r="G4030" s="5"/>
      <c r="H4030" s="5"/>
      <c r="I4030">
        <v>2000</v>
      </c>
      <c r="J4030" s="22" t="s">
        <v>8221</v>
      </c>
    </row>
    <row r="4031" spans="7:10" x14ac:dyDescent="0.2">
      <c r="G4031" s="5"/>
      <c r="H4031" s="5"/>
      <c r="I4031">
        <v>20000</v>
      </c>
      <c r="J4031" s="22" t="s">
        <v>8221</v>
      </c>
    </row>
    <row r="4032" spans="7:10" x14ac:dyDescent="0.2">
      <c r="G4032" s="5"/>
      <c r="H4032" s="5"/>
      <c r="I4032">
        <v>2500</v>
      </c>
      <c r="J4032" s="22" t="s">
        <v>8221</v>
      </c>
    </row>
    <row r="4033" spans="7:10" x14ac:dyDescent="0.2">
      <c r="G4033" s="5"/>
      <c r="H4033" s="5"/>
      <c r="I4033">
        <v>5000</v>
      </c>
      <c r="J4033" s="22" t="s">
        <v>8221</v>
      </c>
    </row>
    <row r="4034" spans="7:10" x14ac:dyDescent="0.2">
      <c r="G4034" s="5"/>
      <c r="H4034" s="5"/>
      <c r="I4034">
        <v>6048</v>
      </c>
      <c r="J4034" s="22" t="s">
        <v>8221</v>
      </c>
    </row>
    <row r="4035" spans="7:10" x14ac:dyDescent="0.2">
      <c r="G4035" s="5"/>
      <c r="H4035" s="5"/>
      <c r="I4035">
        <v>23900</v>
      </c>
      <c r="J4035" s="22" t="s">
        <v>8221</v>
      </c>
    </row>
    <row r="4036" spans="7:10" x14ac:dyDescent="0.2">
      <c r="G4036" s="5"/>
      <c r="H4036" s="5"/>
      <c r="I4036">
        <v>13500</v>
      </c>
      <c r="J4036" s="22" t="s">
        <v>8221</v>
      </c>
    </row>
    <row r="4037" spans="7:10" x14ac:dyDescent="0.2">
      <c r="G4037" s="5"/>
      <c r="H4037" s="5"/>
      <c r="I4037">
        <v>10000</v>
      </c>
      <c r="J4037" s="22" t="s">
        <v>8221</v>
      </c>
    </row>
    <row r="4038" spans="7:10" x14ac:dyDescent="0.2">
      <c r="G4038" s="5"/>
      <c r="H4038" s="5"/>
      <c r="I4038">
        <v>6000</v>
      </c>
      <c r="J4038" s="22" t="s">
        <v>8221</v>
      </c>
    </row>
    <row r="4039" spans="7:10" x14ac:dyDescent="0.2">
      <c r="G4039" s="5"/>
      <c r="H4039" s="5"/>
      <c r="I4039">
        <v>700</v>
      </c>
      <c r="J4039" s="22" t="s">
        <v>8221</v>
      </c>
    </row>
    <row r="4040" spans="7:10" x14ac:dyDescent="0.2">
      <c r="G4040" s="5"/>
      <c r="H4040" s="5"/>
      <c r="I4040">
        <v>2500</v>
      </c>
      <c r="J4040" s="22" t="s">
        <v>8221</v>
      </c>
    </row>
    <row r="4041" spans="7:10" x14ac:dyDescent="0.2">
      <c r="G4041" s="5"/>
      <c r="H4041" s="5"/>
      <c r="I4041">
        <v>500</v>
      </c>
      <c r="J4041" s="22" t="s">
        <v>8221</v>
      </c>
    </row>
    <row r="4042" spans="7:10" x14ac:dyDescent="0.2">
      <c r="G4042" s="5"/>
      <c r="H4042" s="5"/>
      <c r="I4042">
        <v>8000</v>
      </c>
      <c r="J4042" s="22" t="s">
        <v>8221</v>
      </c>
    </row>
    <row r="4043" spans="7:10" x14ac:dyDescent="0.2">
      <c r="G4043" s="5"/>
      <c r="H4043" s="5"/>
      <c r="I4043">
        <v>5000</v>
      </c>
      <c r="J4043" s="22" t="s">
        <v>8221</v>
      </c>
    </row>
    <row r="4044" spans="7:10" x14ac:dyDescent="0.2">
      <c r="G4044" s="5"/>
      <c r="H4044" s="5"/>
      <c r="I4044">
        <v>10000</v>
      </c>
      <c r="J4044" s="22" t="s">
        <v>8221</v>
      </c>
    </row>
    <row r="4045" spans="7:10" x14ac:dyDescent="0.2">
      <c r="G4045" s="5"/>
      <c r="H4045" s="5"/>
      <c r="I4045">
        <v>300</v>
      </c>
      <c r="J4045" s="22" t="s">
        <v>8221</v>
      </c>
    </row>
    <row r="4046" spans="7:10" x14ac:dyDescent="0.2">
      <c r="G4046" s="5"/>
      <c r="H4046" s="5"/>
      <c r="I4046">
        <v>600</v>
      </c>
      <c r="J4046" s="22" t="s">
        <v>8221</v>
      </c>
    </row>
    <row r="4047" spans="7:10" x14ac:dyDescent="0.2">
      <c r="G4047" s="5"/>
      <c r="H4047" s="5"/>
      <c r="I4047">
        <v>5000</v>
      </c>
      <c r="J4047" s="22" t="s">
        <v>8221</v>
      </c>
    </row>
    <row r="4048" spans="7:10" x14ac:dyDescent="0.2">
      <c r="G4048" s="5"/>
      <c r="H4048" s="5"/>
      <c r="I4048">
        <v>5600</v>
      </c>
      <c r="J4048" s="22" t="s">
        <v>8221</v>
      </c>
    </row>
    <row r="4049" spans="7:10" x14ac:dyDescent="0.2">
      <c r="G4049" s="5"/>
      <c r="H4049" s="5"/>
      <c r="I4049">
        <v>5000</v>
      </c>
      <c r="J4049" s="22" t="s">
        <v>8221</v>
      </c>
    </row>
    <row r="4050" spans="7:10" x14ac:dyDescent="0.2">
      <c r="G4050" s="5"/>
      <c r="H4050" s="5"/>
      <c r="I4050">
        <v>17000</v>
      </c>
      <c r="J4050" s="22" t="s">
        <v>8221</v>
      </c>
    </row>
    <row r="4051" spans="7:10" x14ac:dyDescent="0.2">
      <c r="G4051" s="5"/>
      <c r="H4051" s="5"/>
      <c r="I4051">
        <v>20000</v>
      </c>
      <c r="J4051" s="22" t="s">
        <v>8221</v>
      </c>
    </row>
    <row r="4052" spans="7:10" x14ac:dyDescent="0.2">
      <c r="G4052" s="5"/>
      <c r="H4052" s="5"/>
      <c r="I4052">
        <v>1500</v>
      </c>
      <c r="J4052" s="22" t="s">
        <v>8221</v>
      </c>
    </row>
    <row r="4053" spans="7:10" x14ac:dyDescent="0.2">
      <c r="G4053" s="5"/>
      <c r="H4053" s="5"/>
      <c r="I4053">
        <v>500</v>
      </c>
      <c r="J4053" s="22" t="s">
        <v>8221</v>
      </c>
    </row>
    <row r="4054" spans="7:10" x14ac:dyDescent="0.2">
      <c r="G4054" s="5"/>
      <c r="H4054" s="5"/>
      <c r="I4054">
        <v>3000</v>
      </c>
      <c r="J4054" s="22" t="s">
        <v>8221</v>
      </c>
    </row>
    <row r="4055" spans="7:10" x14ac:dyDescent="0.2">
      <c r="G4055" s="5"/>
      <c r="H4055" s="5"/>
      <c r="I4055">
        <v>500</v>
      </c>
      <c r="J4055" s="22" t="s">
        <v>8221</v>
      </c>
    </row>
    <row r="4056" spans="7:10" x14ac:dyDescent="0.2">
      <c r="G4056" s="5"/>
      <c r="H4056" s="5"/>
      <c r="I4056">
        <v>8880</v>
      </c>
      <c r="J4056" s="22" t="s">
        <v>8221</v>
      </c>
    </row>
    <row r="4057" spans="7:10" x14ac:dyDescent="0.2">
      <c r="G4057" s="5"/>
      <c r="H4057" s="5"/>
      <c r="I4057">
        <v>5000</v>
      </c>
      <c r="J4057" s="22" t="s">
        <v>8221</v>
      </c>
    </row>
    <row r="4058" spans="7:10" x14ac:dyDescent="0.2">
      <c r="G4058" s="5"/>
      <c r="H4058" s="5"/>
      <c r="I4058">
        <v>1500</v>
      </c>
      <c r="J4058" s="22" t="s">
        <v>8221</v>
      </c>
    </row>
    <row r="4059" spans="7:10" x14ac:dyDescent="0.2">
      <c r="G4059" s="5"/>
      <c r="H4059" s="5"/>
      <c r="I4059">
        <v>3500</v>
      </c>
      <c r="J4059" s="22" t="s">
        <v>8221</v>
      </c>
    </row>
    <row r="4060" spans="7:10" x14ac:dyDescent="0.2">
      <c r="G4060" s="5"/>
      <c r="H4060" s="5"/>
      <c r="I4060">
        <v>3750</v>
      </c>
      <c r="J4060" s="22" t="s">
        <v>8221</v>
      </c>
    </row>
    <row r="4061" spans="7:10" x14ac:dyDescent="0.2">
      <c r="G4061" s="5"/>
      <c r="H4061" s="5"/>
      <c r="I4061">
        <v>10000</v>
      </c>
      <c r="J4061" s="22" t="s">
        <v>8221</v>
      </c>
    </row>
    <row r="4062" spans="7:10" x14ac:dyDescent="0.2">
      <c r="G4062" s="5"/>
      <c r="H4062" s="5"/>
      <c r="I4062">
        <v>10000</v>
      </c>
      <c r="J4062" s="22" t="s">
        <v>8221</v>
      </c>
    </row>
    <row r="4063" spans="7:10" x14ac:dyDescent="0.2">
      <c r="G4063" s="5"/>
      <c r="H4063" s="5"/>
      <c r="I4063">
        <v>525</v>
      </c>
      <c r="J4063" s="22" t="s">
        <v>8221</v>
      </c>
    </row>
    <row r="4064" spans="7:10" x14ac:dyDescent="0.2">
      <c r="G4064" s="5"/>
      <c r="H4064" s="5"/>
      <c r="I4064">
        <v>20000</v>
      </c>
      <c r="J4064" s="22" t="s">
        <v>8221</v>
      </c>
    </row>
    <row r="4065" spans="7:10" x14ac:dyDescent="0.2">
      <c r="G4065" s="5"/>
      <c r="H4065" s="5"/>
      <c r="I4065">
        <v>9500</v>
      </c>
      <c r="J4065" s="22" t="s">
        <v>8221</v>
      </c>
    </row>
    <row r="4066" spans="7:10" x14ac:dyDescent="0.2">
      <c r="G4066" s="5"/>
      <c r="H4066" s="5"/>
      <c r="I4066">
        <v>2000</v>
      </c>
      <c r="J4066" s="22" t="s">
        <v>8221</v>
      </c>
    </row>
    <row r="4067" spans="7:10" x14ac:dyDescent="0.2">
      <c r="G4067" s="5"/>
      <c r="H4067" s="5"/>
      <c r="I4067">
        <v>4000</v>
      </c>
      <c r="J4067" s="22" t="s">
        <v>8221</v>
      </c>
    </row>
    <row r="4068" spans="7:10" x14ac:dyDescent="0.2">
      <c r="G4068" s="5"/>
      <c r="H4068" s="5"/>
      <c r="I4068">
        <v>15000</v>
      </c>
      <c r="J4068" s="22" t="s">
        <v>8221</v>
      </c>
    </row>
    <row r="4069" spans="7:10" x14ac:dyDescent="0.2">
      <c r="G4069" s="5"/>
      <c r="H4069" s="5"/>
      <c r="I4069">
        <v>5000</v>
      </c>
      <c r="J4069" s="22" t="s">
        <v>8221</v>
      </c>
    </row>
    <row r="4070" spans="7:10" x14ac:dyDescent="0.2">
      <c r="G4070" s="5"/>
      <c r="H4070" s="5"/>
      <c r="I4070">
        <v>3495</v>
      </c>
      <c r="J4070" s="22" t="s">
        <v>8221</v>
      </c>
    </row>
    <row r="4071" spans="7:10" x14ac:dyDescent="0.2">
      <c r="G4071" s="5"/>
      <c r="H4071" s="5"/>
      <c r="I4071">
        <v>1250</v>
      </c>
      <c r="J4071" s="22" t="s">
        <v>8221</v>
      </c>
    </row>
    <row r="4072" spans="7:10" x14ac:dyDescent="0.2">
      <c r="G4072" s="5"/>
      <c r="H4072" s="5"/>
      <c r="I4072">
        <v>1000</v>
      </c>
      <c r="J4072" s="22" t="s">
        <v>8221</v>
      </c>
    </row>
    <row r="4073" spans="7:10" x14ac:dyDescent="0.2">
      <c r="G4073" s="5"/>
      <c r="H4073" s="5"/>
      <c r="I4073">
        <v>20000</v>
      </c>
      <c r="J4073" s="22" t="s">
        <v>8221</v>
      </c>
    </row>
    <row r="4074" spans="7:10" x14ac:dyDescent="0.2">
      <c r="G4074" s="5"/>
      <c r="H4074" s="5"/>
      <c r="I4074">
        <v>1000</v>
      </c>
      <c r="J4074" s="22" t="s">
        <v>8221</v>
      </c>
    </row>
    <row r="4075" spans="7:10" x14ac:dyDescent="0.2">
      <c r="G4075" s="5"/>
      <c r="H4075" s="5"/>
      <c r="I4075">
        <v>3500</v>
      </c>
      <c r="J4075" s="22" t="s">
        <v>8221</v>
      </c>
    </row>
    <row r="4076" spans="7:10" x14ac:dyDescent="0.2">
      <c r="G4076" s="5"/>
      <c r="H4076" s="5"/>
      <c r="I4076">
        <v>2750</v>
      </c>
      <c r="J4076" s="22" t="s">
        <v>8221</v>
      </c>
    </row>
    <row r="4077" spans="7:10" x14ac:dyDescent="0.2">
      <c r="G4077" s="5"/>
      <c r="H4077" s="5"/>
      <c r="I4077">
        <v>2000</v>
      </c>
      <c r="J4077" s="22" t="s">
        <v>8221</v>
      </c>
    </row>
    <row r="4078" spans="7:10" x14ac:dyDescent="0.2">
      <c r="G4078" s="5"/>
      <c r="H4078" s="5"/>
      <c r="I4078">
        <v>700</v>
      </c>
      <c r="J4078" s="22" t="s">
        <v>8221</v>
      </c>
    </row>
    <row r="4079" spans="7:10" x14ac:dyDescent="0.2">
      <c r="G4079" s="5"/>
      <c r="H4079" s="5"/>
      <c r="I4079">
        <v>15000</v>
      </c>
      <c r="J4079" s="22" t="s">
        <v>8221</v>
      </c>
    </row>
    <row r="4080" spans="7:10" x14ac:dyDescent="0.2">
      <c r="G4080" s="5"/>
      <c r="H4080" s="5"/>
      <c r="I4080">
        <v>250</v>
      </c>
      <c r="J4080" s="22" t="s">
        <v>8221</v>
      </c>
    </row>
    <row r="4081" spans="7:10" x14ac:dyDescent="0.2">
      <c r="G4081" s="5"/>
      <c r="H4081" s="5"/>
      <c r="I4081">
        <v>3000</v>
      </c>
      <c r="J4081" s="22" t="s">
        <v>8221</v>
      </c>
    </row>
    <row r="4082" spans="7:10" x14ac:dyDescent="0.2">
      <c r="G4082" s="5"/>
      <c r="H4082" s="5"/>
      <c r="I4082">
        <v>3000</v>
      </c>
      <c r="J4082" s="22" t="s">
        <v>8221</v>
      </c>
    </row>
    <row r="4083" spans="7:10" x14ac:dyDescent="0.2">
      <c r="G4083" s="5"/>
      <c r="H4083" s="5"/>
      <c r="I4083">
        <v>2224</v>
      </c>
      <c r="J4083" s="22" t="s">
        <v>8221</v>
      </c>
    </row>
    <row r="4084" spans="7:10" x14ac:dyDescent="0.2">
      <c r="G4084" s="5"/>
      <c r="H4084" s="5"/>
      <c r="I4084">
        <v>150</v>
      </c>
      <c r="J4084" s="22" t="s">
        <v>8221</v>
      </c>
    </row>
    <row r="4085" spans="7:10" x14ac:dyDescent="0.2">
      <c r="G4085" s="5"/>
      <c r="H4085" s="5"/>
      <c r="I4085">
        <v>3500</v>
      </c>
      <c r="J4085" s="22" t="s">
        <v>8221</v>
      </c>
    </row>
    <row r="4086" spans="7:10" x14ac:dyDescent="0.2">
      <c r="G4086" s="5"/>
      <c r="H4086" s="5"/>
      <c r="I4086">
        <v>3000</v>
      </c>
      <c r="J4086" s="22" t="s">
        <v>8221</v>
      </c>
    </row>
    <row r="4087" spans="7:10" x14ac:dyDescent="0.2">
      <c r="G4087" s="5"/>
      <c r="H4087" s="5"/>
      <c r="I4087">
        <v>3500</v>
      </c>
      <c r="J4087" s="22" t="s">
        <v>8221</v>
      </c>
    </row>
    <row r="4088" spans="7:10" x14ac:dyDescent="0.2">
      <c r="G4088" s="5"/>
      <c r="H4088" s="5"/>
      <c r="I4088">
        <v>1000</v>
      </c>
      <c r="J4088" s="22" t="s">
        <v>8221</v>
      </c>
    </row>
    <row r="4089" spans="7:10" x14ac:dyDescent="0.2">
      <c r="G4089" s="5"/>
      <c r="H4089" s="5"/>
      <c r="I4089">
        <v>9600</v>
      </c>
      <c r="J4089" s="22" t="s">
        <v>8221</v>
      </c>
    </row>
    <row r="4090" spans="7:10" x14ac:dyDescent="0.2">
      <c r="G4090" s="5"/>
      <c r="H4090" s="5"/>
      <c r="I4090">
        <v>2000</v>
      </c>
      <c r="J4090" s="22" t="s">
        <v>8221</v>
      </c>
    </row>
    <row r="4091" spans="7:10" x14ac:dyDescent="0.2">
      <c r="G4091" s="5"/>
      <c r="H4091" s="5"/>
      <c r="I4091">
        <v>5000</v>
      </c>
      <c r="J4091" s="22" t="s">
        <v>8221</v>
      </c>
    </row>
    <row r="4092" spans="7:10" x14ac:dyDescent="0.2">
      <c r="G4092" s="5"/>
      <c r="H4092" s="5"/>
      <c r="I4092">
        <v>1000</v>
      </c>
      <c r="J4092" s="22" t="s">
        <v>8221</v>
      </c>
    </row>
    <row r="4093" spans="7:10" x14ac:dyDescent="0.2">
      <c r="G4093" s="5"/>
      <c r="H4093" s="5"/>
      <c r="I4093">
        <v>1600</v>
      </c>
      <c r="J4093" s="22" t="s">
        <v>8221</v>
      </c>
    </row>
    <row r="4094" spans="7:10" x14ac:dyDescent="0.2">
      <c r="G4094" s="5"/>
      <c r="H4094" s="5"/>
      <c r="I4094">
        <v>110000</v>
      </c>
      <c r="J4094" s="22" t="s">
        <v>8221</v>
      </c>
    </row>
    <row r="4095" spans="7:10" x14ac:dyDescent="0.2">
      <c r="G4095" s="5"/>
      <c r="H4095" s="5"/>
      <c r="I4095">
        <v>2500</v>
      </c>
      <c r="J4095" s="22" t="s">
        <v>8221</v>
      </c>
    </row>
    <row r="4096" spans="7:10" x14ac:dyDescent="0.2">
      <c r="G4096" s="5"/>
      <c r="H4096" s="5"/>
      <c r="I4096">
        <v>2000</v>
      </c>
      <c r="J4096" s="22" t="s">
        <v>8221</v>
      </c>
    </row>
    <row r="4097" spans="7:10" x14ac:dyDescent="0.2">
      <c r="G4097" s="5"/>
      <c r="H4097" s="5"/>
      <c r="I4097">
        <v>30000</v>
      </c>
      <c r="J4097" s="22" t="s">
        <v>8221</v>
      </c>
    </row>
    <row r="4098" spans="7:10" x14ac:dyDescent="0.2">
      <c r="G4098" s="5"/>
      <c r="H4098" s="5"/>
      <c r="I4098">
        <v>3500</v>
      </c>
      <c r="J4098" s="22" t="s">
        <v>8221</v>
      </c>
    </row>
    <row r="4099" spans="7:10" x14ac:dyDescent="0.2">
      <c r="G4099" s="5"/>
      <c r="H4099" s="5"/>
      <c r="I4099">
        <v>10000</v>
      </c>
      <c r="J4099" s="22" t="s">
        <v>8221</v>
      </c>
    </row>
    <row r="4100" spans="7:10" x14ac:dyDescent="0.2">
      <c r="G4100" s="5"/>
      <c r="H4100" s="5"/>
      <c r="I4100">
        <v>75000</v>
      </c>
      <c r="J4100" s="22" t="s">
        <v>8221</v>
      </c>
    </row>
    <row r="4101" spans="7:10" x14ac:dyDescent="0.2">
      <c r="G4101" s="5"/>
      <c r="H4101" s="5"/>
      <c r="I4101">
        <v>4500</v>
      </c>
      <c r="J4101" s="22" t="s">
        <v>8221</v>
      </c>
    </row>
    <row r="4102" spans="7:10" x14ac:dyDescent="0.2">
      <c r="G4102" s="5"/>
      <c r="H4102" s="5"/>
      <c r="I4102">
        <v>270</v>
      </c>
      <c r="J4102" s="22" t="s">
        <v>8221</v>
      </c>
    </row>
    <row r="4103" spans="7:10" x14ac:dyDescent="0.2">
      <c r="G4103" s="5"/>
      <c r="H4103" s="5"/>
      <c r="I4103">
        <v>600</v>
      </c>
      <c r="J4103" s="22" t="s">
        <v>8221</v>
      </c>
    </row>
    <row r="4104" spans="7:10" x14ac:dyDescent="0.2">
      <c r="G4104" s="5"/>
      <c r="H4104" s="5"/>
      <c r="I4104">
        <v>500</v>
      </c>
      <c r="J4104" s="22" t="s">
        <v>8221</v>
      </c>
    </row>
    <row r="4105" spans="7:10" x14ac:dyDescent="0.2">
      <c r="G4105" s="5"/>
      <c r="H4105" s="5"/>
      <c r="I4105">
        <v>1000</v>
      </c>
      <c r="J4105" s="22" t="s">
        <v>8221</v>
      </c>
    </row>
    <row r="4106" spans="7:10" x14ac:dyDescent="0.2">
      <c r="G4106" s="5"/>
      <c r="H4106" s="5"/>
      <c r="I4106">
        <v>3000</v>
      </c>
      <c r="J4106" s="22" t="s">
        <v>8221</v>
      </c>
    </row>
    <row r="4107" spans="7:10" x14ac:dyDescent="0.2">
      <c r="G4107" s="5"/>
      <c r="H4107" s="5"/>
      <c r="I4107">
        <v>33000</v>
      </c>
      <c r="J4107" s="22" t="s">
        <v>8221</v>
      </c>
    </row>
    <row r="4108" spans="7:10" x14ac:dyDescent="0.2">
      <c r="G4108" s="5"/>
      <c r="H4108" s="5"/>
      <c r="I4108">
        <v>5000</v>
      </c>
      <c r="J4108" s="22" t="s">
        <v>8221</v>
      </c>
    </row>
    <row r="4109" spans="7:10" x14ac:dyDescent="0.2">
      <c r="G4109" s="5"/>
      <c r="H4109" s="5"/>
      <c r="I4109">
        <v>2000</v>
      </c>
      <c r="J4109" s="22" t="s">
        <v>8221</v>
      </c>
    </row>
    <row r="4110" spans="7:10" x14ac:dyDescent="0.2">
      <c r="G4110" s="5"/>
      <c r="H4110" s="5"/>
      <c r="I4110">
        <v>3000</v>
      </c>
      <c r="J4110" s="22" t="s">
        <v>8221</v>
      </c>
    </row>
    <row r="4111" spans="7:10" x14ac:dyDescent="0.2">
      <c r="G4111" s="5"/>
      <c r="H4111" s="5"/>
      <c r="I4111">
        <v>500</v>
      </c>
      <c r="J4111" s="22" t="s">
        <v>8221</v>
      </c>
    </row>
    <row r="4112" spans="7:10" x14ac:dyDescent="0.2">
      <c r="G4112" s="5"/>
      <c r="H4112" s="5"/>
      <c r="I4112">
        <v>300</v>
      </c>
      <c r="J4112" s="22" t="s">
        <v>8221</v>
      </c>
    </row>
    <row r="4113" spans="7:10" x14ac:dyDescent="0.2">
      <c r="G4113" s="5"/>
      <c r="H4113" s="5"/>
      <c r="I4113">
        <v>3000</v>
      </c>
      <c r="J4113" s="22" t="s">
        <v>8221</v>
      </c>
    </row>
    <row r="4114" spans="7:10" x14ac:dyDescent="0.2">
      <c r="G4114" s="5"/>
      <c r="H4114" s="5"/>
      <c r="I4114">
        <v>2500</v>
      </c>
      <c r="J4114" s="22" t="s">
        <v>8221</v>
      </c>
    </row>
    <row r="4115" spans="7:10" x14ac:dyDescent="0.2">
      <c r="G4115" s="5"/>
      <c r="H4115" s="5"/>
      <c r="I4115">
        <v>1500</v>
      </c>
      <c r="J4115" s="22" t="s">
        <v>8221</v>
      </c>
    </row>
  </sheetData>
  <conditionalFormatting sqref="I2:I4115">
    <cfRule type="cellIs" dxfId="5" priority="3" operator="equal">
      <formula>"canceled"</formula>
    </cfRule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"successful"</formula>
    </cfRule>
  </conditionalFormatting>
  <conditionalFormatting sqref="I2:I4115">
    <cfRule type="cellIs" dxfId="1" priority="1" operator="equal">
      <formula>"canceled"</formula>
    </cfRule>
    <cfRule type="cellIs" dxfId="0" priority="2" operator="equal">
      <formula>"canceled"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Kickstarter Data</vt:lpstr>
      <vt:lpstr>Summary Stats</vt:lpstr>
      <vt:lpstr>Monthly State</vt:lpstr>
      <vt:lpstr>Parent Category</vt:lpstr>
      <vt:lpstr>Sub-Category</vt:lpstr>
      <vt:lpstr>Goal Outcomes</vt:lpstr>
      <vt:lpstr>Failed_Backers</vt:lpstr>
      <vt:lpstr>goal</vt:lpstr>
      <vt:lpstr>state</vt:lpstr>
      <vt:lpstr>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stephano castro</cp:lastModifiedBy>
  <dcterms:created xsi:type="dcterms:W3CDTF">2017-04-20T15:17:24Z</dcterms:created>
  <dcterms:modified xsi:type="dcterms:W3CDTF">2020-06-15T21:44:40Z</dcterms:modified>
</cp:coreProperties>
</file>