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DS-1077\Donnees\Commun\Bases de données\"/>
    </mc:Choice>
  </mc:AlternateContent>
  <xr:revisionPtr revIDLastSave="0" documentId="10_ncr:0_{110D0236-4AE7-44BF-90D2-884AE5EBE977}" xr6:coauthVersionLast="43" xr6:coauthVersionMax="43" xr10:uidLastSave="{00000000-0000-0000-0000-000000000000}"/>
  <bookViews>
    <workbookView xWindow="-120" yWindow="-120" windowWidth="29040" windowHeight="15840" activeTab="1" xr2:uid="{E24C6BC2-EAD4-4ADB-BE9B-A324C901222A}"/>
  </bookViews>
  <sheets>
    <sheet name="SYNTHESE SS TRAITANTS" sheetId="2" r:id="rId1"/>
    <sheet name="DA SILV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C3" i="2"/>
  <c r="B3" i="2"/>
  <c r="C14" i="1"/>
  <c r="G14" i="1" s="1"/>
  <c r="B8" i="1"/>
  <c r="J15" i="1"/>
  <c r="F15" i="1"/>
  <c r="C15" i="1"/>
  <c r="G15" i="1" s="1"/>
  <c r="S8" i="1"/>
  <c r="R8" i="1"/>
  <c r="O8" i="1"/>
  <c r="N8" i="1"/>
  <c r="J13" i="1"/>
  <c r="F13" i="1"/>
  <c r="C13" i="1"/>
  <c r="K13" i="1" s="1"/>
  <c r="J14" i="1"/>
  <c r="F14" i="1"/>
  <c r="J12" i="1"/>
  <c r="F12" i="1"/>
  <c r="C12" i="1"/>
  <c r="G12" i="1" s="1"/>
  <c r="F10" i="1"/>
  <c r="C10" i="1"/>
  <c r="G10" i="1" s="1"/>
  <c r="J11" i="1"/>
  <c r="F11" i="1"/>
  <c r="C11" i="1"/>
  <c r="G11" i="1" s="1"/>
  <c r="F8" i="1" l="1"/>
  <c r="E8" i="1" s="1"/>
  <c r="K14" i="1"/>
  <c r="K8" i="1" s="1"/>
  <c r="J8" i="1"/>
  <c r="K15" i="1"/>
  <c r="K12" i="1"/>
  <c r="C8" i="1"/>
  <c r="I8" i="1"/>
  <c r="G13" i="1"/>
  <c r="G8" i="1" s="1"/>
  <c r="K11" i="1"/>
</calcChain>
</file>

<file path=xl/sharedStrings.xml><?xml version="1.0" encoding="utf-8"?>
<sst xmlns="http://schemas.openxmlformats.org/spreadsheetml/2006/main" count="41" uniqueCount="27">
  <si>
    <t>SOUS-TRAITANT</t>
  </si>
  <si>
    <t>OPERATION</t>
  </si>
  <si>
    <t>ACHAT</t>
  </si>
  <si>
    <t>VENTE</t>
  </si>
  <si>
    <t>AVANCEMENT</t>
  </si>
  <si>
    <t>AU 31 MAI 2019</t>
  </si>
  <si>
    <t>AU 30 JUIN 2019</t>
  </si>
  <si>
    <t>AU 31 JUILLET 2019</t>
  </si>
  <si>
    <t>AU 30 AVRIL 2019</t>
  </si>
  <si>
    <t>DA SILVA SARL</t>
  </si>
  <si>
    <t>DALLE BETON</t>
  </si>
  <si>
    <t>TERRASSEMENT</t>
  </si>
  <si>
    <t>MURS ET MURETS</t>
  </si>
  <si>
    <t>ENDUIT</t>
  </si>
  <si>
    <t>PUITS PERDU</t>
  </si>
  <si>
    <t>TOTAL</t>
  </si>
  <si>
    <t>CHAPE ISOLEE</t>
  </si>
  <si>
    <t xml:space="preserve">SOUS-TRAITANT </t>
  </si>
  <si>
    <t>BEYDON</t>
  </si>
  <si>
    <t>CHANTIER</t>
  </si>
  <si>
    <t>DA SILVA</t>
  </si>
  <si>
    <t>FACTURE 1</t>
  </si>
  <si>
    <t>DATE</t>
  </si>
  <si>
    <t>vfvrvr</t>
  </si>
  <si>
    <t>+ CA facturé réglé</t>
  </si>
  <si>
    <t>- Maximum (achats prev, achats réels)</t>
  </si>
  <si>
    <t>- Sous-traitance réelle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</si>
</sst>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3" fillId="0" borderId="0" xfId="0" applyFont="1"/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5" borderId="0" xfId="0" applyFill="1" applyBorder="1"/>
    <xf numFmtId="9" fontId="0" fillId="5" borderId="0" xfId="0" applyNumberFormat="1" applyFill="1" applyBorder="1"/>
    <xf numFmtId="9" fontId="0" fillId="5" borderId="0" xfId="0" applyNumberFormat="1" applyFill="1"/>
    <xf numFmtId="0" fontId="0" fillId="5" borderId="0" xfId="0" applyFill="1"/>
    <xf numFmtId="0" fontId="0" fillId="6" borderId="0" xfId="0" applyFill="1" applyBorder="1"/>
    <xf numFmtId="9" fontId="0" fillId="6" borderId="0" xfId="0" applyNumberFormat="1" applyFill="1" applyBorder="1"/>
    <xf numFmtId="9" fontId="0" fillId="6" borderId="0" xfId="0" applyNumberFormat="1" applyFill="1"/>
    <xf numFmtId="0" fontId="0" fillId="6" borderId="0" xfId="0" applyFill="1"/>
    <xf numFmtId="43" fontId="0" fillId="0" borderId="0" xfId="1" applyFont="1"/>
    <xf numFmtId="43" fontId="0" fillId="2" borderId="0" xfId="1" applyFont="1" applyFill="1"/>
    <xf numFmtId="43" fontId="0" fillId="5" borderId="0" xfId="1" applyFont="1" applyFill="1" applyBorder="1"/>
    <xf numFmtId="43" fontId="0" fillId="6" borderId="0" xfId="1" applyFont="1" applyFill="1" applyBorder="1"/>
    <xf numFmtId="43" fontId="0" fillId="5" borderId="0" xfId="1" applyFont="1" applyFill="1"/>
    <xf numFmtId="43" fontId="0" fillId="6" borderId="0" xfId="1" applyFont="1" applyFill="1"/>
    <xf numFmtId="43" fontId="3" fillId="0" borderId="0" xfId="1" applyFont="1"/>
    <xf numFmtId="9" fontId="3" fillId="0" borderId="0" xfId="2" applyFont="1"/>
    <xf numFmtId="0" fontId="4" fillId="0" borderId="0" xfId="0" applyFont="1"/>
    <xf numFmtId="0" fontId="5" fillId="0" borderId="0" xfId="0" applyFont="1"/>
    <xf numFmtId="43" fontId="0" fillId="0" borderId="0" xfId="0" applyNumberFormat="1"/>
    <xf numFmtId="0" fontId="0" fillId="0" borderId="0" xfId="0" quotePrefix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FC21-3A00-4518-9EF3-0A8CD61FF557}">
  <dimension ref="A1:E3"/>
  <sheetViews>
    <sheetView workbookViewId="0">
      <selection activeCell="F2" sqref="F2"/>
    </sheetView>
  </sheetViews>
  <sheetFormatPr baseColWidth="10" defaultRowHeight="15" x14ac:dyDescent="0.25"/>
  <cols>
    <col min="1" max="1" width="18.140625" customWidth="1"/>
    <col min="2" max="2" width="15.42578125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3</v>
      </c>
      <c r="E1" t="s">
        <v>21</v>
      </c>
    </row>
    <row r="2" spans="1:5" x14ac:dyDescent="0.25">
      <c r="E2" t="s">
        <v>22</v>
      </c>
    </row>
    <row r="3" spans="1:5" x14ac:dyDescent="0.25">
      <c r="A3" t="s">
        <v>20</v>
      </c>
      <c r="B3" s="1">
        <f>'DA SILVA'!I8</f>
        <v>0.29988597491448121</v>
      </c>
      <c r="C3" s="26">
        <f>+'DA SILVA'!J8</f>
        <v>5260</v>
      </c>
      <c r="D3" s="26">
        <f>+'DA SILVA'!K8</f>
        <v>6575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B7E2-1C37-4797-A079-6F6479BE61EB}">
  <dimension ref="A1:S21"/>
  <sheetViews>
    <sheetView tabSelected="1" workbookViewId="0">
      <selection activeCell="E10" sqref="E10:G10"/>
    </sheetView>
  </sheetViews>
  <sheetFormatPr baseColWidth="10" defaultRowHeight="15" x14ac:dyDescent="0.25"/>
  <cols>
    <col min="1" max="1" width="14.7109375" bestFit="1" customWidth="1"/>
    <col min="2" max="3" width="10.42578125" bestFit="1" customWidth="1"/>
    <col min="4" max="4" width="1.42578125" customWidth="1"/>
    <col min="5" max="5" width="13.5703125" bestFit="1" customWidth="1"/>
    <col min="6" max="7" width="9.42578125" customWidth="1"/>
    <col min="8" max="8" width="1.42578125" customWidth="1"/>
    <col min="9" max="9" width="13.5703125" bestFit="1" customWidth="1"/>
    <col min="10" max="11" width="9.42578125" customWidth="1"/>
    <col min="12" max="12" width="1.42578125" customWidth="1"/>
    <col min="13" max="13" width="13.5703125" bestFit="1" customWidth="1"/>
    <col min="14" max="15" width="9.42578125" customWidth="1"/>
    <col min="16" max="16" width="1.42578125" customWidth="1"/>
    <col min="17" max="17" width="13.5703125" bestFit="1" customWidth="1"/>
    <col min="18" max="19" width="9.42578125" customWidth="1"/>
    <col min="20" max="20" width="1.42578125" customWidth="1"/>
  </cols>
  <sheetData>
    <row r="1" spans="1:19" ht="28.5" x14ac:dyDescent="0.45">
      <c r="A1" s="25" t="s">
        <v>19</v>
      </c>
      <c r="E1" s="24" t="s">
        <v>18</v>
      </c>
    </row>
    <row r="2" spans="1:19" ht="28.5" x14ac:dyDescent="0.45">
      <c r="A2" s="25" t="s">
        <v>17</v>
      </c>
      <c r="E2" s="24" t="s">
        <v>9</v>
      </c>
    </row>
    <row r="5" spans="1:19" s="4" customFormat="1" x14ac:dyDescent="0.25">
      <c r="A5" s="6" t="s">
        <v>1</v>
      </c>
      <c r="B5" s="6" t="s">
        <v>2</v>
      </c>
      <c r="C5" s="6" t="s">
        <v>3</v>
      </c>
      <c r="E5" s="7" t="s">
        <v>8</v>
      </c>
      <c r="F5" s="7"/>
      <c r="G5" s="7"/>
      <c r="I5" s="7" t="s">
        <v>5</v>
      </c>
      <c r="J5" s="7"/>
      <c r="K5" s="7"/>
      <c r="M5" s="7" t="s">
        <v>6</v>
      </c>
      <c r="N5" s="7"/>
      <c r="O5" s="7"/>
      <c r="Q5" s="7" t="s">
        <v>7</v>
      </c>
      <c r="R5" s="7"/>
      <c r="S5" s="7"/>
    </row>
    <row r="6" spans="1:19" x14ac:dyDescent="0.25">
      <c r="A6" s="6"/>
      <c r="B6" s="6"/>
      <c r="C6" s="6"/>
      <c r="E6" s="5" t="s">
        <v>4</v>
      </c>
      <c r="F6" s="5" t="s">
        <v>2</v>
      </c>
      <c r="G6" s="5" t="s">
        <v>3</v>
      </c>
      <c r="I6" s="5" t="s">
        <v>4</v>
      </c>
      <c r="J6" s="5" t="s">
        <v>2</v>
      </c>
      <c r="K6" s="5" t="s">
        <v>3</v>
      </c>
      <c r="M6" s="5" t="s">
        <v>4</v>
      </c>
      <c r="N6" s="5" t="s">
        <v>2</v>
      </c>
      <c r="O6" s="5" t="s">
        <v>3</v>
      </c>
      <c r="Q6" s="5" t="s">
        <v>4</v>
      </c>
      <c r="R6" s="5" t="s">
        <v>2</v>
      </c>
      <c r="S6" s="5" t="s">
        <v>3</v>
      </c>
    </row>
    <row r="8" spans="1:19" s="4" customFormat="1" x14ac:dyDescent="0.25">
      <c r="A8" s="4" t="s">
        <v>15</v>
      </c>
      <c r="B8" s="22">
        <f>SUM(B10:B15)</f>
        <v>17540</v>
      </c>
      <c r="C8" s="22">
        <f>SUM(C10:C15)</f>
        <v>21925</v>
      </c>
      <c r="E8" s="23">
        <f>F8/$B8</f>
        <v>0.1354047890535918</v>
      </c>
      <c r="F8" s="22">
        <f t="shared" ref="F8:G8" si="0">SUM(F10:F15)</f>
        <v>2375</v>
      </c>
      <c r="G8" s="22">
        <f t="shared" si="0"/>
        <v>2968.75</v>
      </c>
      <c r="I8" s="23">
        <f>J8/$B8</f>
        <v>0.29988597491448121</v>
      </c>
      <c r="J8" s="22">
        <f t="shared" ref="J8:K8" si="1">SUM(J10:J15)</f>
        <v>5260</v>
      </c>
      <c r="K8" s="22">
        <f t="shared" si="1"/>
        <v>6575</v>
      </c>
      <c r="N8" s="22">
        <f t="shared" ref="N8:O8" si="2">SUM(N10:N14)</f>
        <v>0</v>
      </c>
      <c r="O8" s="22">
        <f t="shared" si="2"/>
        <v>0</v>
      </c>
      <c r="R8" s="22">
        <f t="shared" ref="R8:S8" si="3">SUM(R10:R14)</f>
        <v>0</v>
      </c>
      <c r="S8" s="22">
        <f t="shared" si="3"/>
        <v>0</v>
      </c>
    </row>
    <row r="9" spans="1:19" x14ac:dyDescent="0.25">
      <c r="B9" s="16"/>
      <c r="C9" s="16"/>
      <c r="F9" s="16"/>
      <c r="G9" s="16"/>
      <c r="J9" s="16"/>
      <c r="K9" s="16"/>
      <c r="N9" s="16"/>
      <c r="O9" s="16"/>
      <c r="R9" s="16"/>
      <c r="S9" s="16"/>
    </row>
    <row r="10" spans="1:19" x14ac:dyDescent="0.25">
      <c r="A10" s="3" t="s">
        <v>11</v>
      </c>
      <c r="B10" s="17">
        <v>1250</v>
      </c>
      <c r="C10" s="17">
        <f>B10*1.25</f>
        <v>1562.5</v>
      </c>
      <c r="E10" s="2">
        <v>1</v>
      </c>
      <c r="F10" s="17">
        <f>E10*$B10</f>
        <v>1250</v>
      </c>
      <c r="G10" s="17">
        <f>E10*$C10</f>
        <v>1562.5</v>
      </c>
      <c r="I10" s="3"/>
      <c r="J10" s="17"/>
      <c r="K10" s="17"/>
      <c r="M10" s="3"/>
      <c r="N10" s="17"/>
      <c r="O10" s="17"/>
      <c r="Q10" s="3"/>
      <c r="R10" s="17"/>
      <c r="S10" s="17"/>
    </row>
    <row r="11" spans="1:19" x14ac:dyDescent="0.25">
      <c r="A11" s="3" t="s">
        <v>10</v>
      </c>
      <c r="B11" s="17">
        <v>2250</v>
      </c>
      <c r="C11" s="17">
        <f>B11*1.25</f>
        <v>2812.5</v>
      </c>
      <c r="E11" s="2">
        <v>0.5</v>
      </c>
      <c r="F11" s="17">
        <f>E11*$B11</f>
        <v>1125</v>
      </c>
      <c r="G11" s="17">
        <f>E11*$C11</f>
        <v>1406.25</v>
      </c>
      <c r="I11" s="2">
        <v>1</v>
      </c>
      <c r="J11" s="17">
        <f>I11*$B11</f>
        <v>2250</v>
      </c>
      <c r="K11" s="17">
        <f>I11*$C11</f>
        <v>2812.5</v>
      </c>
      <c r="M11" s="3"/>
      <c r="N11" s="17"/>
      <c r="O11" s="17"/>
      <c r="Q11" s="3"/>
      <c r="R11" s="17"/>
      <c r="S11" s="17"/>
    </row>
    <row r="12" spans="1:19" x14ac:dyDescent="0.25">
      <c r="A12" s="8" t="s">
        <v>14</v>
      </c>
      <c r="B12" s="18">
        <v>1500</v>
      </c>
      <c r="C12" s="18">
        <f>B12*1.25</f>
        <v>1875</v>
      </c>
      <c r="E12" s="9">
        <v>0</v>
      </c>
      <c r="F12" s="18">
        <f>E12*$B12</f>
        <v>0</v>
      </c>
      <c r="G12" s="18">
        <f>E12*$C12</f>
        <v>0</v>
      </c>
      <c r="I12" s="10">
        <v>0.5</v>
      </c>
      <c r="J12" s="20">
        <f>I12*$B12</f>
        <v>750</v>
      </c>
      <c r="K12" s="20">
        <f>I12*$C12</f>
        <v>937.5</v>
      </c>
      <c r="M12" s="8"/>
      <c r="N12" s="20"/>
      <c r="O12" s="20"/>
      <c r="Q12" s="11"/>
      <c r="R12" s="20"/>
      <c r="S12" s="20"/>
    </row>
    <row r="13" spans="1:19" x14ac:dyDescent="0.25">
      <c r="A13" s="8" t="s">
        <v>12</v>
      </c>
      <c r="B13" s="18">
        <v>4520</v>
      </c>
      <c r="C13" s="18">
        <f>B13*1.25</f>
        <v>5650</v>
      </c>
      <c r="E13" s="9">
        <v>0</v>
      </c>
      <c r="F13" s="18">
        <f>E13*$B13</f>
        <v>0</v>
      </c>
      <c r="G13" s="18">
        <f>E13*$C13</f>
        <v>0</v>
      </c>
      <c r="I13" s="10">
        <v>0.5</v>
      </c>
      <c r="J13" s="20">
        <f>I13*$B13</f>
        <v>2260</v>
      </c>
      <c r="K13" s="20">
        <f>I13*$C13</f>
        <v>2825</v>
      </c>
      <c r="M13" s="8"/>
      <c r="N13" s="20"/>
      <c r="O13" s="20"/>
      <c r="Q13" s="11"/>
      <c r="R13" s="20"/>
      <c r="S13" s="20"/>
    </row>
    <row r="14" spans="1:19" x14ac:dyDescent="0.25">
      <c r="A14" s="12" t="s">
        <v>16</v>
      </c>
      <c r="B14" s="19">
        <v>3500</v>
      </c>
      <c r="C14" s="19">
        <f>B14*1.25</f>
        <v>4375</v>
      </c>
      <c r="E14" s="13">
        <v>0</v>
      </c>
      <c r="F14" s="19">
        <f>E14*$B14</f>
        <v>0</v>
      </c>
      <c r="G14" s="19">
        <f>E14*$C14</f>
        <v>0</v>
      </c>
      <c r="I14" s="14">
        <v>0</v>
      </c>
      <c r="J14" s="21">
        <f>I14*$B14</f>
        <v>0</v>
      </c>
      <c r="K14" s="21">
        <f>I14*$C14</f>
        <v>0</v>
      </c>
      <c r="M14" s="12"/>
      <c r="N14" s="21"/>
      <c r="O14" s="21"/>
      <c r="Q14" s="15"/>
      <c r="R14" s="21"/>
      <c r="S14" s="21"/>
    </row>
    <row r="15" spans="1:19" x14ac:dyDescent="0.25">
      <c r="A15" s="12" t="s">
        <v>13</v>
      </c>
      <c r="B15" s="19">
        <v>4520</v>
      </c>
      <c r="C15" s="19">
        <f>B15*1.25</f>
        <v>5650</v>
      </c>
      <c r="E15" s="13">
        <v>0</v>
      </c>
      <c r="F15" s="19">
        <f>E15*$B15</f>
        <v>0</v>
      </c>
      <c r="G15" s="19">
        <f>E15*$C15</f>
        <v>0</v>
      </c>
      <c r="I15" s="14">
        <v>0</v>
      </c>
      <c r="J15" s="21">
        <f>I15*$B15</f>
        <v>0</v>
      </c>
      <c r="K15" s="21">
        <f>I15*$C15</f>
        <v>0</v>
      </c>
      <c r="M15" s="12"/>
      <c r="N15" s="21"/>
      <c r="O15" s="21"/>
      <c r="Q15" s="15"/>
      <c r="R15" s="21"/>
      <c r="S15" s="21"/>
    </row>
    <row r="16" spans="1:19" x14ac:dyDescent="0.25">
      <c r="A16" t="s">
        <v>23</v>
      </c>
    </row>
    <row r="19" spans="5:5" x14ac:dyDescent="0.25">
      <c r="E19" s="27" t="s">
        <v>24</v>
      </c>
    </row>
    <row r="20" spans="5:5" x14ac:dyDescent="0.25">
      <c r="E20" s="27" t="s">
        <v>25</v>
      </c>
    </row>
    <row r="21" spans="5:5" x14ac:dyDescent="0.25">
      <c r="E21" s="27" t="s">
        <v>26</v>
      </c>
    </row>
  </sheetData>
  <mergeCells count="7">
    <mergeCell ref="E5:G5"/>
    <mergeCell ref="I5:K5"/>
    <mergeCell ref="M5:O5"/>
    <mergeCell ref="Q5:S5"/>
    <mergeCell ref="A5:A6"/>
    <mergeCell ref="B5:B6"/>
    <mergeCell ref="C5:C6"/>
  </mergeCells>
  <pageMargins left="0" right="0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SYNTHESE SS TRAITANTS</vt:lpstr>
      <vt:lpstr>DA SILVA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COLLAUDIN</dc:creator>
  <cp:lastModifiedBy>Thomas COLLAUDIN</cp:lastModifiedBy>
  <cp:lastPrinted>2019-05-22T10:35:58Z</cp:lastPrinted>
  <dcterms:created xsi:type="dcterms:W3CDTF">2019-05-22T09:57:12Z</dcterms:created>
  <dcterms:modified xsi:type="dcterms:W3CDTF">2019-06-04T13:25:05Z</dcterms:modified>
</cp:coreProperties>
</file>