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4400" windowHeight="8430" tabRatio="500" activeTab="1"/>
  </bookViews>
  <sheets>
    <sheet name="by SC by WK" sheetId="3" r:id="rId1"/>
    <sheet name="ratio" sheetId="4" r:id="rId2"/>
    <sheet name="by OF by WK" sheetId="5" r:id="rId3"/>
  </sheets>
  <calcPr calcId="145621"/>
</workbook>
</file>

<file path=xl/calcChain.xml><?xml version="1.0" encoding="utf-8"?>
<calcChain xmlns="http://schemas.openxmlformats.org/spreadsheetml/2006/main">
  <c r="F10" i="4" l="1"/>
  <c r="F7" i="4"/>
  <c r="F3" i="4"/>
  <c r="F2" i="4"/>
  <c r="E9" i="4"/>
  <c r="E6" i="4"/>
  <c r="B9" i="4"/>
  <c r="B6" i="4"/>
  <c r="C3" i="4"/>
  <c r="C2" i="4" l="1"/>
  <c r="E3" i="4" l="1"/>
  <c r="C7" i="4" l="1"/>
  <c r="E10" i="4" l="1"/>
  <c r="D10" i="4"/>
  <c r="E7" i="4"/>
  <c r="D7" i="4"/>
  <c r="C4" i="4" l="1"/>
  <c r="B4" i="4"/>
  <c r="E2" i="4"/>
  <c r="E4" i="4" l="1"/>
  <c r="F4" i="4"/>
  <c r="D3" i="4"/>
  <c r="D2" i="4"/>
  <c r="D4" i="4" l="1"/>
</calcChain>
</file>

<file path=xl/sharedStrings.xml><?xml version="1.0" encoding="utf-8"?>
<sst xmlns="http://schemas.openxmlformats.org/spreadsheetml/2006/main" count="120" uniqueCount="47">
  <si>
    <t>CQ</t>
  </si>
  <si>
    <t>DL</t>
  </si>
  <si>
    <t>FZ</t>
  </si>
  <si>
    <t>HK</t>
  </si>
  <si>
    <t>MY</t>
  </si>
  <si>
    <t>NB</t>
  </si>
  <si>
    <t>NJ</t>
  </si>
  <si>
    <t>QD</t>
  </si>
  <si>
    <t>SH</t>
  </si>
  <si>
    <t>SZ</t>
  </si>
  <si>
    <t>TJ</t>
  </si>
  <si>
    <t>VN</t>
  </si>
  <si>
    <t>XM</t>
  </si>
  <si>
    <t>ZS</t>
  </si>
  <si>
    <t>总计</t>
  </si>
  <si>
    <t>SC#</t>
  </si>
  <si>
    <t xml:space="preserve">MQC </t>
  </si>
  <si>
    <t>Fulfill%</t>
  </si>
  <si>
    <t>Min require per week</t>
  </si>
  <si>
    <t>TP</t>
  </si>
  <si>
    <t>Total</t>
    <phoneticPr fontId="3" type="noConversion"/>
  </si>
  <si>
    <t>KR</t>
  </si>
  <si>
    <t>WH</t>
  </si>
  <si>
    <t>2018/18</t>
  </si>
  <si>
    <t>ANN18888 – FIX</t>
    <phoneticPr fontId="3" type="noConversion"/>
  </si>
  <si>
    <t>ATN18888 - FAK</t>
    <phoneticPr fontId="3" type="noConversion"/>
  </si>
  <si>
    <t>2018/19</t>
  </si>
  <si>
    <t>ANN18888</t>
  </si>
  <si>
    <t>ATC18888</t>
  </si>
  <si>
    <t>ATN18888</t>
  </si>
  <si>
    <t>TH</t>
  </si>
  <si>
    <t>JK</t>
  </si>
  <si>
    <t>2018/20</t>
  </si>
  <si>
    <t>ANN18889</t>
  </si>
  <si>
    <t>ANN18889-SP FIX</t>
    <phoneticPr fontId="3" type="noConversion"/>
  </si>
  <si>
    <t>ATC18888 - FAK</t>
    <phoneticPr fontId="3" type="noConversion"/>
  </si>
  <si>
    <t>2018/21</t>
  </si>
  <si>
    <t>IN</t>
  </si>
  <si>
    <t>2018/22</t>
  </si>
  <si>
    <t>2018/23</t>
  </si>
  <si>
    <t>2018/24</t>
  </si>
  <si>
    <t>2018/25</t>
  </si>
  <si>
    <t>2018/26</t>
  </si>
  <si>
    <t>2018/27</t>
  </si>
  <si>
    <t>2018/28</t>
  </si>
  <si>
    <t>Total loading (Till 14-Jul)</t>
    <phoneticPr fontId="3" type="noConversion"/>
  </si>
  <si>
    <t>Balance(x 41 W)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</si>
</sst>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d/mmm/yy;@"/>
    <numFmt numFmtId="177" formatCode="0_ "/>
    <numFmt numFmtId="178" formatCode="0.00_);[Red]\(0.00\)"/>
  </numFmts>
  <fonts count="30" x14ac:knownFonts="1">
    <font>
      <sz val="10"/>
      <color indexed="8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1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10"/>
      <color rgb="FF000000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sz val="10"/>
      <color indexed="8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top"/>
    </xf>
    <xf numFmtId="0" fontId="4" fillId="0" borderId="0">
      <alignment vertical="top"/>
    </xf>
    <xf numFmtId="0" fontId="10" fillId="0" borderId="0">
      <alignment vertical="top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9" fillId="0" borderId="0">
      <alignment vertical="top"/>
    </xf>
  </cellStyleXfs>
  <cellXfs count="17">
    <xf numFmtId="0" fontId="0" fillId="0" borderId="0" xfId="0">
      <alignment vertical="top"/>
    </xf>
    <xf numFmtId="0" fontId="8" fillId="0" borderId="1" xfId="1" applyFont="1" applyBorder="1" applyAlignment="1">
      <alignment horizontal="center" vertical="top"/>
    </xf>
    <xf numFmtId="10" fontId="8" fillId="0" borderId="1" xfId="1" applyNumberFormat="1" applyFont="1" applyBorder="1" applyAlignment="1">
      <alignment horizontal="center" vertical="top"/>
    </xf>
    <xf numFmtId="176" fontId="5" fillId="0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77" fontId="8" fillId="0" borderId="1" xfId="1" applyNumberFormat="1" applyFont="1" applyFill="1" applyBorder="1" applyAlignment="1">
      <alignment horizontal="center" vertical="top"/>
    </xf>
    <xf numFmtId="178" fontId="28" fillId="0" borderId="1" xfId="0" applyNumberFormat="1" applyFont="1" applyFill="1" applyBorder="1" applyAlignment="1">
      <alignment horizontal="center" vertical="center" readingOrder="1"/>
    </xf>
    <xf numFmtId="178" fontId="8" fillId="0" borderId="1" xfId="1" applyNumberFormat="1" applyFont="1" applyBorder="1" applyAlignment="1">
      <alignment horizontal="center" vertical="top"/>
    </xf>
    <xf numFmtId="9" fontId="6" fillId="3" borderId="1" xfId="60" applyFont="1" applyFill="1" applyBorder="1" applyAlignment="1">
      <alignment horizontal="center" vertical="top"/>
    </xf>
    <xf numFmtId="1" fontId="6" fillId="3" borderId="1" xfId="0" applyNumberFormat="1" applyFont="1" applyFill="1" applyBorder="1" applyAlignment="1">
      <alignment horizontal="center" vertical="top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/>
    <xf numFmtId="0" fontId="0" fillId="0" borderId="1" xfId="0" applyBorder="1" applyAlignment="1">
      <alignment horizontal="left" indent="1"/>
    </xf>
    <xf numFmtId="0" fontId="0" fillId="0" borderId="1" xfId="0" applyNumberFormat="1" applyBorder="1" applyAlignment="1"/>
    <xf numFmtId="0" fontId="0" fillId="0" borderId="1" xfId="0" applyBorder="1" applyAlignment="1">
      <alignment horizontal="left"/>
    </xf>
  </cellXfs>
  <cellStyles count="62">
    <cellStyle name="20% - 强调文字颜色 1" xfId="20" builtinId="30" customBuiltin="1"/>
    <cellStyle name="20% - 强调文字颜色 1 2" xfId="48"/>
    <cellStyle name="20% - 强调文字颜色 2" xfId="24" builtinId="34" customBuiltin="1"/>
    <cellStyle name="20% - 强调文字颜色 2 2" xfId="50"/>
    <cellStyle name="20% - 强调文字颜色 3" xfId="28" builtinId="38" customBuiltin="1"/>
    <cellStyle name="20% - 强调文字颜色 3 2" xfId="52"/>
    <cellStyle name="20% - 强调文字颜色 4" xfId="32" builtinId="42" customBuiltin="1"/>
    <cellStyle name="20% - 强调文字颜色 4 2" xfId="54"/>
    <cellStyle name="20% - 强调文字颜色 5" xfId="36" builtinId="46" customBuiltin="1"/>
    <cellStyle name="20% - 强调文字颜色 5 2" xfId="56"/>
    <cellStyle name="20% - 强调文字颜色 6" xfId="40" builtinId="50" customBuiltin="1"/>
    <cellStyle name="20% - 强调文字颜色 6 2" xfId="58"/>
    <cellStyle name="40% - 强调文字颜色 1" xfId="21" builtinId="31" customBuiltin="1"/>
    <cellStyle name="40% - 强调文字颜色 1 2" xfId="49"/>
    <cellStyle name="40% - 强调文字颜色 2" xfId="25" builtinId="35" customBuiltin="1"/>
    <cellStyle name="40% - 强调文字颜色 2 2" xfId="51"/>
    <cellStyle name="40% - 强调文字颜色 3" xfId="29" builtinId="39" customBuiltin="1"/>
    <cellStyle name="40% - 强调文字颜色 3 2" xfId="53"/>
    <cellStyle name="40% - 强调文字颜色 4" xfId="33" builtinId="43" customBuiltin="1"/>
    <cellStyle name="40% - 强调文字颜色 4 2" xfId="55"/>
    <cellStyle name="40% - 强调文字颜色 5" xfId="37" builtinId="47" customBuiltin="1"/>
    <cellStyle name="40% - 强调文字颜色 5 2" xfId="57"/>
    <cellStyle name="40% - 强调文字颜色 6" xfId="41" builtinId="51" customBuiltin="1"/>
    <cellStyle name="40% - 强调文字颜色 6 2" xfId="59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百分比" xfId="60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1"/>
    <cellStyle name="常规 3" xfId="2"/>
    <cellStyle name="常规 4" xfId="43"/>
    <cellStyle name="常规 5" xfId="44"/>
    <cellStyle name="常规 6" xfId="46"/>
    <cellStyle name="常规 7" xfId="6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5"/>
    <cellStyle name="注释 3" xfId="4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topLeftCell="A28" zoomScale="85" zoomScaleNormal="85" workbookViewId="0">
      <selection activeCell="J15" sqref="J15"/>
    </sheetView>
  </sheetViews>
  <sheetFormatPr defaultRowHeight="12.75" x14ac:dyDescent="0.2"/>
  <cols>
    <col min="1" max="1" width="16.140625" customWidth="1"/>
    <col min="2" max="5" width="8.7109375" bestFit="1" customWidth="1"/>
    <col min="6" max="7" width="8.7109375" customWidth="1"/>
    <col min="8" max="16" width="8.7109375" bestFit="1" customWidth="1"/>
    <col min="17" max="17" width="8.7109375" customWidth="1"/>
    <col min="18" max="20" width="8.7109375" bestFit="1" customWidth="1"/>
  </cols>
  <sheetData>
    <row r="1" spans="1:22" ht="12" customHeight="1" x14ac:dyDescent="0.2"/>
    <row r="7" spans="1:22" x14ac:dyDescent="0.2">
      <c r="A7" s="11"/>
      <c r="B7" s="11" t="s">
        <v>8</v>
      </c>
      <c r="C7" s="11" t="s">
        <v>5</v>
      </c>
      <c r="D7" s="11" t="s">
        <v>6</v>
      </c>
      <c r="E7" s="11" t="s">
        <v>0</v>
      </c>
      <c r="F7" s="11" t="s">
        <v>7</v>
      </c>
      <c r="G7" s="11" t="s">
        <v>10</v>
      </c>
      <c r="H7" s="11" t="s">
        <v>1</v>
      </c>
      <c r="I7" s="11" t="s">
        <v>21</v>
      </c>
      <c r="J7" s="11" t="s">
        <v>11</v>
      </c>
      <c r="K7" s="11" t="s">
        <v>4</v>
      </c>
      <c r="L7" s="11" t="s">
        <v>30</v>
      </c>
      <c r="M7" s="11" t="s">
        <v>31</v>
      </c>
      <c r="N7" s="11" t="s">
        <v>19</v>
      </c>
      <c r="O7" s="11" t="s">
        <v>9</v>
      </c>
      <c r="P7" s="11" t="s">
        <v>3</v>
      </c>
      <c r="Q7" s="11" t="s">
        <v>13</v>
      </c>
      <c r="R7" s="11" t="s">
        <v>12</v>
      </c>
      <c r="S7" s="11" t="s">
        <v>2</v>
      </c>
      <c r="T7" s="11" t="s">
        <v>37</v>
      </c>
      <c r="U7" s="11" t="s">
        <v>22</v>
      </c>
      <c r="V7" s="11" t="s">
        <v>14</v>
      </c>
    </row>
    <row r="8" spans="1:22" x14ac:dyDescent="0.2">
      <c r="A8" s="12" t="s">
        <v>27</v>
      </c>
      <c r="B8" s="13">
        <v>121</v>
      </c>
      <c r="C8" s="13">
        <v>138.5</v>
      </c>
      <c r="D8" s="13">
        <v>37.5</v>
      </c>
      <c r="E8" s="13">
        <v>12.5</v>
      </c>
      <c r="F8" s="13">
        <v>72</v>
      </c>
      <c r="G8" s="13">
        <v>4</v>
      </c>
      <c r="H8" s="13">
        <v>32</v>
      </c>
      <c r="I8" s="13">
        <v>5</v>
      </c>
      <c r="J8" s="13">
        <v>149</v>
      </c>
      <c r="K8" s="13">
        <v>104.5</v>
      </c>
      <c r="L8" s="13">
        <v>2.5</v>
      </c>
      <c r="M8" s="13"/>
      <c r="N8" s="13">
        <v>7</v>
      </c>
      <c r="O8" s="13">
        <v>321</v>
      </c>
      <c r="P8" s="13">
        <v>34.5</v>
      </c>
      <c r="Q8" s="13">
        <v>44</v>
      </c>
      <c r="R8" s="13">
        <v>123.5</v>
      </c>
      <c r="S8" s="13">
        <v>11</v>
      </c>
      <c r="T8" s="13"/>
      <c r="U8" s="13">
        <v>8.5</v>
      </c>
      <c r="V8" s="13">
        <v>1228</v>
      </c>
    </row>
    <row r="9" spans="1:22" x14ac:dyDescent="0.2">
      <c r="A9" s="14" t="s">
        <v>44</v>
      </c>
      <c r="B9" s="15">
        <v>11</v>
      </c>
      <c r="C9" s="15">
        <v>13</v>
      </c>
      <c r="D9" s="15">
        <v>3.5</v>
      </c>
      <c r="E9" s="15"/>
      <c r="F9" s="15">
        <v>12.5</v>
      </c>
      <c r="G9" s="15"/>
      <c r="H9" s="15">
        <v>3</v>
      </c>
      <c r="I9" s="15"/>
      <c r="J9" s="15">
        <v>3</v>
      </c>
      <c r="K9" s="15">
        <v>5</v>
      </c>
      <c r="L9" s="15">
        <v>1.5</v>
      </c>
      <c r="M9" s="15"/>
      <c r="N9" s="15">
        <v>1.5</v>
      </c>
      <c r="O9" s="15">
        <v>16</v>
      </c>
      <c r="P9" s="15">
        <v>4</v>
      </c>
      <c r="Q9" s="15">
        <v>7</v>
      </c>
      <c r="R9" s="15">
        <v>5.5</v>
      </c>
      <c r="S9" s="15">
        <v>4</v>
      </c>
      <c r="T9" s="15"/>
      <c r="U9" s="15"/>
      <c r="V9" s="15">
        <v>90.5</v>
      </c>
    </row>
    <row r="10" spans="1:22" x14ac:dyDescent="0.2">
      <c r="A10" s="14" t="s">
        <v>43</v>
      </c>
      <c r="B10" s="15">
        <v>16.5</v>
      </c>
      <c r="C10" s="15">
        <v>2</v>
      </c>
      <c r="D10" s="15">
        <v>1</v>
      </c>
      <c r="E10" s="15">
        <v>0.5</v>
      </c>
      <c r="F10" s="15">
        <v>7</v>
      </c>
      <c r="G10" s="15">
        <v>1</v>
      </c>
      <c r="H10" s="15"/>
      <c r="I10" s="15"/>
      <c r="J10" s="15">
        <v>3</v>
      </c>
      <c r="K10" s="15">
        <v>6.5</v>
      </c>
      <c r="L10" s="15"/>
      <c r="M10" s="15"/>
      <c r="N10" s="15">
        <v>1.5</v>
      </c>
      <c r="O10" s="15">
        <v>8.5</v>
      </c>
      <c r="P10" s="15">
        <v>2.5</v>
      </c>
      <c r="Q10" s="15"/>
      <c r="R10" s="15">
        <v>1</v>
      </c>
      <c r="S10" s="15">
        <v>2</v>
      </c>
      <c r="T10" s="15"/>
      <c r="U10" s="15"/>
      <c r="V10" s="15">
        <v>53</v>
      </c>
    </row>
    <row r="11" spans="1:22" x14ac:dyDescent="0.2">
      <c r="A11" s="14" t="s">
        <v>42</v>
      </c>
      <c r="B11" s="15">
        <v>10</v>
      </c>
      <c r="C11" s="15">
        <v>4</v>
      </c>
      <c r="D11" s="15"/>
      <c r="E11" s="15"/>
      <c r="F11" s="15">
        <v>2.5</v>
      </c>
      <c r="G11" s="15"/>
      <c r="H11" s="15">
        <v>4</v>
      </c>
      <c r="I11" s="15"/>
      <c r="J11" s="15">
        <v>9</v>
      </c>
      <c r="K11" s="15">
        <v>7</v>
      </c>
      <c r="L11" s="15"/>
      <c r="M11" s="15"/>
      <c r="N11" s="15"/>
      <c r="O11" s="15">
        <v>6.5</v>
      </c>
      <c r="P11" s="15">
        <v>3</v>
      </c>
      <c r="Q11" s="15">
        <v>3</v>
      </c>
      <c r="R11" s="15">
        <v>3</v>
      </c>
      <c r="S11" s="15"/>
      <c r="T11" s="15"/>
      <c r="U11" s="15"/>
      <c r="V11" s="15">
        <v>52</v>
      </c>
    </row>
    <row r="12" spans="1:22" x14ac:dyDescent="0.2">
      <c r="A12" s="14" t="s">
        <v>41</v>
      </c>
      <c r="B12" s="15">
        <v>5.5</v>
      </c>
      <c r="C12" s="15">
        <v>12.5</v>
      </c>
      <c r="D12" s="15">
        <v>1</v>
      </c>
      <c r="E12" s="15">
        <v>1</v>
      </c>
      <c r="F12" s="15">
        <v>11</v>
      </c>
      <c r="G12" s="15"/>
      <c r="H12" s="15">
        <v>7</v>
      </c>
      <c r="I12" s="15"/>
      <c r="J12" s="15">
        <v>5</v>
      </c>
      <c r="K12" s="15">
        <v>14</v>
      </c>
      <c r="L12" s="15"/>
      <c r="M12" s="15"/>
      <c r="N12" s="15">
        <v>0.5</v>
      </c>
      <c r="O12" s="15">
        <v>12</v>
      </c>
      <c r="P12" s="15">
        <v>3.5</v>
      </c>
      <c r="Q12" s="15"/>
      <c r="R12" s="15">
        <v>20</v>
      </c>
      <c r="S12" s="15"/>
      <c r="T12" s="15"/>
      <c r="U12" s="15"/>
      <c r="V12" s="15">
        <v>93</v>
      </c>
    </row>
    <row r="13" spans="1:22" x14ac:dyDescent="0.2">
      <c r="A13" s="14" t="s">
        <v>40</v>
      </c>
      <c r="B13" s="15">
        <v>21.5</v>
      </c>
      <c r="C13" s="15">
        <v>28</v>
      </c>
      <c r="D13" s="15"/>
      <c r="E13" s="15">
        <v>1.5</v>
      </c>
      <c r="F13" s="15">
        <v>3</v>
      </c>
      <c r="G13" s="15">
        <v>1.5</v>
      </c>
      <c r="H13" s="15"/>
      <c r="I13" s="15"/>
      <c r="J13" s="15">
        <v>14.5</v>
      </c>
      <c r="K13" s="15">
        <v>16.5</v>
      </c>
      <c r="L13" s="15"/>
      <c r="M13" s="15"/>
      <c r="N13" s="15">
        <v>1</v>
      </c>
      <c r="O13" s="15">
        <v>18</v>
      </c>
      <c r="P13" s="15">
        <v>3.5</v>
      </c>
      <c r="Q13" s="15">
        <v>2</v>
      </c>
      <c r="R13" s="15">
        <v>14</v>
      </c>
      <c r="S13" s="15"/>
      <c r="T13" s="15"/>
      <c r="U13" s="15">
        <v>2</v>
      </c>
      <c r="V13" s="15">
        <v>127</v>
      </c>
    </row>
    <row r="14" spans="1:22" x14ac:dyDescent="0.2">
      <c r="A14" s="14" t="s">
        <v>39</v>
      </c>
      <c r="B14" s="15">
        <v>16</v>
      </c>
      <c r="C14" s="15">
        <v>9.5</v>
      </c>
      <c r="D14" s="15"/>
      <c r="E14" s="15">
        <v>1</v>
      </c>
      <c r="F14" s="15">
        <v>5</v>
      </c>
      <c r="G14" s="15">
        <v>1.5</v>
      </c>
      <c r="H14" s="15">
        <v>4</v>
      </c>
      <c r="I14" s="15">
        <v>1</v>
      </c>
      <c r="J14" s="15">
        <v>20.5</v>
      </c>
      <c r="K14" s="15">
        <v>12</v>
      </c>
      <c r="L14" s="15"/>
      <c r="M14" s="15"/>
      <c r="N14" s="15">
        <v>0.5</v>
      </c>
      <c r="O14" s="15">
        <v>28.5</v>
      </c>
      <c r="P14" s="15"/>
      <c r="Q14" s="15">
        <v>8</v>
      </c>
      <c r="R14" s="15">
        <v>5</v>
      </c>
      <c r="S14" s="15"/>
      <c r="T14" s="15"/>
      <c r="U14" s="15">
        <v>0.5</v>
      </c>
      <c r="V14" s="15">
        <v>113</v>
      </c>
    </row>
    <row r="15" spans="1:22" x14ac:dyDescent="0.2">
      <c r="A15" s="14" t="s">
        <v>38</v>
      </c>
      <c r="B15" s="15">
        <v>10.5</v>
      </c>
      <c r="C15" s="15">
        <v>7.5</v>
      </c>
      <c r="D15" s="15"/>
      <c r="E15" s="15">
        <v>2</v>
      </c>
      <c r="F15" s="15">
        <v>4</v>
      </c>
      <c r="G15" s="15"/>
      <c r="H15" s="15">
        <v>5</v>
      </c>
      <c r="I15" s="15">
        <v>2</v>
      </c>
      <c r="J15" s="15">
        <v>46.5</v>
      </c>
      <c r="K15" s="15">
        <v>8.5</v>
      </c>
      <c r="L15" s="15"/>
      <c r="M15" s="15"/>
      <c r="N15" s="15"/>
      <c r="O15" s="15">
        <v>51.5</v>
      </c>
      <c r="P15" s="15">
        <v>6.5</v>
      </c>
      <c r="Q15" s="15">
        <v>5.5</v>
      </c>
      <c r="R15" s="15">
        <v>22</v>
      </c>
      <c r="S15" s="15"/>
      <c r="T15" s="15"/>
      <c r="U15" s="15">
        <v>3</v>
      </c>
      <c r="V15" s="15">
        <v>174.5</v>
      </c>
    </row>
    <row r="16" spans="1:22" x14ac:dyDescent="0.2">
      <c r="A16" s="14" t="s">
        <v>36</v>
      </c>
      <c r="B16" s="15">
        <v>19</v>
      </c>
      <c r="C16" s="15">
        <v>27</v>
      </c>
      <c r="D16" s="15">
        <v>10</v>
      </c>
      <c r="E16" s="15">
        <v>1.5</v>
      </c>
      <c r="F16" s="15">
        <v>21.5</v>
      </c>
      <c r="G16" s="15"/>
      <c r="H16" s="15">
        <v>7</v>
      </c>
      <c r="I16" s="15">
        <v>1</v>
      </c>
      <c r="J16" s="15">
        <v>29</v>
      </c>
      <c r="K16" s="15">
        <v>16</v>
      </c>
      <c r="L16" s="15">
        <v>1</v>
      </c>
      <c r="M16" s="15"/>
      <c r="N16" s="15">
        <v>1</v>
      </c>
      <c r="O16" s="15">
        <v>67</v>
      </c>
      <c r="P16" s="15">
        <v>7.5</v>
      </c>
      <c r="Q16" s="15">
        <v>17.5</v>
      </c>
      <c r="R16" s="15">
        <v>19.5</v>
      </c>
      <c r="S16" s="15">
        <v>2</v>
      </c>
      <c r="T16" s="15"/>
      <c r="U16" s="15">
        <v>2</v>
      </c>
      <c r="V16" s="15">
        <v>249.5</v>
      </c>
    </row>
    <row r="17" spans="1:22" x14ac:dyDescent="0.2">
      <c r="A17" s="14" t="s">
        <v>32</v>
      </c>
      <c r="B17" s="15">
        <v>7.5</v>
      </c>
      <c r="C17" s="15">
        <v>17.5</v>
      </c>
      <c r="D17" s="15">
        <v>11</v>
      </c>
      <c r="E17" s="15">
        <v>1.5</v>
      </c>
      <c r="F17" s="15">
        <v>5</v>
      </c>
      <c r="G17" s="15"/>
      <c r="H17" s="15"/>
      <c r="I17" s="15"/>
      <c r="J17" s="15">
        <v>13.5</v>
      </c>
      <c r="K17" s="15">
        <v>16</v>
      </c>
      <c r="L17" s="15"/>
      <c r="M17" s="15"/>
      <c r="N17" s="15"/>
      <c r="O17" s="15">
        <v>66.5</v>
      </c>
      <c r="P17" s="15">
        <v>4</v>
      </c>
      <c r="Q17" s="15"/>
      <c r="R17" s="15">
        <v>13</v>
      </c>
      <c r="S17" s="15">
        <v>3</v>
      </c>
      <c r="T17" s="15"/>
      <c r="U17" s="15"/>
      <c r="V17" s="15">
        <v>158.5</v>
      </c>
    </row>
    <row r="18" spans="1:22" x14ac:dyDescent="0.2">
      <c r="A18" s="14" t="s">
        <v>26</v>
      </c>
      <c r="B18" s="15">
        <v>2</v>
      </c>
      <c r="C18" s="15">
        <v>16</v>
      </c>
      <c r="D18" s="15">
        <v>11</v>
      </c>
      <c r="E18" s="15">
        <v>3.5</v>
      </c>
      <c r="F18" s="15">
        <v>0.5</v>
      </c>
      <c r="G18" s="15"/>
      <c r="H18" s="15"/>
      <c r="I18" s="15">
        <v>1</v>
      </c>
      <c r="J18" s="15">
        <v>3</v>
      </c>
      <c r="K18" s="15">
        <v>3</v>
      </c>
      <c r="L18" s="15"/>
      <c r="M18" s="15"/>
      <c r="N18" s="15"/>
      <c r="O18" s="15">
        <v>41</v>
      </c>
      <c r="P18" s="15"/>
      <c r="Q18" s="15"/>
      <c r="R18" s="15">
        <v>20</v>
      </c>
      <c r="S18" s="15"/>
      <c r="T18" s="15"/>
      <c r="U18" s="15"/>
      <c r="V18" s="15">
        <v>101</v>
      </c>
    </row>
    <row r="19" spans="1:22" x14ac:dyDescent="0.2">
      <c r="A19" s="14" t="s">
        <v>23</v>
      </c>
      <c r="B19" s="15">
        <v>1.5</v>
      </c>
      <c r="C19" s="15">
        <v>1.5</v>
      </c>
      <c r="D19" s="15"/>
      <c r="E19" s="15"/>
      <c r="F19" s="15"/>
      <c r="G19" s="15"/>
      <c r="H19" s="15">
        <v>2</v>
      </c>
      <c r="I19" s="15"/>
      <c r="J19" s="15">
        <v>2</v>
      </c>
      <c r="K19" s="15"/>
      <c r="L19" s="15"/>
      <c r="M19" s="15"/>
      <c r="N19" s="15">
        <v>1</v>
      </c>
      <c r="O19" s="15">
        <v>5.5</v>
      </c>
      <c r="P19" s="15"/>
      <c r="Q19" s="15">
        <v>1</v>
      </c>
      <c r="R19" s="15">
        <v>0.5</v>
      </c>
      <c r="S19" s="15"/>
      <c r="T19" s="15"/>
      <c r="U19" s="15">
        <v>1</v>
      </c>
      <c r="V19" s="15">
        <v>16</v>
      </c>
    </row>
    <row r="20" spans="1:22" x14ac:dyDescent="0.2">
      <c r="A20" s="12" t="s">
        <v>33</v>
      </c>
      <c r="B20" s="13"/>
      <c r="C20" s="13"/>
      <c r="D20" s="13"/>
      <c r="E20" s="13"/>
      <c r="F20" s="13"/>
      <c r="G20" s="13">
        <v>1</v>
      </c>
      <c r="H20" s="13"/>
      <c r="I20" s="13">
        <v>3.5</v>
      </c>
      <c r="J20" s="13">
        <v>3</v>
      </c>
      <c r="K20" s="13"/>
      <c r="L20" s="13"/>
      <c r="M20" s="13"/>
      <c r="N20" s="13"/>
      <c r="O20" s="13">
        <v>3</v>
      </c>
      <c r="P20" s="13"/>
      <c r="Q20" s="13"/>
      <c r="R20" s="13"/>
      <c r="S20" s="13">
        <v>64</v>
      </c>
      <c r="T20" s="13"/>
      <c r="U20" s="13"/>
      <c r="V20" s="13">
        <v>74.5</v>
      </c>
    </row>
    <row r="21" spans="1:22" x14ac:dyDescent="0.2">
      <c r="A21" s="14" t="s">
        <v>44</v>
      </c>
      <c r="B21" s="15"/>
      <c r="C21" s="15"/>
      <c r="D21" s="15"/>
      <c r="E21" s="15"/>
      <c r="F21" s="15"/>
      <c r="G21" s="15"/>
      <c r="H21" s="15"/>
      <c r="I21" s="15"/>
      <c r="J21" s="15">
        <v>1</v>
      </c>
      <c r="K21" s="15"/>
      <c r="L21" s="15"/>
      <c r="M21" s="15"/>
      <c r="N21" s="15"/>
      <c r="O21" s="15">
        <v>2</v>
      </c>
      <c r="P21" s="15"/>
      <c r="Q21" s="15"/>
      <c r="R21" s="15"/>
      <c r="S21" s="15"/>
      <c r="T21" s="15"/>
      <c r="U21" s="15"/>
      <c r="V21" s="15">
        <v>3</v>
      </c>
    </row>
    <row r="22" spans="1:22" x14ac:dyDescent="0.2">
      <c r="A22" s="14" t="s">
        <v>42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2</v>
      </c>
      <c r="T22" s="15"/>
      <c r="U22" s="15"/>
      <c r="V22" s="15">
        <v>2</v>
      </c>
    </row>
    <row r="23" spans="1:22" x14ac:dyDescent="0.2">
      <c r="A23" s="14" t="s">
        <v>41</v>
      </c>
      <c r="B23" s="15"/>
      <c r="C23" s="15"/>
      <c r="D23" s="15"/>
      <c r="E23" s="15"/>
      <c r="F23" s="15"/>
      <c r="G23" s="15"/>
      <c r="H23" s="15"/>
      <c r="I23" s="15"/>
      <c r="J23" s="15">
        <v>2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v>2</v>
      </c>
    </row>
    <row r="24" spans="1:22" x14ac:dyDescent="0.2">
      <c r="A24" s="14" t="s">
        <v>40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>
        <v>1</v>
      </c>
      <c r="P24" s="15"/>
      <c r="Q24" s="15"/>
      <c r="R24" s="15"/>
      <c r="S24" s="15"/>
      <c r="T24" s="15"/>
      <c r="U24" s="15"/>
      <c r="V24" s="15">
        <v>1</v>
      </c>
    </row>
    <row r="25" spans="1:22" x14ac:dyDescent="0.2">
      <c r="A25" s="14" t="s">
        <v>39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v>7</v>
      </c>
      <c r="T25" s="15"/>
      <c r="U25" s="15"/>
      <c r="V25" s="15">
        <v>7</v>
      </c>
    </row>
    <row r="26" spans="1:22" x14ac:dyDescent="0.2">
      <c r="A26" s="14" t="s">
        <v>38</v>
      </c>
      <c r="B26" s="15"/>
      <c r="C26" s="15"/>
      <c r="D26" s="15"/>
      <c r="E26" s="15"/>
      <c r="F26" s="15"/>
      <c r="G26" s="15"/>
      <c r="H26" s="15"/>
      <c r="I26" s="15">
        <v>3.5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3.5</v>
      </c>
    </row>
    <row r="27" spans="1:22" x14ac:dyDescent="0.2">
      <c r="A27" s="14" t="s">
        <v>36</v>
      </c>
      <c r="B27" s="15"/>
      <c r="C27" s="15"/>
      <c r="D27" s="15"/>
      <c r="E27" s="15"/>
      <c r="F27" s="15"/>
      <c r="G27" s="15">
        <v>1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20</v>
      </c>
      <c r="T27" s="15"/>
      <c r="U27" s="15"/>
      <c r="V27" s="15">
        <v>21</v>
      </c>
    </row>
    <row r="28" spans="1:22" x14ac:dyDescent="0.2">
      <c r="A28" s="14" t="s">
        <v>32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>
        <v>18</v>
      </c>
      <c r="T28" s="15"/>
      <c r="U28" s="15"/>
      <c r="V28" s="15">
        <v>18</v>
      </c>
    </row>
    <row r="29" spans="1:22" x14ac:dyDescent="0.2">
      <c r="A29" s="14" t="s">
        <v>26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>
        <v>17</v>
      </c>
      <c r="T29" s="15"/>
      <c r="U29" s="15"/>
      <c r="V29" s="15">
        <v>17</v>
      </c>
    </row>
    <row r="30" spans="1:22" x14ac:dyDescent="0.2">
      <c r="A30" s="12" t="s">
        <v>28</v>
      </c>
      <c r="B30" s="13">
        <v>32</v>
      </c>
      <c r="C30" s="13">
        <v>5</v>
      </c>
      <c r="D30" s="13"/>
      <c r="E30" s="13"/>
      <c r="F30" s="13">
        <v>2</v>
      </c>
      <c r="G30" s="13">
        <v>1</v>
      </c>
      <c r="H30" s="13">
        <v>1</v>
      </c>
      <c r="I30" s="13"/>
      <c r="J30" s="13"/>
      <c r="K30" s="13"/>
      <c r="L30" s="13"/>
      <c r="M30" s="13"/>
      <c r="N30" s="13"/>
      <c r="O30" s="13">
        <v>23</v>
      </c>
      <c r="P30" s="13">
        <v>3</v>
      </c>
      <c r="Q30" s="13"/>
      <c r="R30" s="13"/>
      <c r="S30" s="13"/>
      <c r="T30" s="13"/>
      <c r="U30" s="13"/>
      <c r="V30" s="13">
        <v>67</v>
      </c>
    </row>
    <row r="31" spans="1:22" x14ac:dyDescent="0.2">
      <c r="A31" s="14" t="s">
        <v>44</v>
      </c>
      <c r="B31" s="15">
        <v>3</v>
      </c>
      <c r="C31" s="15"/>
      <c r="D31" s="15"/>
      <c r="E31" s="15"/>
      <c r="F31" s="15">
        <v>1</v>
      </c>
      <c r="G31" s="15"/>
      <c r="H31" s="15"/>
      <c r="I31" s="15"/>
      <c r="J31" s="15"/>
      <c r="K31" s="15"/>
      <c r="L31" s="15"/>
      <c r="M31" s="15"/>
      <c r="N31" s="15"/>
      <c r="O31" s="15">
        <v>1</v>
      </c>
      <c r="P31" s="15"/>
      <c r="Q31" s="15"/>
      <c r="R31" s="15"/>
      <c r="S31" s="15"/>
      <c r="T31" s="15"/>
      <c r="U31" s="15"/>
      <c r="V31" s="15">
        <v>5</v>
      </c>
    </row>
    <row r="32" spans="1:22" x14ac:dyDescent="0.2">
      <c r="A32" s="14" t="s">
        <v>43</v>
      </c>
      <c r="B32" s="15">
        <v>4</v>
      </c>
      <c r="C32" s="15">
        <v>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>
        <v>1</v>
      </c>
      <c r="P32" s="15"/>
      <c r="Q32" s="15"/>
      <c r="R32" s="15"/>
      <c r="S32" s="15"/>
      <c r="T32" s="15"/>
      <c r="U32" s="15"/>
      <c r="V32" s="15">
        <v>6</v>
      </c>
    </row>
    <row r="33" spans="1:22" x14ac:dyDescent="0.2">
      <c r="A33" s="14" t="s">
        <v>42</v>
      </c>
      <c r="B33" s="15">
        <v>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>
        <v>1</v>
      </c>
      <c r="P33" s="15"/>
      <c r="Q33" s="15"/>
      <c r="R33" s="15"/>
      <c r="S33" s="15"/>
      <c r="T33" s="15"/>
      <c r="U33" s="15"/>
      <c r="V33" s="15">
        <v>4</v>
      </c>
    </row>
    <row r="34" spans="1:22" x14ac:dyDescent="0.2">
      <c r="A34" s="14" t="s">
        <v>41</v>
      </c>
      <c r="B34" s="15">
        <v>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>
        <v>3</v>
      </c>
    </row>
    <row r="35" spans="1:22" x14ac:dyDescent="0.2">
      <c r="A35" s="14" t="s">
        <v>40</v>
      </c>
      <c r="B35" s="15">
        <v>3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v>2.5</v>
      </c>
      <c r="P35" s="15">
        <v>1</v>
      </c>
      <c r="Q35" s="15"/>
      <c r="R35" s="15"/>
      <c r="S35" s="15"/>
      <c r="T35" s="15"/>
      <c r="U35" s="15"/>
      <c r="V35" s="15">
        <v>6.5</v>
      </c>
    </row>
    <row r="36" spans="1:22" x14ac:dyDescent="0.2">
      <c r="A36" s="14" t="s">
        <v>39</v>
      </c>
      <c r="B36" s="15">
        <v>4.5</v>
      </c>
      <c r="C36" s="15">
        <v>1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v>2.5</v>
      </c>
      <c r="P36" s="15">
        <v>1</v>
      </c>
      <c r="Q36" s="15"/>
      <c r="R36" s="15"/>
      <c r="S36" s="15"/>
      <c r="T36" s="15"/>
      <c r="U36" s="15"/>
      <c r="V36" s="15">
        <v>9</v>
      </c>
    </row>
    <row r="37" spans="1:22" x14ac:dyDescent="0.2">
      <c r="A37" s="14" t="s">
        <v>38</v>
      </c>
      <c r="B37" s="15">
        <v>1.5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>
        <v>1.5</v>
      </c>
    </row>
    <row r="38" spans="1:22" x14ac:dyDescent="0.2">
      <c r="A38" s="14" t="s">
        <v>36</v>
      </c>
      <c r="B38" s="15">
        <v>2</v>
      </c>
      <c r="C38" s="15">
        <v>1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v>0.5</v>
      </c>
      <c r="P38" s="15">
        <v>1</v>
      </c>
      <c r="Q38" s="15"/>
      <c r="R38" s="15"/>
      <c r="S38" s="15"/>
      <c r="T38" s="15"/>
      <c r="U38" s="15"/>
      <c r="V38" s="15">
        <v>4.5</v>
      </c>
    </row>
    <row r="39" spans="1:22" x14ac:dyDescent="0.2">
      <c r="A39" s="14" t="s">
        <v>32</v>
      </c>
      <c r="B39" s="15">
        <v>3.5</v>
      </c>
      <c r="C39" s="15">
        <v>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/>
      <c r="Q39" s="15"/>
      <c r="R39" s="15"/>
      <c r="S39" s="15"/>
      <c r="T39" s="15"/>
      <c r="U39" s="15"/>
      <c r="V39" s="15">
        <v>8</v>
      </c>
    </row>
    <row r="40" spans="1:22" x14ac:dyDescent="0.2">
      <c r="A40" s="14" t="s">
        <v>26</v>
      </c>
      <c r="B40" s="15">
        <v>2</v>
      </c>
      <c r="C40" s="15">
        <v>1</v>
      </c>
      <c r="D40" s="15"/>
      <c r="E40" s="15"/>
      <c r="F40" s="15"/>
      <c r="G40" s="15">
        <v>1</v>
      </c>
      <c r="H40" s="15"/>
      <c r="I40" s="15"/>
      <c r="J40" s="15"/>
      <c r="K40" s="15"/>
      <c r="L40" s="15"/>
      <c r="M40" s="15"/>
      <c r="N40" s="15"/>
      <c r="O40" s="15">
        <v>5</v>
      </c>
      <c r="P40" s="15"/>
      <c r="Q40" s="15"/>
      <c r="R40" s="15"/>
      <c r="S40" s="15"/>
      <c r="T40" s="15"/>
      <c r="U40" s="15"/>
      <c r="V40" s="15">
        <v>9</v>
      </c>
    </row>
    <row r="41" spans="1:22" x14ac:dyDescent="0.2">
      <c r="A41" s="14" t="s">
        <v>23</v>
      </c>
      <c r="B41" s="15">
        <v>2.5</v>
      </c>
      <c r="C41" s="15"/>
      <c r="D41" s="15"/>
      <c r="E41" s="15"/>
      <c r="F41" s="15">
        <v>1</v>
      </c>
      <c r="G41" s="15"/>
      <c r="H41" s="15">
        <v>1</v>
      </c>
      <c r="I41" s="15"/>
      <c r="J41" s="15"/>
      <c r="K41" s="15"/>
      <c r="L41" s="15"/>
      <c r="M41" s="15"/>
      <c r="N41" s="15"/>
      <c r="O41" s="15">
        <v>6</v>
      </c>
      <c r="P41" s="15"/>
      <c r="Q41" s="15"/>
      <c r="R41" s="15"/>
      <c r="S41" s="15"/>
      <c r="T41" s="15"/>
      <c r="U41" s="15"/>
      <c r="V41" s="15">
        <v>10.5</v>
      </c>
    </row>
    <row r="42" spans="1:22" x14ac:dyDescent="0.2">
      <c r="A42" s="12" t="s">
        <v>29</v>
      </c>
      <c r="B42" s="13">
        <v>613</v>
      </c>
      <c r="C42" s="13">
        <v>588</v>
      </c>
      <c r="D42" s="13">
        <v>108</v>
      </c>
      <c r="E42" s="13">
        <v>19</v>
      </c>
      <c r="F42" s="13">
        <v>274.5</v>
      </c>
      <c r="G42" s="13">
        <v>42.5</v>
      </c>
      <c r="H42" s="13">
        <v>52</v>
      </c>
      <c r="I42" s="13">
        <v>3.5</v>
      </c>
      <c r="J42" s="13">
        <v>70.5</v>
      </c>
      <c r="K42" s="13">
        <v>26.5</v>
      </c>
      <c r="L42" s="13">
        <v>16</v>
      </c>
      <c r="M42" s="13">
        <v>25</v>
      </c>
      <c r="N42" s="13">
        <v>66.5</v>
      </c>
      <c r="O42" s="13">
        <v>652</v>
      </c>
      <c r="P42" s="13">
        <v>310</v>
      </c>
      <c r="Q42" s="13">
        <v>96</v>
      </c>
      <c r="R42" s="13">
        <v>278</v>
      </c>
      <c r="S42" s="13">
        <v>164</v>
      </c>
      <c r="T42" s="13">
        <v>0.5</v>
      </c>
      <c r="U42" s="13">
        <v>25.5</v>
      </c>
      <c r="V42" s="13">
        <v>3431</v>
      </c>
    </row>
    <row r="43" spans="1:22" x14ac:dyDescent="0.2">
      <c r="A43" s="14" t="s">
        <v>44</v>
      </c>
      <c r="B43" s="15">
        <v>38</v>
      </c>
      <c r="C43" s="15">
        <v>45.5</v>
      </c>
      <c r="D43" s="15">
        <v>4</v>
      </c>
      <c r="E43" s="15">
        <v>5</v>
      </c>
      <c r="F43" s="15">
        <v>39</v>
      </c>
      <c r="G43" s="15">
        <v>3</v>
      </c>
      <c r="H43" s="15">
        <v>3</v>
      </c>
      <c r="I43" s="15"/>
      <c r="J43" s="15">
        <v>6</v>
      </c>
      <c r="K43" s="15">
        <v>4</v>
      </c>
      <c r="L43" s="15">
        <v>1</v>
      </c>
      <c r="M43" s="15">
        <v>1</v>
      </c>
      <c r="N43" s="15">
        <v>5.5</v>
      </c>
      <c r="O43" s="15">
        <v>59</v>
      </c>
      <c r="P43" s="15">
        <v>26.5</v>
      </c>
      <c r="Q43" s="15">
        <v>7.5</v>
      </c>
      <c r="R43" s="15">
        <v>18.5</v>
      </c>
      <c r="S43" s="15">
        <v>18</v>
      </c>
      <c r="T43" s="15"/>
      <c r="U43" s="15"/>
      <c r="V43" s="15">
        <v>284.5</v>
      </c>
    </row>
    <row r="44" spans="1:22" x14ac:dyDescent="0.2">
      <c r="A44" s="14" t="s">
        <v>43</v>
      </c>
      <c r="B44" s="15">
        <v>47.5</v>
      </c>
      <c r="C44" s="15">
        <v>76</v>
      </c>
      <c r="D44" s="15">
        <v>20.5</v>
      </c>
      <c r="E44" s="15">
        <v>4</v>
      </c>
      <c r="F44" s="15">
        <v>40.5</v>
      </c>
      <c r="G44" s="15">
        <v>6.5</v>
      </c>
      <c r="H44" s="15">
        <v>6.5</v>
      </c>
      <c r="I44" s="15"/>
      <c r="J44" s="15">
        <v>22.5</v>
      </c>
      <c r="K44" s="15">
        <v>3.5</v>
      </c>
      <c r="L44" s="15">
        <v>6</v>
      </c>
      <c r="M44" s="15">
        <v>10.5</v>
      </c>
      <c r="N44" s="15">
        <v>8.5</v>
      </c>
      <c r="O44" s="15">
        <v>86.5</v>
      </c>
      <c r="P44" s="15">
        <v>31.5</v>
      </c>
      <c r="Q44" s="15">
        <v>9</v>
      </c>
      <c r="R44" s="15">
        <v>43.5</v>
      </c>
      <c r="S44" s="15">
        <v>12.5</v>
      </c>
      <c r="T44" s="15"/>
      <c r="U44" s="15">
        <v>3.5</v>
      </c>
      <c r="V44" s="15">
        <v>439</v>
      </c>
    </row>
    <row r="45" spans="1:22" x14ac:dyDescent="0.2">
      <c r="A45" s="14" t="s">
        <v>42</v>
      </c>
      <c r="B45" s="15">
        <v>77</v>
      </c>
      <c r="C45" s="15">
        <v>75</v>
      </c>
      <c r="D45" s="15">
        <v>27</v>
      </c>
      <c r="E45" s="15">
        <v>1.5</v>
      </c>
      <c r="F45" s="15">
        <v>14</v>
      </c>
      <c r="G45" s="15">
        <v>2</v>
      </c>
      <c r="H45" s="15">
        <v>9</v>
      </c>
      <c r="I45" s="15"/>
      <c r="J45" s="15">
        <v>15</v>
      </c>
      <c r="K45" s="15">
        <v>2.5</v>
      </c>
      <c r="L45" s="15"/>
      <c r="M45" s="15"/>
      <c r="N45" s="15">
        <v>7</v>
      </c>
      <c r="O45" s="15">
        <v>53.5</v>
      </c>
      <c r="P45" s="15">
        <v>46</v>
      </c>
      <c r="Q45" s="15">
        <v>7.5</v>
      </c>
      <c r="R45" s="15">
        <v>29.5</v>
      </c>
      <c r="S45" s="15">
        <v>17.5</v>
      </c>
      <c r="T45" s="15"/>
      <c r="U45" s="15">
        <v>6</v>
      </c>
      <c r="V45" s="15">
        <v>390</v>
      </c>
    </row>
    <row r="46" spans="1:22" x14ac:dyDescent="0.2">
      <c r="A46" s="14" t="s">
        <v>41</v>
      </c>
      <c r="B46" s="15">
        <v>43.5</v>
      </c>
      <c r="C46" s="15">
        <v>62.5</v>
      </c>
      <c r="D46" s="15">
        <v>8</v>
      </c>
      <c r="E46" s="15">
        <v>1.5</v>
      </c>
      <c r="F46" s="15">
        <v>58.5</v>
      </c>
      <c r="G46" s="15">
        <v>2.5</v>
      </c>
      <c r="H46" s="15">
        <v>3</v>
      </c>
      <c r="I46" s="15"/>
      <c r="J46" s="15">
        <v>7</v>
      </c>
      <c r="K46" s="15">
        <v>1</v>
      </c>
      <c r="L46" s="15"/>
      <c r="M46" s="15"/>
      <c r="N46" s="15">
        <v>3</v>
      </c>
      <c r="O46" s="15">
        <v>68.5</v>
      </c>
      <c r="P46" s="15">
        <v>31.5</v>
      </c>
      <c r="Q46" s="15">
        <v>12</v>
      </c>
      <c r="R46" s="15">
        <v>37.5</v>
      </c>
      <c r="S46" s="15">
        <v>18</v>
      </c>
      <c r="T46" s="15"/>
      <c r="U46" s="15">
        <v>1</v>
      </c>
      <c r="V46" s="15">
        <v>359</v>
      </c>
    </row>
    <row r="47" spans="1:22" x14ac:dyDescent="0.2">
      <c r="A47" s="14" t="s">
        <v>40</v>
      </c>
      <c r="B47" s="15">
        <v>112</v>
      </c>
      <c r="C47" s="15">
        <v>60.5</v>
      </c>
      <c r="D47" s="15">
        <v>5</v>
      </c>
      <c r="E47" s="15">
        <v>2</v>
      </c>
      <c r="F47" s="15">
        <v>10</v>
      </c>
      <c r="G47" s="15">
        <v>7.5</v>
      </c>
      <c r="H47" s="15">
        <v>6.5</v>
      </c>
      <c r="I47" s="15"/>
      <c r="J47" s="15">
        <v>2.5</v>
      </c>
      <c r="K47" s="15">
        <v>0.5</v>
      </c>
      <c r="L47" s="15">
        <v>0.5</v>
      </c>
      <c r="M47" s="15">
        <v>6</v>
      </c>
      <c r="N47" s="15">
        <v>6</v>
      </c>
      <c r="O47" s="15">
        <v>59.5</v>
      </c>
      <c r="P47" s="15">
        <v>26.5</v>
      </c>
      <c r="Q47" s="15">
        <v>20.5</v>
      </c>
      <c r="R47" s="15">
        <v>21.5</v>
      </c>
      <c r="S47" s="15">
        <v>24.5</v>
      </c>
      <c r="T47" s="15"/>
      <c r="U47" s="15">
        <v>1</v>
      </c>
      <c r="V47" s="15">
        <v>372.5</v>
      </c>
    </row>
    <row r="48" spans="1:22" x14ac:dyDescent="0.2">
      <c r="A48" s="14" t="s">
        <v>39</v>
      </c>
      <c r="B48" s="15">
        <v>32</v>
      </c>
      <c r="C48" s="15">
        <v>39</v>
      </c>
      <c r="D48" s="15">
        <v>4.5</v>
      </c>
      <c r="E48" s="15"/>
      <c r="F48" s="15">
        <v>1</v>
      </c>
      <c r="G48" s="15">
        <v>2.5</v>
      </c>
      <c r="H48" s="15">
        <v>3.5</v>
      </c>
      <c r="I48" s="15"/>
      <c r="J48" s="15">
        <v>2.5</v>
      </c>
      <c r="K48" s="15">
        <v>5</v>
      </c>
      <c r="L48" s="15">
        <v>4</v>
      </c>
      <c r="M48" s="15">
        <v>2</v>
      </c>
      <c r="N48" s="15">
        <v>6.5</v>
      </c>
      <c r="O48" s="15">
        <v>44.5</v>
      </c>
      <c r="P48" s="15">
        <v>16</v>
      </c>
      <c r="Q48" s="15">
        <v>7</v>
      </c>
      <c r="R48" s="15">
        <v>6.5</v>
      </c>
      <c r="S48" s="15">
        <v>12.5</v>
      </c>
      <c r="T48" s="15"/>
      <c r="U48" s="15">
        <v>0.5</v>
      </c>
      <c r="V48" s="15">
        <v>189.5</v>
      </c>
    </row>
    <row r="49" spans="1:22" x14ac:dyDescent="0.2">
      <c r="A49" s="14" t="s">
        <v>38</v>
      </c>
      <c r="B49" s="15">
        <v>33.5</v>
      </c>
      <c r="C49" s="15">
        <v>36.5</v>
      </c>
      <c r="D49" s="15">
        <v>3.5</v>
      </c>
      <c r="E49" s="15">
        <v>0.5</v>
      </c>
      <c r="F49" s="15">
        <v>16</v>
      </c>
      <c r="G49" s="15">
        <v>1.5</v>
      </c>
      <c r="H49" s="15">
        <v>3</v>
      </c>
      <c r="I49" s="15">
        <v>3</v>
      </c>
      <c r="J49" s="15">
        <v>5.5</v>
      </c>
      <c r="K49" s="15">
        <v>1.5</v>
      </c>
      <c r="L49" s="15">
        <v>1.5</v>
      </c>
      <c r="M49" s="15">
        <v>2</v>
      </c>
      <c r="N49" s="15">
        <v>4</v>
      </c>
      <c r="O49" s="15">
        <v>35.5</v>
      </c>
      <c r="P49" s="15">
        <v>22</v>
      </c>
      <c r="Q49" s="15">
        <v>6.5</v>
      </c>
      <c r="R49" s="15">
        <v>29</v>
      </c>
      <c r="S49" s="15">
        <v>7</v>
      </c>
      <c r="T49" s="15"/>
      <c r="U49" s="15"/>
      <c r="V49" s="15">
        <v>212</v>
      </c>
    </row>
    <row r="50" spans="1:22" x14ac:dyDescent="0.2">
      <c r="A50" s="14" t="s">
        <v>36</v>
      </c>
      <c r="B50" s="15">
        <v>50</v>
      </c>
      <c r="C50" s="15">
        <v>36.5</v>
      </c>
      <c r="D50" s="15">
        <v>9</v>
      </c>
      <c r="E50" s="15">
        <v>2</v>
      </c>
      <c r="F50" s="15">
        <v>36.5</v>
      </c>
      <c r="G50" s="15">
        <v>1.5</v>
      </c>
      <c r="H50" s="15">
        <v>11</v>
      </c>
      <c r="I50" s="15"/>
      <c r="J50" s="15">
        <v>2.5</v>
      </c>
      <c r="K50" s="15">
        <v>1</v>
      </c>
      <c r="L50" s="15">
        <v>1</v>
      </c>
      <c r="M50" s="15">
        <v>1</v>
      </c>
      <c r="N50" s="15">
        <v>8</v>
      </c>
      <c r="O50" s="15">
        <v>48.5</v>
      </c>
      <c r="P50" s="15">
        <v>18.5</v>
      </c>
      <c r="Q50" s="15">
        <v>6</v>
      </c>
      <c r="R50" s="15">
        <v>23.5</v>
      </c>
      <c r="S50" s="15">
        <v>11</v>
      </c>
      <c r="T50" s="15"/>
      <c r="U50" s="15">
        <v>3.5</v>
      </c>
      <c r="V50" s="15">
        <v>271</v>
      </c>
    </row>
    <row r="51" spans="1:22" x14ac:dyDescent="0.2">
      <c r="A51" s="14" t="s">
        <v>32</v>
      </c>
      <c r="B51" s="15">
        <v>57</v>
      </c>
      <c r="C51" s="15">
        <v>48.5</v>
      </c>
      <c r="D51" s="15">
        <v>7.5</v>
      </c>
      <c r="E51" s="15">
        <v>0.5</v>
      </c>
      <c r="F51" s="15">
        <v>25</v>
      </c>
      <c r="G51" s="15">
        <v>9.5</v>
      </c>
      <c r="H51" s="15">
        <v>0.5</v>
      </c>
      <c r="I51" s="15">
        <v>0.5</v>
      </c>
      <c r="J51" s="15">
        <v>2</v>
      </c>
      <c r="K51" s="15">
        <v>2</v>
      </c>
      <c r="L51" s="15">
        <v>1.5</v>
      </c>
      <c r="M51" s="15">
        <v>2.5</v>
      </c>
      <c r="N51" s="15">
        <v>3</v>
      </c>
      <c r="O51" s="15">
        <v>57</v>
      </c>
      <c r="P51" s="15">
        <v>39</v>
      </c>
      <c r="Q51" s="15">
        <v>9.5</v>
      </c>
      <c r="R51" s="15">
        <v>23</v>
      </c>
      <c r="S51" s="15">
        <v>20</v>
      </c>
      <c r="T51" s="15"/>
      <c r="U51" s="15">
        <v>1</v>
      </c>
      <c r="V51" s="15">
        <v>309.5</v>
      </c>
    </row>
    <row r="52" spans="1:22" x14ac:dyDescent="0.2">
      <c r="A52" s="14" t="s">
        <v>26</v>
      </c>
      <c r="B52" s="15">
        <v>86</v>
      </c>
      <c r="C52" s="15">
        <v>69</v>
      </c>
      <c r="D52" s="15">
        <v>8.5</v>
      </c>
      <c r="E52" s="15">
        <v>2</v>
      </c>
      <c r="F52" s="15">
        <v>7.5</v>
      </c>
      <c r="G52" s="15">
        <v>3</v>
      </c>
      <c r="H52" s="15">
        <v>3</v>
      </c>
      <c r="I52" s="15"/>
      <c r="J52" s="15">
        <v>4</v>
      </c>
      <c r="K52" s="15">
        <v>2.5</v>
      </c>
      <c r="L52" s="15">
        <v>0.5</v>
      </c>
      <c r="M52" s="15"/>
      <c r="N52" s="15">
        <v>7.5</v>
      </c>
      <c r="O52" s="15">
        <v>80.5</v>
      </c>
      <c r="P52" s="15">
        <v>34</v>
      </c>
      <c r="Q52" s="15">
        <v>4.5</v>
      </c>
      <c r="R52" s="15">
        <v>31.5</v>
      </c>
      <c r="S52" s="15">
        <v>17</v>
      </c>
      <c r="T52" s="15">
        <v>0.5</v>
      </c>
      <c r="U52" s="15">
        <v>7</v>
      </c>
      <c r="V52" s="15">
        <v>368.5</v>
      </c>
    </row>
    <row r="53" spans="1:22" x14ac:dyDescent="0.2">
      <c r="A53" s="14" t="s">
        <v>23</v>
      </c>
      <c r="B53" s="15">
        <v>36.5</v>
      </c>
      <c r="C53" s="15">
        <v>39</v>
      </c>
      <c r="D53" s="15">
        <v>10.5</v>
      </c>
      <c r="E53" s="15"/>
      <c r="F53" s="15">
        <v>26.5</v>
      </c>
      <c r="G53" s="15">
        <v>3</v>
      </c>
      <c r="H53" s="15">
        <v>3</v>
      </c>
      <c r="I53" s="15"/>
      <c r="J53" s="15">
        <v>1</v>
      </c>
      <c r="K53" s="15">
        <v>3</v>
      </c>
      <c r="L53" s="15"/>
      <c r="M53" s="15"/>
      <c r="N53" s="15">
        <v>7.5</v>
      </c>
      <c r="O53" s="15">
        <v>59</v>
      </c>
      <c r="P53" s="15">
        <v>18.5</v>
      </c>
      <c r="Q53" s="15">
        <v>6</v>
      </c>
      <c r="R53" s="15">
        <v>14</v>
      </c>
      <c r="S53" s="15">
        <v>6</v>
      </c>
      <c r="T53" s="15"/>
      <c r="U53" s="15">
        <v>2</v>
      </c>
      <c r="V53" s="15">
        <v>235.5</v>
      </c>
    </row>
    <row r="54" spans="1:22" x14ac:dyDescent="0.2">
      <c r="A54" s="12" t="s">
        <v>14</v>
      </c>
      <c r="B54" s="13">
        <v>766</v>
      </c>
      <c r="C54" s="13">
        <v>731.5</v>
      </c>
      <c r="D54" s="13">
        <v>145.5</v>
      </c>
      <c r="E54" s="13">
        <v>31.5</v>
      </c>
      <c r="F54" s="13">
        <v>348.5</v>
      </c>
      <c r="G54" s="13">
        <v>48.5</v>
      </c>
      <c r="H54" s="13">
        <v>85</v>
      </c>
      <c r="I54" s="13">
        <v>12</v>
      </c>
      <c r="J54" s="13">
        <v>222.5</v>
      </c>
      <c r="K54" s="13">
        <v>131</v>
      </c>
      <c r="L54" s="13">
        <v>18.5</v>
      </c>
      <c r="M54" s="13">
        <v>25</v>
      </c>
      <c r="N54" s="13">
        <v>73.5</v>
      </c>
      <c r="O54" s="13">
        <v>999</v>
      </c>
      <c r="P54" s="13">
        <v>347.5</v>
      </c>
      <c r="Q54" s="13">
        <v>140</v>
      </c>
      <c r="R54" s="13">
        <v>401.5</v>
      </c>
      <c r="S54" s="13">
        <v>239</v>
      </c>
      <c r="T54" s="13">
        <v>0.5</v>
      </c>
      <c r="U54" s="13">
        <v>34</v>
      </c>
      <c r="V54" s="13">
        <v>4800.5</v>
      </c>
    </row>
  </sheetData>
  <sortState ref="A3:X113">
    <sortCondition descending="1" ref="A50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"/>
  <sheetViews>
    <sheetView tabSelected="1" zoomScale="85" zoomScaleNormal="85" workbookViewId="0">
      <selection activeCell="C15" sqref="C15"/>
    </sheetView>
  </sheetViews>
  <sheetFormatPr defaultRowHeight="12.75" x14ac:dyDescent="0.2"/>
  <cols>
    <col min="1" max="1" width="22.5703125" bestFit="1" customWidth="1"/>
    <col min="2" max="2" width="26.7109375" bestFit="1" customWidth="1"/>
    <col min="3" max="3" width="15.5703125" customWidth="1"/>
    <col min="4" max="4" width="9" customWidth="1"/>
    <col min="5" max="5" width="18.42578125" bestFit="1" customWidth="1"/>
    <col min="6" max="6" width="23" bestFit="1" customWidth="1"/>
  </cols>
  <sheetData>
    <row r="1" spans="1:10" ht="16.5" x14ac:dyDescent="0.2">
      <c r="A1" s="4" t="s">
        <v>15</v>
      </c>
      <c r="B1" s="4" t="s">
        <v>45</v>
      </c>
      <c r="C1" s="4" t="s">
        <v>16</v>
      </c>
      <c r="D1" s="4" t="s">
        <v>17</v>
      </c>
      <c r="E1" s="4" t="s">
        <v>46</v>
      </c>
      <c r="F1" s="4" t="s">
        <v>18</v>
      </c>
      <c r="I1">
        <v>41</v>
      </c>
    </row>
    <row r="2" spans="1:10" ht="16.5" x14ac:dyDescent="0.2">
      <c r="A2" s="3" t="s">
        <v>24</v>
      </c>
      <c r="B2" s="1">
        <v>1228</v>
      </c>
      <c r="C2" s="7">
        <f>13500/2</f>
        <v>6750</v>
      </c>
      <c r="D2" s="2">
        <f>B2/C2</f>
        <v>0.18192592592592594</v>
      </c>
      <c r="E2" s="8">
        <f>C2-B2</f>
        <v>5522</v>
      </c>
      <c r="F2" s="6">
        <f>E2/I1</f>
        <v>134.6829268292683</v>
      </c>
    </row>
    <row r="3" spans="1:10" ht="16.5" x14ac:dyDescent="0.2">
      <c r="A3" s="3" t="s">
        <v>25</v>
      </c>
      <c r="B3" s="1">
        <v>3431</v>
      </c>
      <c r="C3" s="7">
        <f>45000/2</f>
        <v>22500</v>
      </c>
      <c r="D3" s="2">
        <f>B3/C3</f>
        <v>0.1524888888888889</v>
      </c>
      <c r="E3" s="8">
        <f>C3-B3</f>
        <v>19069</v>
      </c>
      <c r="F3" s="6">
        <f>E3/I1</f>
        <v>465.09756097560978</v>
      </c>
    </row>
    <row r="4" spans="1:10" ht="16.5" x14ac:dyDescent="0.2">
      <c r="A4" s="5" t="s">
        <v>20</v>
      </c>
      <c r="B4" s="5">
        <f>SUM(B2:B3)</f>
        <v>4659</v>
      </c>
      <c r="C4" s="5">
        <f>SUM(C2:C3)</f>
        <v>29250</v>
      </c>
      <c r="D4" s="9">
        <f t="shared" ref="D4:F4" si="0">SUM(D2:D3)</f>
        <v>0.33441481481481483</v>
      </c>
      <c r="E4" s="5">
        <f t="shared" si="0"/>
        <v>24591</v>
      </c>
      <c r="F4" s="10">
        <f t="shared" si="0"/>
        <v>599.78048780487802</v>
      </c>
    </row>
    <row r="5" spans="1:10" ht="15" x14ac:dyDescent="0.2">
      <c r="J5" s="7"/>
    </row>
    <row r="6" spans="1:10" ht="16.5" x14ac:dyDescent="0.2">
      <c r="A6" s="4" t="s">
        <v>15</v>
      </c>
      <c r="B6" s="4" t="str">
        <f>B1</f>
        <v>Total loading (Till 14-Jul)</v>
      </c>
      <c r="C6" s="4" t="s">
        <v>16</v>
      </c>
      <c r="D6" s="4" t="s">
        <v>17</v>
      </c>
      <c r="E6" s="4" t="str">
        <f>E1</f>
        <v>Balance(x 41 W)</v>
      </c>
      <c r="F6" s="4" t="s">
        <v>18</v>
      </c>
    </row>
    <row r="7" spans="1:10" ht="16.5" x14ac:dyDescent="0.2">
      <c r="A7" s="3" t="s">
        <v>34</v>
      </c>
      <c r="B7" s="1">
        <v>75</v>
      </c>
      <c r="C7" s="7">
        <f>1500/2</f>
        <v>750</v>
      </c>
      <c r="D7" s="2">
        <f>B7/C7</f>
        <v>0.1</v>
      </c>
      <c r="E7" s="8">
        <f>C7-B7</f>
        <v>675</v>
      </c>
      <c r="F7" s="6">
        <f>E7/I1</f>
        <v>16.463414634146343</v>
      </c>
    </row>
    <row r="9" spans="1:10" ht="16.5" x14ac:dyDescent="0.2">
      <c r="A9" s="4" t="s">
        <v>15</v>
      </c>
      <c r="B9" s="4" t="str">
        <f>B1</f>
        <v>Total loading (Till 14-Jul)</v>
      </c>
      <c r="C9" s="4" t="s">
        <v>16</v>
      </c>
      <c r="D9" s="4" t="s">
        <v>17</v>
      </c>
      <c r="E9" s="4" t="str">
        <f>E1</f>
        <v>Balance(x 41 W)</v>
      </c>
      <c r="F9" s="4" t="s">
        <v>18</v>
      </c>
    </row>
    <row r="10" spans="1:10" ht="16.5" x14ac:dyDescent="0.2">
      <c r="A10" s="3" t="s">
        <v>35</v>
      </c>
      <c r="B10" s="1">
        <v>67</v>
      </c>
      <c r="C10" s="7">
        <v>600</v>
      </c>
      <c r="D10" s="2">
        <f>B10/C10</f>
        <v>0.11166666666666666</v>
      </c>
      <c r="E10" s="8">
        <f t="shared" ref="E10" si="1">C10-B10</f>
        <v>533</v>
      </c>
      <c r="F10" s="6">
        <f>E10/I1</f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7:V19"/>
  <sheetViews>
    <sheetView zoomScale="85" zoomScaleNormal="85" workbookViewId="0">
      <selection activeCell="F24" sqref="F24"/>
    </sheetView>
  </sheetViews>
  <sheetFormatPr defaultRowHeight="12.75" x14ac:dyDescent="0.2"/>
  <cols>
    <col min="1" max="1" width="12.28515625" customWidth="1"/>
  </cols>
  <sheetData>
    <row r="7" spans="1:22" x14ac:dyDescent="0.2">
      <c r="A7" s="11"/>
      <c r="B7" s="11" t="s">
        <v>8</v>
      </c>
      <c r="C7" s="11" t="s">
        <v>5</v>
      </c>
      <c r="D7" s="11" t="s">
        <v>6</v>
      </c>
      <c r="E7" s="11" t="s">
        <v>0</v>
      </c>
      <c r="F7" s="11" t="s">
        <v>7</v>
      </c>
      <c r="G7" s="11" t="s">
        <v>10</v>
      </c>
      <c r="H7" s="11" t="s">
        <v>1</v>
      </c>
      <c r="I7" s="11" t="s">
        <v>21</v>
      </c>
      <c r="J7" s="11" t="s">
        <v>11</v>
      </c>
      <c r="K7" s="11" t="s">
        <v>4</v>
      </c>
      <c r="L7" s="11" t="s">
        <v>30</v>
      </c>
      <c r="M7" s="11" t="s">
        <v>31</v>
      </c>
      <c r="N7" s="11" t="s">
        <v>19</v>
      </c>
      <c r="O7" s="11" t="s">
        <v>9</v>
      </c>
      <c r="P7" s="11" t="s">
        <v>3</v>
      </c>
      <c r="Q7" s="11" t="s">
        <v>13</v>
      </c>
      <c r="R7" s="11" t="s">
        <v>12</v>
      </c>
      <c r="S7" s="11" t="s">
        <v>2</v>
      </c>
      <c r="T7" s="11" t="s">
        <v>37</v>
      </c>
      <c r="U7" s="11" t="s">
        <v>22</v>
      </c>
      <c r="V7" s="11" t="s">
        <v>14</v>
      </c>
    </row>
    <row r="8" spans="1:22" x14ac:dyDescent="0.2">
      <c r="A8" s="16" t="s">
        <v>44</v>
      </c>
      <c r="B8" s="15">
        <v>52</v>
      </c>
      <c r="C8" s="15">
        <v>58.5</v>
      </c>
      <c r="D8" s="15">
        <v>7.5</v>
      </c>
      <c r="E8" s="15">
        <v>5</v>
      </c>
      <c r="F8" s="15">
        <v>52.5</v>
      </c>
      <c r="G8" s="15">
        <v>3</v>
      </c>
      <c r="H8" s="15">
        <v>6</v>
      </c>
      <c r="I8" s="15"/>
      <c r="J8" s="15">
        <v>10</v>
      </c>
      <c r="K8" s="15">
        <v>9</v>
      </c>
      <c r="L8" s="15">
        <v>2.5</v>
      </c>
      <c r="M8" s="15">
        <v>1</v>
      </c>
      <c r="N8" s="15">
        <v>7</v>
      </c>
      <c r="O8" s="15">
        <v>78</v>
      </c>
      <c r="P8" s="15">
        <v>30.5</v>
      </c>
      <c r="Q8" s="15">
        <v>14.5</v>
      </c>
      <c r="R8" s="15">
        <v>24</v>
      </c>
      <c r="S8" s="15">
        <v>22</v>
      </c>
      <c r="T8" s="15"/>
      <c r="U8" s="15"/>
      <c r="V8" s="15">
        <v>383</v>
      </c>
    </row>
    <row r="9" spans="1:22" x14ac:dyDescent="0.2">
      <c r="A9" s="16" t="s">
        <v>43</v>
      </c>
      <c r="B9" s="15">
        <v>68</v>
      </c>
      <c r="C9" s="15">
        <v>79</v>
      </c>
      <c r="D9" s="15">
        <v>21.5</v>
      </c>
      <c r="E9" s="15">
        <v>4.5</v>
      </c>
      <c r="F9" s="15">
        <v>47.5</v>
      </c>
      <c r="G9" s="15">
        <v>7.5</v>
      </c>
      <c r="H9" s="15">
        <v>6.5</v>
      </c>
      <c r="I9" s="15"/>
      <c r="J9" s="15">
        <v>25.5</v>
      </c>
      <c r="K9" s="15">
        <v>10</v>
      </c>
      <c r="L9" s="15">
        <v>6</v>
      </c>
      <c r="M9" s="15">
        <v>10.5</v>
      </c>
      <c r="N9" s="15">
        <v>10</v>
      </c>
      <c r="O9" s="15">
        <v>96</v>
      </c>
      <c r="P9" s="15">
        <v>34</v>
      </c>
      <c r="Q9" s="15">
        <v>9</v>
      </c>
      <c r="R9" s="15">
        <v>44.5</v>
      </c>
      <c r="S9" s="15">
        <v>14.5</v>
      </c>
      <c r="T9" s="15"/>
      <c r="U9" s="15">
        <v>3.5</v>
      </c>
      <c r="V9" s="15">
        <v>498</v>
      </c>
    </row>
    <row r="10" spans="1:22" x14ac:dyDescent="0.2">
      <c r="A10" s="16" t="s">
        <v>42</v>
      </c>
      <c r="B10" s="15">
        <v>90</v>
      </c>
      <c r="C10" s="15">
        <v>79</v>
      </c>
      <c r="D10" s="15">
        <v>27</v>
      </c>
      <c r="E10" s="15">
        <v>1.5</v>
      </c>
      <c r="F10" s="15">
        <v>16.5</v>
      </c>
      <c r="G10" s="15">
        <v>2</v>
      </c>
      <c r="H10" s="15">
        <v>13</v>
      </c>
      <c r="I10" s="15"/>
      <c r="J10" s="15">
        <v>24</v>
      </c>
      <c r="K10" s="15">
        <v>9.5</v>
      </c>
      <c r="L10" s="15"/>
      <c r="M10" s="15"/>
      <c r="N10" s="15">
        <v>7</v>
      </c>
      <c r="O10" s="15">
        <v>61</v>
      </c>
      <c r="P10" s="15">
        <v>49</v>
      </c>
      <c r="Q10" s="15">
        <v>10.5</v>
      </c>
      <c r="R10" s="15">
        <v>32.5</v>
      </c>
      <c r="S10" s="15">
        <v>19.5</v>
      </c>
      <c r="T10" s="15"/>
      <c r="U10" s="15">
        <v>6</v>
      </c>
      <c r="V10" s="15">
        <v>448</v>
      </c>
    </row>
    <row r="11" spans="1:22" x14ac:dyDescent="0.2">
      <c r="A11" s="16" t="s">
        <v>41</v>
      </c>
      <c r="B11" s="15">
        <v>52</v>
      </c>
      <c r="C11" s="15">
        <v>75</v>
      </c>
      <c r="D11" s="15">
        <v>9</v>
      </c>
      <c r="E11" s="15">
        <v>2.5</v>
      </c>
      <c r="F11" s="15">
        <v>69.5</v>
      </c>
      <c r="G11" s="15">
        <v>2.5</v>
      </c>
      <c r="H11" s="15">
        <v>10</v>
      </c>
      <c r="I11" s="15"/>
      <c r="J11" s="15">
        <v>14</v>
      </c>
      <c r="K11" s="15">
        <v>15</v>
      </c>
      <c r="L11" s="15"/>
      <c r="M11" s="15"/>
      <c r="N11" s="15">
        <v>3.5</v>
      </c>
      <c r="O11" s="15">
        <v>80.5</v>
      </c>
      <c r="P11" s="15">
        <v>35</v>
      </c>
      <c r="Q11" s="15">
        <v>12</v>
      </c>
      <c r="R11" s="15">
        <v>57.5</v>
      </c>
      <c r="S11" s="15">
        <v>18</v>
      </c>
      <c r="T11" s="15"/>
      <c r="U11" s="15">
        <v>1</v>
      </c>
      <c r="V11" s="15">
        <v>457</v>
      </c>
    </row>
    <row r="12" spans="1:22" x14ac:dyDescent="0.2">
      <c r="A12" s="16" t="s">
        <v>40</v>
      </c>
      <c r="B12" s="15">
        <v>136.5</v>
      </c>
      <c r="C12" s="15">
        <v>88.5</v>
      </c>
      <c r="D12" s="15">
        <v>5</v>
      </c>
      <c r="E12" s="15">
        <v>3.5</v>
      </c>
      <c r="F12" s="15">
        <v>13</v>
      </c>
      <c r="G12" s="15">
        <v>9</v>
      </c>
      <c r="H12" s="15">
        <v>6.5</v>
      </c>
      <c r="I12" s="15"/>
      <c r="J12" s="15">
        <v>17</v>
      </c>
      <c r="K12" s="15">
        <v>17</v>
      </c>
      <c r="L12" s="15">
        <v>0.5</v>
      </c>
      <c r="M12" s="15">
        <v>6</v>
      </c>
      <c r="N12" s="15">
        <v>7</v>
      </c>
      <c r="O12" s="15">
        <v>81</v>
      </c>
      <c r="P12" s="15">
        <v>31</v>
      </c>
      <c r="Q12" s="15">
        <v>22.5</v>
      </c>
      <c r="R12" s="15">
        <v>35.5</v>
      </c>
      <c r="S12" s="15">
        <v>24.5</v>
      </c>
      <c r="T12" s="15"/>
      <c r="U12" s="15">
        <v>3</v>
      </c>
      <c r="V12" s="15">
        <v>507</v>
      </c>
    </row>
    <row r="13" spans="1:22" x14ac:dyDescent="0.2">
      <c r="A13" s="16" t="s">
        <v>39</v>
      </c>
      <c r="B13" s="15">
        <v>52.5</v>
      </c>
      <c r="C13" s="15">
        <v>49.5</v>
      </c>
      <c r="D13" s="15">
        <v>4.5</v>
      </c>
      <c r="E13" s="15">
        <v>1</v>
      </c>
      <c r="F13" s="15">
        <v>6</v>
      </c>
      <c r="G13" s="15">
        <v>4</v>
      </c>
      <c r="H13" s="15">
        <v>7.5</v>
      </c>
      <c r="I13" s="15">
        <v>1</v>
      </c>
      <c r="J13" s="15">
        <v>23</v>
      </c>
      <c r="K13" s="15">
        <v>17</v>
      </c>
      <c r="L13" s="15">
        <v>4</v>
      </c>
      <c r="M13" s="15">
        <v>2</v>
      </c>
      <c r="N13" s="15">
        <v>7</v>
      </c>
      <c r="O13" s="15">
        <v>75.5</v>
      </c>
      <c r="P13" s="15">
        <v>17</v>
      </c>
      <c r="Q13" s="15">
        <v>15</v>
      </c>
      <c r="R13" s="15">
        <v>11.5</v>
      </c>
      <c r="S13" s="15">
        <v>19.5</v>
      </c>
      <c r="T13" s="15"/>
      <c r="U13" s="15">
        <v>1</v>
      </c>
      <c r="V13" s="15">
        <v>318.5</v>
      </c>
    </row>
    <row r="14" spans="1:22" x14ac:dyDescent="0.2">
      <c r="A14" s="16" t="s">
        <v>38</v>
      </c>
      <c r="B14" s="15">
        <v>45.5</v>
      </c>
      <c r="C14" s="15">
        <v>44</v>
      </c>
      <c r="D14" s="15">
        <v>3.5</v>
      </c>
      <c r="E14" s="15">
        <v>2.5</v>
      </c>
      <c r="F14" s="15">
        <v>20</v>
      </c>
      <c r="G14" s="15">
        <v>1.5</v>
      </c>
      <c r="H14" s="15">
        <v>8</v>
      </c>
      <c r="I14" s="15">
        <v>8.5</v>
      </c>
      <c r="J14" s="15">
        <v>52</v>
      </c>
      <c r="K14" s="15">
        <v>10</v>
      </c>
      <c r="L14" s="15">
        <v>1.5</v>
      </c>
      <c r="M14" s="15">
        <v>2</v>
      </c>
      <c r="N14" s="15">
        <v>4</v>
      </c>
      <c r="O14" s="15">
        <v>87</v>
      </c>
      <c r="P14" s="15">
        <v>28.5</v>
      </c>
      <c r="Q14" s="15">
        <v>12</v>
      </c>
      <c r="R14" s="15">
        <v>51</v>
      </c>
      <c r="S14" s="15">
        <v>7</v>
      </c>
      <c r="T14" s="15"/>
      <c r="U14" s="15">
        <v>3</v>
      </c>
      <c r="V14" s="15">
        <v>391.5</v>
      </c>
    </row>
    <row r="15" spans="1:22" x14ac:dyDescent="0.2">
      <c r="A15" s="16" t="s">
        <v>36</v>
      </c>
      <c r="B15" s="15">
        <v>71</v>
      </c>
      <c r="C15" s="15">
        <v>64.5</v>
      </c>
      <c r="D15" s="15">
        <v>19</v>
      </c>
      <c r="E15" s="15">
        <v>3.5</v>
      </c>
      <c r="F15" s="15">
        <v>58</v>
      </c>
      <c r="G15" s="15">
        <v>2.5</v>
      </c>
      <c r="H15" s="15">
        <v>18</v>
      </c>
      <c r="I15" s="15">
        <v>1</v>
      </c>
      <c r="J15" s="15">
        <v>31.5</v>
      </c>
      <c r="K15" s="15">
        <v>17</v>
      </c>
      <c r="L15" s="15">
        <v>2</v>
      </c>
      <c r="M15" s="15">
        <v>1</v>
      </c>
      <c r="N15" s="15">
        <v>9</v>
      </c>
      <c r="O15" s="15">
        <v>116</v>
      </c>
      <c r="P15" s="15">
        <v>27</v>
      </c>
      <c r="Q15" s="15">
        <v>23.5</v>
      </c>
      <c r="R15" s="15">
        <v>43</v>
      </c>
      <c r="S15" s="15">
        <v>33</v>
      </c>
      <c r="T15" s="15"/>
      <c r="U15" s="15">
        <v>5.5</v>
      </c>
      <c r="V15" s="15">
        <v>546</v>
      </c>
    </row>
    <row r="16" spans="1:22" x14ac:dyDescent="0.2">
      <c r="A16" s="16" t="s">
        <v>32</v>
      </c>
      <c r="B16" s="15">
        <v>68</v>
      </c>
      <c r="C16" s="15">
        <v>67</v>
      </c>
      <c r="D16" s="15">
        <v>18.5</v>
      </c>
      <c r="E16" s="15">
        <v>2</v>
      </c>
      <c r="F16" s="15">
        <v>30</v>
      </c>
      <c r="G16" s="15">
        <v>9.5</v>
      </c>
      <c r="H16" s="15">
        <v>0.5</v>
      </c>
      <c r="I16" s="15">
        <v>0.5</v>
      </c>
      <c r="J16" s="15">
        <v>15.5</v>
      </c>
      <c r="K16" s="15">
        <v>18</v>
      </c>
      <c r="L16" s="15">
        <v>1.5</v>
      </c>
      <c r="M16" s="15">
        <v>2.5</v>
      </c>
      <c r="N16" s="15">
        <v>3</v>
      </c>
      <c r="O16" s="15">
        <v>127</v>
      </c>
      <c r="P16" s="15">
        <v>43</v>
      </c>
      <c r="Q16" s="15">
        <v>9.5</v>
      </c>
      <c r="R16" s="15">
        <v>36</v>
      </c>
      <c r="S16" s="15">
        <v>41</v>
      </c>
      <c r="T16" s="15"/>
      <c r="U16" s="15">
        <v>1</v>
      </c>
      <c r="V16" s="15">
        <v>494</v>
      </c>
    </row>
    <row r="17" spans="1:22" x14ac:dyDescent="0.2">
      <c r="A17" s="16" t="s">
        <v>26</v>
      </c>
      <c r="B17" s="15">
        <v>90</v>
      </c>
      <c r="C17" s="15">
        <v>86</v>
      </c>
      <c r="D17" s="15">
        <v>19.5</v>
      </c>
      <c r="E17" s="15">
        <v>5.5</v>
      </c>
      <c r="F17" s="15">
        <v>8</v>
      </c>
      <c r="G17" s="15">
        <v>4</v>
      </c>
      <c r="H17" s="15">
        <v>3</v>
      </c>
      <c r="I17" s="15">
        <v>1</v>
      </c>
      <c r="J17" s="15">
        <v>7</v>
      </c>
      <c r="K17" s="15">
        <v>5.5</v>
      </c>
      <c r="L17" s="15">
        <v>0.5</v>
      </c>
      <c r="M17" s="15"/>
      <c r="N17" s="15">
        <v>7.5</v>
      </c>
      <c r="O17" s="15">
        <v>126.5</v>
      </c>
      <c r="P17" s="15">
        <v>34</v>
      </c>
      <c r="Q17" s="15">
        <v>4.5</v>
      </c>
      <c r="R17" s="15">
        <v>51.5</v>
      </c>
      <c r="S17" s="15">
        <v>34</v>
      </c>
      <c r="T17" s="15">
        <v>0.5</v>
      </c>
      <c r="U17" s="15">
        <v>7</v>
      </c>
      <c r="V17" s="15">
        <v>495.5</v>
      </c>
    </row>
    <row r="18" spans="1:22" x14ac:dyDescent="0.2">
      <c r="A18" s="16" t="s">
        <v>23</v>
      </c>
      <c r="B18" s="15">
        <v>40.5</v>
      </c>
      <c r="C18" s="15">
        <v>40.5</v>
      </c>
      <c r="D18" s="15">
        <v>10.5</v>
      </c>
      <c r="E18" s="15"/>
      <c r="F18" s="15">
        <v>27.5</v>
      </c>
      <c r="G18" s="15">
        <v>3</v>
      </c>
      <c r="H18" s="15">
        <v>6</v>
      </c>
      <c r="I18" s="15"/>
      <c r="J18" s="15">
        <v>3</v>
      </c>
      <c r="K18" s="15">
        <v>3</v>
      </c>
      <c r="L18" s="15"/>
      <c r="M18" s="15"/>
      <c r="N18" s="15">
        <v>8.5</v>
      </c>
      <c r="O18" s="15">
        <v>70.5</v>
      </c>
      <c r="P18" s="15">
        <v>18.5</v>
      </c>
      <c r="Q18" s="15">
        <v>7</v>
      </c>
      <c r="R18" s="15">
        <v>14.5</v>
      </c>
      <c r="S18" s="15">
        <v>6</v>
      </c>
      <c r="T18" s="15"/>
      <c r="U18" s="15">
        <v>3</v>
      </c>
      <c r="V18" s="15">
        <v>262</v>
      </c>
    </row>
    <row r="19" spans="1:22" x14ac:dyDescent="0.2">
      <c r="A19" s="12" t="s">
        <v>14</v>
      </c>
      <c r="B19" s="13">
        <v>766</v>
      </c>
      <c r="C19" s="13">
        <v>731.5</v>
      </c>
      <c r="D19" s="13">
        <v>145.5</v>
      </c>
      <c r="E19" s="13">
        <v>31.5</v>
      </c>
      <c r="F19" s="13">
        <v>348.5</v>
      </c>
      <c r="G19" s="13">
        <v>48.5</v>
      </c>
      <c r="H19" s="13">
        <v>85</v>
      </c>
      <c r="I19" s="13">
        <v>12</v>
      </c>
      <c r="J19" s="13">
        <v>222.5</v>
      </c>
      <c r="K19" s="13">
        <v>131</v>
      </c>
      <c r="L19" s="13">
        <v>18.5</v>
      </c>
      <c r="M19" s="13">
        <v>25</v>
      </c>
      <c r="N19" s="13">
        <v>73.5</v>
      </c>
      <c r="O19" s="13">
        <v>999</v>
      </c>
      <c r="P19" s="13">
        <v>347.5</v>
      </c>
      <c r="Q19" s="13">
        <v>140</v>
      </c>
      <c r="R19" s="13">
        <v>401.5</v>
      </c>
      <c r="S19" s="13">
        <v>239</v>
      </c>
      <c r="T19" s="13">
        <v>0.5</v>
      </c>
      <c r="U19" s="13">
        <v>34</v>
      </c>
      <c r="V19" s="13">
        <v>4800.5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by SC by WK</vt:lpstr>
      <vt:lpstr>ratio</vt:lpstr>
      <vt:lpstr>by OF by WK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sz0108</cp:lastModifiedBy>
  <dcterms:created xsi:type="dcterms:W3CDTF">2018-03-23T06:09:27Z</dcterms:created>
  <dcterms:modified xsi:type="dcterms:W3CDTF">2018-07-19T09:04:53Z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pid="3" name="Business Objects Context Information1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pid="4" name="Business Objects Context Information2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pid="5" name="Business Objects Context Information3">
    <vt:lpwstr>FD3DA18F505B0FBD40754A0CC66384CA02A9CBDA643589AB636ED0868CEB68F6056FBBCB339AD16518CA3340228424F6BE2C1E89C6833A6E828C28745132D1FF1870DADC2D228E3B611C1B6F7B8198269056E2E28F9E0DA091BF4C09362B1CC2CEEB308D204D318A5A31290BB839AA9CE13C78E1ECF63170C10126E1663B13B</vt:lpwstr>
  </property>
  <property fmtid="{D5CDD505-2E9C-101B-9397-08002B2CF9AE}" pid="6" name="Business Objects Context Information4">
    <vt:lpwstr>0FAF957C51A5EA501660149E4628B2EC983A734183B0B903DD9639CA5DFB8BD81EC4F2A757E0A97764CC85A9BF91A68BD8BAEBEAD1D08F50F15168C2BE6F195321DAFA9AE6DD66A099119080BF535A5935CA3CDE410208A346D2FDE893951336974FB4956B33EC5BDBB32440177826DA452D89FCD26570D55C0B0EE30A4197E</vt:lpwstr>
  </property>
  <property fmtid="{D5CDD505-2E9C-101B-9397-08002B2CF9AE}" pid="7" name="Business Objects Context Information5">
    <vt:lpwstr>CFA4496C310DA3A0CD0C9747216A641F311F7991908F612CBDEDF37D173550BD452DE6225A16BC49550D351553FC3B3EDDB7D2167237380160139DA1BA60E040607D4FB1ED9171253030E5233D0C8311B154B50E88E54E60C1F89FA9247AC26A2CE02283C9856DA4F23AD01F66612ABF61FA482</vt:lpwstr>
  </property>
</Properties>
</file>