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8_{ADEA1D7B-C197-4F4D-A967-FCE6FACF7CE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eekly Schedule Planner" sheetId="6" r:id="rId1"/>
    <sheet name="Sheet3" sheetId="9" r:id="rId2"/>
    <sheet name="AfterSchool By Weekday" sheetId="8" r:id="rId3"/>
    <sheet name="Note by Weekday" sheetId="7" r:id="rId4"/>
  </sheets>
  <definedNames>
    <definedName name="_xlnm.Print_Area" localSheetId="0">'Weekly Schedule Planner'!$B$1:$BW$54</definedName>
    <definedName name="StartDate">'Weekly Schedule Planner'!$K$2</definedName>
    <definedName name="WeekStart">'Weekly Schedule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BM24" i="6" s="1"/>
  <c r="AR6" i="6" l="1"/>
  <c r="BM5" i="6"/>
  <c r="BO25" i="6"/>
  <c r="BO24" i="6"/>
  <c r="BO6" i="6"/>
  <c r="BO5" i="6"/>
  <c r="BM9" i="6" s="1"/>
  <c r="BA6" i="6"/>
  <c r="BA5" i="6"/>
  <c r="AR5" i="6"/>
  <c r="AP7" i="6" s="1"/>
  <c r="AY5" i="6"/>
  <c r="AP5" i="6"/>
  <c r="AB5" i="6"/>
  <c r="Z46" i="6" s="1"/>
  <c r="AB6" i="6"/>
  <c r="S5" i="6"/>
  <c r="Q46" i="6" s="1"/>
  <c r="S6" i="6"/>
  <c r="J5" i="6"/>
  <c r="H46" i="6" s="1"/>
  <c r="J6" i="6"/>
  <c r="BM8" i="6" l="1"/>
  <c r="BM28" i="6"/>
  <c r="BM27" i="6"/>
  <c r="BM26" i="6"/>
  <c r="BM7" i="6"/>
  <c r="AY45" i="6"/>
  <c r="AY46" i="6"/>
  <c r="AY7" i="6"/>
  <c r="AP45" i="6"/>
  <c r="AP46" i="6"/>
  <c r="H45" i="6"/>
  <c r="Z7" i="6"/>
  <c r="Z45" i="6"/>
  <c r="Q7" i="6"/>
  <c r="Q45" i="6"/>
  <c r="H7" i="6"/>
  <c r="Z5" i="6"/>
  <c r="Q5" i="6"/>
  <c r="H5" i="6"/>
</calcChain>
</file>

<file path=xl/sharedStrings.xml><?xml version="1.0" encoding="utf-8"?>
<sst xmlns="http://schemas.openxmlformats.org/spreadsheetml/2006/main" count="103" uniqueCount="56">
  <si>
    <t>Week of:</t>
  </si>
  <si>
    <t>CORE SCIENCE</t>
  </si>
  <si>
    <t>Phys Ed</t>
  </si>
  <si>
    <t>After-School</t>
  </si>
  <si>
    <t>NOTE</t>
  </si>
  <si>
    <t>Thursday</t>
  </si>
  <si>
    <t>Garbidge Trucks</t>
  </si>
  <si>
    <t>CORE MATH</t>
  </si>
  <si>
    <t>CORE ELA</t>
  </si>
  <si>
    <t>RDG FND</t>
  </si>
  <si>
    <t>SOCIAL SCIENCE</t>
  </si>
  <si>
    <t>SCIENCE TALENT</t>
  </si>
  <si>
    <t>Monday</t>
  </si>
  <si>
    <t>Tuesday</t>
  </si>
  <si>
    <t>Wednesday</t>
  </si>
  <si>
    <t>Friday</t>
  </si>
  <si>
    <t>Saturday</t>
  </si>
  <si>
    <t>Sunday</t>
  </si>
  <si>
    <t>Game Lab</t>
  </si>
  <si>
    <t>Day</t>
  </si>
  <si>
    <t>Activity 1</t>
  </si>
  <si>
    <t>Activity 2</t>
  </si>
  <si>
    <t xml:space="preserve"> </t>
  </si>
  <si>
    <t>Chai - Hebrew</t>
  </si>
  <si>
    <t>8:45 RSM</t>
  </si>
  <si>
    <t>Parkour</t>
  </si>
  <si>
    <t>SWIM MEET</t>
  </si>
  <si>
    <t>BUS PICKUP</t>
  </si>
  <si>
    <t>ARRIVE BUS STOP</t>
  </si>
  <si>
    <t>15 min walk to BUS</t>
  </si>
  <si>
    <t>Get Dressed</t>
  </si>
  <si>
    <t>Get Watch</t>
  </si>
  <si>
    <t>Pack Lunch</t>
  </si>
  <si>
    <t>Get Water</t>
  </si>
  <si>
    <t>Visit Bathroom</t>
  </si>
  <si>
    <t>Eat Breakfast</t>
  </si>
  <si>
    <t>Brush Teeth / Wake up</t>
  </si>
  <si>
    <t>First Alarm</t>
  </si>
  <si>
    <t>Second Alarm</t>
  </si>
  <si>
    <t>Out of Bed</t>
  </si>
  <si>
    <t>Check Weather Forecast</t>
  </si>
  <si>
    <t>Snack</t>
  </si>
  <si>
    <t>Out of the Door</t>
  </si>
  <si>
    <t>Arrive School</t>
  </si>
  <si>
    <t>15 min walk to school</t>
  </si>
  <si>
    <t>out of the door</t>
  </si>
  <si>
    <t>Get Snack</t>
  </si>
  <si>
    <t>Brush Teeth</t>
  </si>
  <si>
    <t>Brush Hair</t>
  </si>
  <si>
    <t>Put on Shoes</t>
  </si>
  <si>
    <t>Eat breakfast</t>
  </si>
  <si>
    <t>Wake up</t>
  </si>
  <si>
    <t>Backpack Unloaded</t>
  </si>
  <si>
    <t>Planner Checked</t>
  </si>
  <si>
    <t>Homework done</t>
  </si>
  <si>
    <t>Pocket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</si>
</sst>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8"/>
      <color theme="1" tint="0.24994659260841701"/>
      <name val="Calibri"/>
      <family val="2"/>
      <scheme val="minor"/>
    </font>
    <font>
      <sz val="8"/>
      <name val="Calibri"/>
      <family val="2"/>
      <scheme val="minor"/>
    </font>
    <font>
      <sz val="24"/>
      <color theme="1" tint="0.24994659260841701"/>
      <name val="ADLaM Display"/>
    </font>
    <font>
      <b/>
      <i/>
      <sz val="14"/>
      <color theme="1" tint="0.24994659260841701"/>
      <name val="Calibri"/>
      <family val="2"/>
      <scheme val="minor"/>
    </font>
    <font>
      <sz val="11"/>
      <color theme="1" tint="0.24994659260841701"/>
      <name val="Baguet Script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rgb="FF248851"/>
      </left>
      <right/>
      <top style="medium">
        <color rgb="FF248851"/>
      </top>
      <bottom/>
      <diagonal/>
    </border>
    <border>
      <left style="thin">
        <color rgb="FF248851"/>
      </left>
      <right/>
      <top/>
      <bottom style="medium">
        <color rgb="FF248851"/>
      </bottom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thick">
        <color rgb="FF3F752B"/>
      </left>
      <right/>
      <top style="thick">
        <color rgb="FF3F752B"/>
      </top>
      <bottom/>
      <diagonal/>
    </border>
    <border>
      <left/>
      <right/>
      <top style="thick">
        <color rgb="FF3F752B"/>
      </top>
      <bottom/>
      <diagonal/>
    </border>
    <border>
      <left/>
      <right style="thick">
        <color rgb="FF3F752B"/>
      </right>
      <top style="thick">
        <color rgb="FF3F752B"/>
      </top>
      <bottom/>
      <diagonal/>
    </border>
    <border>
      <left style="thick">
        <color rgb="FF3F752B"/>
      </left>
      <right/>
      <top/>
      <bottom/>
      <diagonal/>
    </border>
    <border>
      <left/>
      <right style="thick">
        <color rgb="FF3F752B"/>
      </right>
      <top/>
      <bottom/>
      <diagonal/>
    </border>
    <border>
      <left style="thick">
        <color rgb="FF3F752B"/>
      </left>
      <right/>
      <top/>
      <bottom style="thick">
        <color rgb="FF3F752B"/>
      </bottom>
      <diagonal/>
    </border>
    <border>
      <left/>
      <right/>
      <top/>
      <bottom style="thick">
        <color rgb="FF3F752B"/>
      </bottom>
      <diagonal/>
    </border>
    <border>
      <left/>
      <right style="thick">
        <color rgb="FF3F752B"/>
      </right>
      <top/>
      <bottom style="thick">
        <color rgb="FF3F752B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thick">
        <color rgb="FF3F752B"/>
      </bottom>
      <diagonal/>
    </border>
    <border>
      <left/>
      <right/>
      <top style="dotted">
        <color theme="0" tint="-0.24994659260841701"/>
      </top>
      <bottom style="thick">
        <color rgb="FF3F752B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thick">
        <color rgb="FF3F752B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/>
      <right/>
      <top style="medium">
        <color rgb="FF248851"/>
      </top>
      <bottom style="medium">
        <color rgb="FF248851"/>
      </bottom>
      <diagonal/>
    </border>
    <border>
      <left style="hair">
        <color rgb="FF3F752B"/>
      </left>
      <right/>
      <top style="hair">
        <color rgb="FF3F752B"/>
      </top>
      <bottom/>
      <diagonal/>
    </border>
    <border>
      <left/>
      <right/>
      <top style="hair">
        <color rgb="FF3F752B"/>
      </top>
      <bottom/>
      <diagonal/>
    </border>
    <border>
      <left/>
      <right style="hair">
        <color rgb="FF3F752B"/>
      </right>
      <top style="hair">
        <color rgb="FF3F752B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ck">
        <color rgb="FF00B0F0"/>
      </right>
      <top style="thin">
        <color rgb="FF00B0F0"/>
      </top>
      <bottom style="thin">
        <color rgb="FF00B0F0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13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17" fillId="12" borderId="6" xfId="0" applyFont="1" applyFill="1" applyBorder="1" applyAlignment="1">
      <alignment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0" xfId="0" quotePrefix="1"/>
    <xf numFmtId="0" fontId="0" fillId="0" borderId="0" xfId="0" applyAlignment="1">
      <alignment wrapText="1"/>
    </xf>
    <xf numFmtId="20" fontId="20" fillId="0" borderId="0" xfId="0" applyNumberFormat="1" applyFont="1"/>
    <xf numFmtId="0" fontId="20" fillId="0" borderId="0" xfId="0" applyFont="1"/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7" fillId="12" borderId="0" xfId="0" applyFont="1" applyFill="1" applyAlignment="1">
      <alignment vertical="center"/>
    </xf>
    <xf numFmtId="0" fontId="0" fillId="0" borderId="4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left"/>
      <protection locked="0"/>
    </xf>
    <xf numFmtId="0" fontId="0" fillId="0" borderId="53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5" xfId="0" applyBorder="1" applyAlignment="1" applyProtection="1">
      <alignment horizontal="center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0" borderId="52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0" fontId="17" fillId="14" borderId="51" xfId="0" applyFont="1" applyFill="1" applyBorder="1" applyAlignment="1">
      <alignment horizontal="center" vertical="center"/>
    </xf>
    <xf numFmtId="0" fontId="17" fillId="14" borderId="52" xfId="0" applyFont="1" applyFill="1" applyBorder="1" applyAlignment="1">
      <alignment horizontal="center" vertical="center"/>
    </xf>
    <xf numFmtId="0" fontId="0" fillId="0" borderId="39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16" fillId="13" borderId="47" xfId="0" applyFont="1" applyFill="1" applyBorder="1" applyAlignment="1">
      <alignment horizontal="center" vertical="center"/>
    </xf>
    <xf numFmtId="0" fontId="16" fillId="13" borderId="48" xfId="0" applyFont="1" applyFill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7" fillId="14" borderId="48" xfId="0" applyFont="1" applyFill="1" applyBorder="1" applyAlignment="1">
      <alignment horizontal="center" vertical="center"/>
    </xf>
    <xf numFmtId="0" fontId="17" fillId="14" borderId="49" xfId="0" applyFont="1" applyFill="1" applyBorder="1" applyAlignment="1">
      <alignment horizontal="center" vertical="center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12" fillId="10" borderId="36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18" fillId="0" borderId="35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59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17" fillId="12" borderId="11" xfId="0" applyFont="1" applyFill="1" applyBorder="1" applyAlignment="1">
      <alignment horizontal="center" vertical="center"/>
    </xf>
    <xf numFmtId="0" fontId="17" fillId="12" borderId="12" xfId="0" applyFont="1" applyFill="1" applyBorder="1" applyAlignment="1">
      <alignment horizontal="center" vertical="center"/>
    </xf>
    <xf numFmtId="0" fontId="18" fillId="0" borderId="35" xfId="0" applyFont="1" applyBorder="1" applyAlignment="1" applyProtection="1">
      <alignment horizontal="center" vertical="center" wrapText="1"/>
      <protection locked="0"/>
    </xf>
    <xf numFmtId="0" fontId="14" fillId="10" borderId="0" xfId="0" applyFont="1" applyFill="1" applyAlignment="1">
      <alignment horizontal="right" vertical="center"/>
    </xf>
    <xf numFmtId="14" fontId="15" fillId="10" borderId="0" xfId="0" applyNumberFormat="1" applyFont="1" applyFill="1" applyAlignment="1" applyProtection="1">
      <alignment horizontal="left" vertical="center" indent="1"/>
      <protection locked="0"/>
    </xf>
    <xf numFmtId="0" fontId="16" fillId="11" borderId="9" xfId="0" applyFont="1" applyFill="1" applyBorder="1" applyAlignment="1">
      <alignment horizontal="center" vertical="top"/>
    </xf>
    <xf numFmtId="0" fontId="16" fillId="11" borderId="6" xfId="0" applyFont="1" applyFill="1" applyBorder="1" applyAlignment="1">
      <alignment horizontal="center" vertical="top"/>
    </xf>
    <xf numFmtId="0" fontId="16" fillId="11" borderId="10" xfId="0" applyFont="1" applyFill="1" applyBorder="1" applyAlignment="1">
      <alignment horizontal="center" vertical="top"/>
    </xf>
    <xf numFmtId="0" fontId="16" fillId="11" borderId="11" xfId="0" applyFont="1" applyFill="1" applyBorder="1" applyAlignment="1">
      <alignment horizontal="center" vertical="top"/>
    </xf>
    <xf numFmtId="0" fontId="17" fillId="12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17" fillId="12" borderId="0" xfId="0" applyFont="1" applyFill="1" applyBorder="1" applyAlignment="1">
      <alignment horizontal="center" vertical="center"/>
    </xf>
    <xf numFmtId="0" fontId="18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 vertical="center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91"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0"/>
    </tableStyle>
  </tableStyles>
  <colors>
    <mruColors>
      <color rgb="FF3F752B"/>
      <color rgb="FF248851"/>
      <color rgb="FFE5F3E9"/>
      <color rgb="FFE8F4EB"/>
      <color rgb="FF1D6F42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11546</xdr:colOff>
      <xdr:row>0</xdr:row>
      <xdr:rowOff>207818</xdr:rowOff>
    </xdr:from>
    <xdr:to>
      <xdr:col>35</xdr:col>
      <xdr:colOff>22411</xdr:colOff>
      <xdr:row>48</xdr:row>
      <xdr:rowOff>1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750455" y="207818"/>
          <a:ext cx="10517229" cy="11268365"/>
        </a:xfrm>
        <a:prstGeom prst="round2SameRect">
          <a:avLst>
            <a:gd name="adj1" fmla="val 1279"/>
            <a:gd name="adj2" fmla="val 1984"/>
          </a:avLst>
        </a:prstGeom>
        <a:ln w="1143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 editAs="oneCell">
    <xdr:from>
      <xdr:col>1</xdr:col>
      <xdr:colOff>447675</xdr:colOff>
      <xdr:row>3</xdr:row>
      <xdr:rowOff>220980</xdr:rowOff>
    </xdr:from>
    <xdr:to>
      <xdr:col>6</xdr:col>
      <xdr:colOff>24708</xdr:colOff>
      <xdr:row>5</xdr:row>
      <xdr:rowOff>243840</xdr:rowOff>
    </xdr:to>
    <xdr:sp macro="" textlink="StartDate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447675" y="906780"/>
          <a:ext cx="1853565" cy="48006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BDEDC3D-433A-4C4A-AA15-AAFB1BD5B3FA}" type="TxLink">
            <a:rPr lang="en-US" sz="1200" b="1" i="0" u="none" strike="noStrike">
              <a:solidFill>
                <a:schemeClr val="bg1"/>
              </a:solidFill>
              <a:latin typeface="Arial Nova"/>
              <a:ea typeface="Calibri"/>
              <a:cs typeface="Calibri"/>
            </a:rPr>
            <a:pPr marL="0" indent="0" algn="ctr"/>
            <a:t>11/6/2023</a:t>
          </a:fld>
          <a:endParaRPr lang="en-001" sz="2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39</xdr:col>
      <xdr:colOff>381000</xdr:colOff>
      <xdr:row>1</xdr:row>
      <xdr:rowOff>23090</xdr:rowOff>
    </xdr:from>
    <xdr:ext cx="11187545" cy="11256819"/>
    <xdr:sp macro="" textlink="">
      <xdr:nvSpPr>
        <xdr:cNvPr id="15" name="RctContainer" descr="Layout Container Shape">
          <a:extLst>
            <a:ext uri="{FF2B5EF4-FFF2-40B4-BE49-F238E27FC236}">
              <a16:creationId xmlns:a16="http://schemas.microsoft.com/office/drawing/2014/main" id="{AE39FA86-A6F4-4367-B8AF-3ACFE2179540}"/>
            </a:ext>
          </a:extLst>
        </xdr:cNvPr>
        <xdr:cNvSpPr>
          <a:spLocks/>
        </xdr:cNvSpPr>
      </xdr:nvSpPr>
      <xdr:spPr>
        <a:xfrm>
          <a:off x="11926455" y="253999"/>
          <a:ext cx="11187545" cy="11256819"/>
        </a:xfrm>
        <a:prstGeom prst="round2SameRect">
          <a:avLst>
            <a:gd name="adj1" fmla="val 1279"/>
            <a:gd name="adj2" fmla="val 1984"/>
          </a:avLst>
        </a:prstGeom>
        <a:ln w="1270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oneCellAnchor>
  <xdr:twoCellAnchor>
    <xdr:from>
      <xdr:col>8</xdr:col>
      <xdr:colOff>78154</xdr:colOff>
      <xdr:row>50</xdr:row>
      <xdr:rowOff>45590</xdr:rowOff>
    </xdr:from>
    <xdr:to>
      <xdr:col>8</xdr:col>
      <xdr:colOff>227949</xdr:colOff>
      <xdr:row>50</xdr:row>
      <xdr:rowOff>195385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1A05B40-7F00-66EF-84FB-3B955A646070}"/>
            </a:ext>
          </a:extLst>
        </xdr:cNvPr>
        <xdr:cNvSpPr/>
      </xdr:nvSpPr>
      <xdr:spPr>
        <a:xfrm>
          <a:off x="2846103" y="11918462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74246</xdr:colOff>
      <xdr:row>51</xdr:row>
      <xdr:rowOff>35169</xdr:rowOff>
    </xdr:from>
    <xdr:to>
      <xdr:col>8</xdr:col>
      <xdr:colOff>224041</xdr:colOff>
      <xdr:row>51</xdr:row>
      <xdr:rowOff>184964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C794BB8-37E6-455F-901B-9F5A34F995C4}"/>
            </a:ext>
          </a:extLst>
        </xdr:cNvPr>
        <xdr:cNvSpPr/>
      </xdr:nvSpPr>
      <xdr:spPr>
        <a:xfrm>
          <a:off x="2842195" y="12135990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70339</xdr:colOff>
      <xdr:row>52</xdr:row>
      <xdr:rowOff>44288</xdr:rowOff>
    </xdr:from>
    <xdr:to>
      <xdr:col>8</xdr:col>
      <xdr:colOff>220134</xdr:colOff>
      <xdr:row>52</xdr:row>
      <xdr:rowOff>194083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35C3275-9AEB-4987-BC2A-F1712C21C767}"/>
            </a:ext>
          </a:extLst>
        </xdr:cNvPr>
        <xdr:cNvSpPr/>
      </xdr:nvSpPr>
      <xdr:spPr>
        <a:xfrm>
          <a:off x="2838288" y="12373057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78154</xdr:colOff>
      <xdr:row>50</xdr:row>
      <xdr:rowOff>45590</xdr:rowOff>
    </xdr:from>
    <xdr:to>
      <xdr:col>18</xdr:col>
      <xdr:colOff>227949</xdr:colOff>
      <xdr:row>50</xdr:row>
      <xdr:rowOff>195385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B17D20B-4FDB-4473-AF29-B3E781F92C78}"/>
            </a:ext>
          </a:extLst>
        </xdr:cNvPr>
        <xdr:cNvSpPr/>
      </xdr:nvSpPr>
      <xdr:spPr>
        <a:xfrm>
          <a:off x="2846103" y="11918462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74246</xdr:colOff>
      <xdr:row>51</xdr:row>
      <xdr:rowOff>35169</xdr:rowOff>
    </xdr:from>
    <xdr:to>
      <xdr:col>18</xdr:col>
      <xdr:colOff>224041</xdr:colOff>
      <xdr:row>51</xdr:row>
      <xdr:rowOff>184964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2E68FE2-2E7E-4AE9-A592-A992B1A18E24}"/>
            </a:ext>
          </a:extLst>
        </xdr:cNvPr>
        <xdr:cNvSpPr/>
      </xdr:nvSpPr>
      <xdr:spPr>
        <a:xfrm>
          <a:off x="2842195" y="12135990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70339</xdr:colOff>
      <xdr:row>52</xdr:row>
      <xdr:rowOff>44288</xdr:rowOff>
    </xdr:from>
    <xdr:to>
      <xdr:col>18</xdr:col>
      <xdr:colOff>220134</xdr:colOff>
      <xdr:row>52</xdr:row>
      <xdr:rowOff>194083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33307F3-2FED-404C-9526-7CCBFC14B827}"/>
            </a:ext>
          </a:extLst>
        </xdr:cNvPr>
        <xdr:cNvSpPr/>
      </xdr:nvSpPr>
      <xdr:spPr>
        <a:xfrm>
          <a:off x="2838288" y="12373057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78154</xdr:colOff>
      <xdr:row>50</xdr:row>
      <xdr:rowOff>45590</xdr:rowOff>
    </xdr:from>
    <xdr:to>
      <xdr:col>27</xdr:col>
      <xdr:colOff>227949</xdr:colOff>
      <xdr:row>50</xdr:row>
      <xdr:rowOff>195385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F7E96CF-2D74-4C69-A770-6FC4CBACDF10}"/>
            </a:ext>
          </a:extLst>
        </xdr:cNvPr>
        <xdr:cNvSpPr/>
      </xdr:nvSpPr>
      <xdr:spPr>
        <a:xfrm>
          <a:off x="2846103" y="11918462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74246</xdr:colOff>
      <xdr:row>51</xdr:row>
      <xdr:rowOff>35169</xdr:rowOff>
    </xdr:from>
    <xdr:to>
      <xdr:col>27</xdr:col>
      <xdr:colOff>224041</xdr:colOff>
      <xdr:row>51</xdr:row>
      <xdr:rowOff>184964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B57C1ED-CD1D-4C6F-B9B6-65CAAD303134}"/>
            </a:ext>
          </a:extLst>
        </xdr:cNvPr>
        <xdr:cNvSpPr/>
      </xdr:nvSpPr>
      <xdr:spPr>
        <a:xfrm>
          <a:off x="2842195" y="12135990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70339</xdr:colOff>
      <xdr:row>52</xdr:row>
      <xdr:rowOff>44288</xdr:rowOff>
    </xdr:from>
    <xdr:to>
      <xdr:col>27</xdr:col>
      <xdr:colOff>220134</xdr:colOff>
      <xdr:row>52</xdr:row>
      <xdr:rowOff>194083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9DC4250-2392-4AC6-AED8-650F0634B7D9}"/>
            </a:ext>
          </a:extLst>
        </xdr:cNvPr>
        <xdr:cNvSpPr/>
      </xdr:nvSpPr>
      <xdr:spPr>
        <a:xfrm>
          <a:off x="2838288" y="12373057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78154</xdr:colOff>
      <xdr:row>50</xdr:row>
      <xdr:rowOff>45590</xdr:rowOff>
    </xdr:from>
    <xdr:to>
      <xdr:col>43</xdr:col>
      <xdr:colOff>227949</xdr:colOff>
      <xdr:row>50</xdr:row>
      <xdr:rowOff>195385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5911C4D-B2E8-42A8-9D25-3CE7FFB60105}"/>
            </a:ext>
          </a:extLst>
        </xdr:cNvPr>
        <xdr:cNvSpPr/>
      </xdr:nvSpPr>
      <xdr:spPr>
        <a:xfrm>
          <a:off x="2846103" y="11918462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74246</xdr:colOff>
      <xdr:row>51</xdr:row>
      <xdr:rowOff>35169</xdr:rowOff>
    </xdr:from>
    <xdr:to>
      <xdr:col>43</xdr:col>
      <xdr:colOff>224041</xdr:colOff>
      <xdr:row>51</xdr:row>
      <xdr:rowOff>184964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B1A364A-D706-4073-AA60-62AC6FF7DB07}"/>
            </a:ext>
          </a:extLst>
        </xdr:cNvPr>
        <xdr:cNvSpPr/>
      </xdr:nvSpPr>
      <xdr:spPr>
        <a:xfrm>
          <a:off x="2842195" y="12135990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70339</xdr:colOff>
      <xdr:row>52</xdr:row>
      <xdr:rowOff>44288</xdr:rowOff>
    </xdr:from>
    <xdr:to>
      <xdr:col>43</xdr:col>
      <xdr:colOff>220134</xdr:colOff>
      <xdr:row>52</xdr:row>
      <xdr:rowOff>194083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9930EBC-BCC5-4994-8EF7-0AD48614CDC6}"/>
            </a:ext>
          </a:extLst>
        </xdr:cNvPr>
        <xdr:cNvSpPr/>
      </xdr:nvSpPr>
      <xdr:spPr>
        <a:xfrm>
          <a:off x="2838288" y="12373057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78154</xdr:colOff>
      <xdr:row>50</xdr:row>
      <xdr:rowOff>45590</xdr:rowOff>
    </xdr:from>
    <xdr:to>
      <xdr:col>52</xdr:col>
      <xdr:colOff>227949</xdr:colOff>
      <xdr:row>50</xdr:row>
      <xdr:rowOff>195385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200E0E0-6DD5-4C61-84C1-D8C145D01A0B}"/>
            </a:ext>
          </a:extLst>
        </xdr:cNvPr>
        <xdr:cNvSpPr/>
      </xdr:nvSpPr>
      <xdr:spPr>
        <a:xfrm>
          <a:off x="2846103" y="11918462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74246</xdr:colOff>
      <xdr:row>51</xdr:row>
      <xdr:rowOff>35169</xdr:rowOff>
    </xdr:from>
    <xdr:to>
      <xdr:col>52</xdr:col>
      <xdr:colOff>224041</xdr:colOff>
      <xdr:row>51</xdr:row>
      <xdr:rowOff>184964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AD00763-8479-41AB-AE1F-D18C68440D5F}"/>
            </a:ext>
          </a:extLst>
        </xdr:cNvPr>
        <xdr:cNvSpPr/>
      </xdr:nvSpPr>
      <xdr:spPr>
        <a:xfrm>
          <a:off x="2842195" y="12135990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70339</xdr:colOff>
      <xdr:row>52</xdr:row>
      <xdr:rowOff>44288</xdr:rowOff>
    </xdr:from>
    <xdr:to>
      <xdr:col>52</xdr:col>
      <xdr:colOff>220134</xdr:colOff>
      <xdr:row>52</xdr:row>
      <xdr:rowOff>194083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A1A8483-FCF0-429C-A3A9-1F10FF32652A}"/>
            </a:ext>
          </a:extLst>
        </xdr:cNvPr>
        <xdr:cNvSpPr/>
      </xdr:nvSpPr>
      <xdr:spPr>
        <a:xfrm>
          <a:off x="2838288" y="12373057"/>
          <a:ext cx="149795" cy="14979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72</xdr:col>
      <xdr:colOff>141398</xdr:colOff>
      <xdr:row>4</xdr:row>
      <xdr:rowOff>3459</xdr:rowOff>
    </xdr:from>
    <xdr:ext cx="406703" cy="489660"/>
    <xdr:sp macro="" textlink="">
      <xdr:nvSpPr>
        <xdr:cNvPr id="43" name="Ribbon: Tilted Up 36" descr="Section Header (Shape Object)">
          <a:extLst>
            <a:ext uri="{FF2B5EF4-FFF2-40B4-BE49-F238E27FC236}">
              <a16:creationId xmlns:a16="http://schemas.microsoft.com/office/drawing/2014/main" id="{2006D793-4A98-480F-9859-46DED9D12710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21650580" y="927095"/>
          <a:ext cx="406703" cy="48966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B1:BV53"/>
  <sheetViews>
    <sheetView showGridLines="0" zoomScale="66" zoomScaleNormal="68" workbookViewId="0">
      <selection activeCell="K2" sqref="K2:O2"/>
    </sheetView>
  </sheetViews>
  <sheetFormatPr defaultColWidth="9.109375" defaultRowHeight="18" customHeight="1" x14ac:dyDescent="0.3"/>
  <cols>
    <col min="1" max="1" width="4.6640625" style="1" customWidth="1"/>
    <col min="2" max="2" width="4" style="1" customWidth="1"/>
    <col min="3" max="6" width="6.6640625" style="1" customWidth="1"/>
    <col min="7" max="7" width="2.6640625" style="1" customWidth="1"/>
    <col min="8" max="31" width="4.44140625" style="8" customWidth="1"/>
    <col min="32" max="32" width="5.6640625" style="8" customWidth="1"/>
    <col min="33" max="35" width="4.44140625" style="8" customWidth="1"/>
    <col min="36" max="39" width="2.21875" customWidth="1"/>
    <col min="40" max="40" width="6.21875" style="3" customWidth="1"/>
    <col min="41" max="41" width="2.6640625" style="1" customWidth="1"/>
    <col min="42" max="59" width="4.44140625" style="8" customWidth="1"/>
    <col min="60" max="63" width="6.6640625" style="1" customWidth="1"/>
    <col min="64" max="64" width="3.6640625" customWidth="1"/>
    <col min="65" max="73" width="4.44140625" style="8" customWidth="1"/>
    <col min="74" max="74" width="3.6640625" customWidth="1"/>
    <col min="75" max="16384" width="9.109375" style="1"/>
  </cols>
  <sheetData>
    <row r="1" spans="2:74" ht="18" customHeight="1" x14ac:dyDescent="0.3">
      <c r="G1" s="9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N1"/>
      <c r="AO1" s="9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M1" s="12"/>
      <c r="BN1" s="12"/>
      <c r="BO1" s="12"/>
      <c r="BP1" s="12"/>
      <c r="BQ1" s="12"/>
      <c r="BR1" s="12"/>
      <c r="BS1" s="12"/>
      <c r="BT1" s="12"/>
      <c r="BU1" s="12"/>
    </row>
    <row r="2" spans="2:74" ht="18" customHeight="1" x14ac:dyDescent="0.3">
      <c r="B2" s="13"/>
      <c r="C2" s="13"/>
      <c r="D2" s="96" t="s">
        <v>0</v>
      </c>
      <c r="E2" s="96"/>
      <c r="F2" s="96"/>
      <c r="G2" s="96"/>
      <c r="H2" s="96"/>
      <c r="I2" s="96"/>
      <c r="J2" s="96"/>
      <c r="K2" s="97">
        <f ca="1">TODAY()-WEEKDAY(TODAY(),2)+50</f>
        <v>45236</v>
      </c>
      <c r="L2" s="97"/>
      <c r="M2" s="97"/>
      <c r="N2" s="97"/>
      <c r="O2" s="9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1"/>
      <c r="AB2" s="11"/>
      <c r="AC2" s="11"/>
      <c r="AD2" s="11"/>
      <c r="AE2" s="11"/>
      <c r="AF2" s="11"/>
      <c r="AG2" s="11"/>
      <c r="AH2" s="11"/>
      <c r="AI2" s="11"/>
      <c r="AN2"/>
      <c r="AO2" s="96"/>
      <c r="AP2" s="96"/>
      <c r="AQ2" s="96"/>
      <c r="AR2" s="96"/>
      <c r="AS2" s="97"/>
      <c r="AT2" s="97"/>
      <c r="AU2" s="97"/>
      <c r="AV2" s="97"/>
      <c r="AW2" s="97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2:74" ht="18" customHeight="1" x14ac:dyDescent="0.3">
      <c r="B3" s="13"/>
      <c r="C3" s="13"/>
      <c r="D3" s="13"/>
      <c r="E3" s="13"/>
      <c r="F3" s="13"/>
      <c r="G3" s="10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1"/>
      <c r="AB3" s="11"/>
      <c r="AC3" s="11"/>
      <c r="AD3" s="11"/>
      <c r="AE3" s="11"/>
      <c r="AF3" s="11"/>
      <c r="AG3" s="11"/>
      <c r="AH3" s="11"/>
      <c r="AI3" s="11"/>
      <c r="AN3"/>
      <c r="AO3" s="10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2:74" ht="18" customHeight="1" thickBot="1" x14ac:dyDescent="0.35">
      <c r="B4" s="13"/>
      <c r="C4" s="13"/>
      <c r="D4" s="13"/>
      <c r="E4" s="13"/>
      <c r="F4" s="13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1"/>
      <c r="AH4" s="2"/>
      <c r="AI4" s="2"/>
      <c r="AN4"/>
      <c r="AO4" s="10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13"/>
      <c r="BI4" s="13"/>
      <c r="BJ4" s="13"/>
      <c r="BK4" s="13"/>
      <c r="BL4" s="13"/>
      <c r="BM4" s="2"/>
      <c r="BN4" s="2"/>
      <c r="BO4" s="2"/>
      <c r="BP4" s="2"/>
      <c r="BQ4" s="2"/>
      <c r="BR4" s="2"/>
      <c r="BS4" s="2"/>
      <c r="BT4" s="2"/>
      <c r="BU4" s="2"/>
      <c r="BV4" s="13"/>
    </row>
    <row r="5" spans="2:74" ht="18" customHeight="1" thickTop="1" x14ac:dyDescent="0.3">
      <c r="B5" s="13"/>
      <c r="C5" s="13"/>
      <c r="D5" s="13"/>
      <c r="E5" s="13"/>
      <c r="F5" s="13"/>
      <c r="G5" s="10"/>
      <c r="H5" s="98" t="str">
        <f ca="1">TEXT(StartDate+0,"dd")</f>
        <v>06</v>
      </c>
      <c r="I5" s="99"/>
      <c r="J5" s="102" t="str">
        <f ca="1">(TEXT(StartDate+0,"aaaa"))</f>
        <v>Monday</v>
      </c>
      <c r="K5" s="102"/>
      <c r="L5" s="102"/>
      <c r="M5" s="102"/>
      <c r="N5" s="102"/>
      <c r="O5" s="102"/>
      <c r="P5" s="103"/>
      <c r="Q5" s="104" t="str">
        <f ca="1">TEXT(StartDate+1,"dd")</f>
        <v>07</v>
      </c>
      <c r="R5" s="105"/>
      <c r="S5" s="102" t="str">
        <f ca="1">(TEXT(StartDate+1,"aaaa"))</f>
        <v>Tuesday</v>
      </c>
      <c r="T5" s="102"/>
      <c r="U5" s="102"/>
      <c r="V5" s="102"/>
      <c r="W5" s="102"/>
      <c r="X5" s="102"/>
      <c r="Y5" s="102"/>
      <c r="Z5" s="105" t="str">
        <f ca="1">TEXT(StartDate+2,"dd")</f>
        <v>08</v>
      </c>
      <c r="AA5" s="105"/>
      <c r="AB5" s="102" t="str">
        <f ca="1">(TEXT(StartDate+2,"aaaa"))</f>
        <v>Wednesday</v>
      </c>
      <c r="AC5" s="102"/>
      <c r="AD5" s="102"/>
      <c r="AE5" s="102"/>
      <c r="AF5" s="102"/>
      <c r="AG5" s="102"/>
      <c r="AH5" s="17"/>
      <c r="AI5" s="109"/>
      <c r="AN5"/>
      <c r="AO5" s="10"/>
      <c r="AP5" s="98" t="str">
        <f ca="1">TEXT(StartDate+3,"dd")</f>
        <v>09</v>
      </c>
      <c r="AQ5" s="99"/>
      <c r="AR5" s="102" t="str">
        <f ca="1">(TEXT(StartDate+3,"aaaa"))</f>
        <v>Thursday</v>
      </c>
      <c r="AS5" s="102"/>
      <c r="AT5" s="102"/>
      <c r="AU5" s="102"/>
      <c r="AV5" s="102"/>
      <c r="AW5" s="102"/>
      <c r="AX5" s="103"/>
      <c r="AY5" s="104" t="str">
        <f ca="1">TEXT(StartDate+4,"dd")</f>
        <v>10</v>
      </c>
      <c r="AZ5" s="105"/>
      <c r="BA5" s="102" t="str">
        <f ca="1">(TEXT(StartDate+4,"aaaa"))</f>
        <v>Friday</v>
      </c>
      <c r="BB5" s="102"/>
      <c r="BC5" s="102"/>
      <c r="BD5" s="102"/>
      <c r="BE5" s="102"/>
      <c r="BF5" s="102"/>
      <c r="BG5" s="102"/>
      <c r="BH5" s="16"/>
      <c r="BI5" s="16"/>
      <c r="BJ5" s="16"/>
      <c r="BK5" s="16"/>
      <c r="BL5" s="13"/>
      <c r="BM5" s="63" t="str">
        <f ca="1">TEXT(StartDate+5,"dd")</f>
        <v>11</v>
      </c>
      <c r="BN5" s="64"/>
      <c r="BO5" s="67" t="str">
        <f ca="1">(TEXT(StartDate+5,"aaaa"))</f>
        <v>Saturday</v>
      </c>
      <c r="BP5" s="67"/>
      <c r="BQ5" s="67"/>
      <c r="BR5" s="67"/>
      <c r="BS5" s="67"/>
      <c r="BT5" s="67"/>
      <c r="BU5" s="68"/>
      <c r="BV5" s="13"/>
    </row>
    <row r="6" spans="2:74" ht="20.100000000000001" customHeight="1" thickBot="1" x14ac:dyDescent="0.35">
      <c r="B6" s="13"/>
      <c r="C6" s="13"/>
      <c r="D6" s="13"/>
      <c r="E6" s="13"/>
      <c r="F6" s="13"/>
      <c r="G6" s="10"/>
      <c r="H6" s="100"/>
      <c r="I6" s="101"/>
      <c r="J6" s="93" t="str">
        <f ca="1">(TEXT(StartDate+0,"mmmm"))</f>
        <v>November</v>
      </c>
      <c r="K6" s="93"/>
      <c r="L6" s="93"/>
      <c r="M6" s="93"/>
      <c r="N6" s="93"/>
      <c r="O6" s="93"/>
      <c r="P6" s="94"/>
      <c r="Q6" s="106"/>
      <c r="R6" s="107"/>
      <c r="S6" s="93" t="str">
        <f ca="1">(TEXT(StartDate+1,"mmmm"))</f>
        <v>November</v>
      </c>
      <c r="T6" s="93"/>
      <c r="U6" s="93"/>
      <c r="V6" s="93"/>
      <c r="W6" s="93"/>
      <c r="X6" s="93"/>
      <c r="Y6" s="93"/>
      <c r="Z6" s="107"/>
      <c r="AA6" s="107"/>
      <c r="AB6" s="93" t="str">
        <f ca="1">(TEXT(StartDate+2,"mmmm"))</f>
        <v>November</v>
      </c>
      <c r="AC6" s="93"/>
      <c r="AD6" s="93"/>
      <c r="AE6" s="93"/>
      <c r="AF6" s="93"/>
      <c r="AG6" s="93"/>
      <c r="AH6" s="18"/>
      <c r="AI6" s="109"/>
      <c r="AN6"/>
      <c r="AO6" s="10"/>
      <c r="AP6" s="100"/>
      <c r="AQ6" s="101"/>
      <c r="AR6" s="93" t="str">
        <f ca="1">(TEXT(StartDate+3,"mmmm"))</f>
        <v>November</v>
      </c>
      <c r="AS6" s="93"/>
      <c r="AT6" s="93"/>
      <c r="AU6" s="93"/>
      <c r="AV6" s="93"/>
      <c r="AW6" s="93"/>
      <c r="AX6" s="94"/>
      <c r="AY6" s="106"/>
      <c r="AZ6" s="107"/>
      <c r="BA6" s="93" t="str">
        <f ca="1">(TEXT(StartDate+4,"mmmm"))</f>
        <v>November</v>
      </c>
      <c r="BB6" s="93"/>
      <c r="BC6" s="93"/>
      <c r="BD6" s="93"/>
      <c r="BE6" s="93"/>
      <c r="BF6" s="93"/>
      <c r="BG6" s="93"/>
      <c r="BH6" s="35"/>
      <c r="BI6" s="35"/>
      <c r="BJ6" s="35"/>
      <c r="BK6" s="35"/>
      <c r="BL6" s="13"/>
      <c r="BM6" s="65"/>
      <c r="BN6" s="66"/>
      <c r="BO6" s="58" t="str">
        <f ca="1">(TEXT(StartDate+5,"mmmm"))</f>
        <v>November</v>
      </c>
      <c r="BP6" s="58"/>
      <c r="BQ6" s="58"/>
      <c r="BR6" s="58"/>
      <c r="BS6" s="58"/>
      <c r="BT6" s="58"/>
      <c r="BU6" s="59"/>
      <c r="BV6" s="13"/>
    </row>
    <row r="7" spans="2:74" ht="18.600000000000001" thickBot="1" x14ac:dyDescent="0.35">
      <c r="B7" s="13"/>
      <c r="C7" s="72" t="s">
        <v>4</v>
      </c>
      <c r="D7" s="73"/>
      <c r="E7" s="73"/>
      <c r="F7" s="74"/>
      <c r="G7" s="10"/>
      <c r="H7" s="95" t="str">
        <f ca="1">VLOOKUP(J$5, 'Note by Weekday'!$A:$B,2, FALSE)</f>
        <v xml:space="preserve"> </v>
      </c>
      <c r="I7" s="95"/>
      <c r="J7" s="95"/>
      <c r="K7" s="95"/>
      <c r="L7" s="95"/>
      <c r="M7" s="95"/>
      <c r="N7" s="95"/>
      <c r="O7" s="95"/>
      <c r="P7" s="95"/>
      <c r="Q7" s="84" t="str">
        <f ca="1">VLOOKUP(S5, 'Note by Weekday'!$A:$B,2, FALSE)</f>
        <v xml:space="preserve"> </v>
      </c>
      <c r="R7" s="84"/>
      <c r="S7" s="84"/>
      <c r="T7" s="84"/>
      <c r="U7" s="84"/>
      <c r="V7" s="84"/>
      <c r="W7" s="84"/>
      <c r="X7" s="84"/>
      <c r="Y7" s="84"/>
      <c r="Z7" s="84" t="str">
        <f ca="1">VLOOKUP(AB5, 'Note by Weekday'!$A:$B,2, FALSE)</f>
        <v xml:space="preserve"> </v>
      </c>
      <c r="AA7" s="84"/>
      <c r="AB7" s="84"/>
      <c r="AC7" s="84"/>
      <c r="AD7" s="84"/>
      <c r="AE7" s="84"/>
      <c r="AF7" s="84"/>
      <c r="AG7" s="84"/>
      <c r="AH7" s="84"/>
      <c r="AI7" s="110"/>
      <c r="AN7"/>
      <c r="AO7" s="10"/>
      <c r="AP7" s="95" t="str">
        <f ca="1">VLOOKUP(AR$5, 'Note by Weekday'!$A:$B,2, FALSE)</f>
        <v>Garbidge Trucks</v>
      </c>
      <c r="AQ7" s="95"/>
      <c r="AR7" s="95"/>
      <c r="AS7" s="95"/>
      <c r="AT7" s="95"/>
      <c r="AU7" s="95"/>
      <c r="AV7" s="95"/>
      <c r="AW7" s="95"/>
      <c r="AX7" s="95"/>
      <c r="AY7" s="84" t="str">
        <f ca="1">VLOOKUP(BA5, 'Note by Weekday'!$A:$B,2, FALSE)</f>
        <v xml:space="preserve"> </v>
      </c>
      <c r="AZ7" s="84"/>
      <c r="BA7" s="84"/>
      <c r="BB7" s="84"/>
      <c r="BC7" s="84"/>
      <c r="BD7" s="84"/>
      <c r="BE7" s="84"/>
      <c r="BF7" s="84"/>
      <c r="BG7" s="84"/>
      <c r="BH7" s="72" t="s">
        <v>4</v>
      </c>
      <c r="BI7" s="73"/>
      <c r="BJ7" s="73"/>
      <c r="BK7" s="74"/>
      <c r="BL7" s="13"/>
      <c r="BM7" s="84" t="str">
        <f ca="1">VLOOKUP(BO5, 'Note by Weekday'!$A:$B,2, FALSE)</f>
        <v xml:space="preserve"> </v>
      </c>
      <c r="BN7" s="84"/>
      <c r="BO7" s="84"/>
      <c r="BP7" s="84"/>
      <c r="BQ7" s="84"/>
      <c r="BR7" s="84"/>
      <c r="BS7" s="84"/>
      <c r="BT7" s="84"/>
      <c r="BU7" s="84"/>
      <c r="BV7" s="13"/>
    </row>
    <row r="8" spans="2:74" ht="20.100000000000001" customHeight="1" thickTop="1" x14ac:dyDescent="0.3">
      <c r="B8" s="13"/>
      <c r="C8" s="75" t="s">
        <v>1</v>
      </c>
      <c r="D8" s="76"/>
      <c r="E8" s="76"/>
      <c r="F8" s="77"/>
      <c r="G8" s="10"/>
      <c r="H8" s="5"/>
      <c r="I8" s="108"/>
      <c r="J8" s="108"/>
      <c r="K8" s="108"/>
      <c r="L8" s="108"/>
      <c r="M8" s="108"/>
      <c r="N8" s="108"/>
      <c r="O8" s="108"/>
      <c r="P8" s="108"/>
      <c r="Q8" s="6"/>
      <c r="R8" s="19"/>
      <c r="S8" s="19"/>
      <c r="T8" s="19"/>
      <c r="U8" s="19"/>
      <c r="V8" s="19"/>
      <c r="W8" s="108"/>
      <c r="X8" s="108"/>
      <c r="Y8" s="108"/>
      <c r="Z8" s="6"/>
      <c r="AA8" s="108"/>
      <c r="AB8" s="108"/>
      <c r="AC8" s="108"/>
      <c r="AD8" s="108"/>
      <c r="AE8" s="108"/>
      <c r="AF8" s="108"/>
      <c r="AG8" s="108"/>
      <c r="AH8" s="14"/>
      <c r="AI8" s="111"/>
      <c r="AN8"/>
      <c r="AO8" s="10"/>
      <c r="AP8" s="5"/>
      <c r="AQ8" s="108"/>
      <c r="AR8" s="108"/>
      <c r="AS8" s="108"/>
      <c r="AT8" s="108"/>
      <c r="AU8" s="108"/>
      <c r="AV8" s="108"/>
      <c r="AW8" s="108"/>
      <c r="AX8" s="108"/>
      <c r="AY8" s="6"/>
      <c r="AZ8" s="19"/>
      <c r="BA8" s="19"/>
      <c r="BB8" s="19"/>
      <c r="BC8" s="19"/>
      <c r="BD8" s="19"/>
      <c r="BE8" s="108"/>
      <c r="BF8" s="108"/>
      <c r="BG8" s="108"/>
      <c r="BH8" s="75" t="s">
        <v>1</v>
      </c>
      <c r="BI8" s="76"/>
      <c r="BJ8" s="76"/>
      <c r="BK8" s="77"/>
      <c r="BL8" s="13"/>
      <c r="BM8" s="60" t="str">
        <f ca="1">VLOOKUP($BO$5,'AfterSchool By Weekday'!$A:$C,2, FALSE)</f>
        <v xml:space="preserve"> </v>
      </c>
      <c r="BN8" s="61"/>
      <c r="BO8" s="61"/>
      <c r="BP8" s="61"/>
      <c r="BQ8" s="61"/>
      <c r="BR8" s="61"/>
      <c r="BS8" s="61"/>
      <c r="BT8" s="61"/>
      <c r="BU8" s="62"/>
      <c r="BV8" s="13"/>
    </row>
    <row r="9" spans="2:74" ht="20.100000000000001" customHeight="1" x14ac:dyDescent="0.3">
      <c r="B9" s="13"/>
      <c r="C9" s="78"/>
      <c r="D9" s="79"/>
      <c r="E9" s="79"/>
      <c r="F9" s="80"/>
      <c r="G9" s="10"/>
      <c r="H9" s="21"/>
      <c r="I9" s="22"/>
      <c r="J9" s="22"/>
      <c r="K9" s="22"/>
      <c r="L9" s="22"/>
      <c r="M9" s="22"/>
      <c r="N9" s="22"/>
      <c r="O9" s="22"/>
      <c r="P9" s="22"/>
      <c r="Q9" s="23"/>
      <c r="R9" s="24"/>
      <c r="S9" s="24"/>
      <c r="T9" s="24"/>
      <c r="U9" s="24"/>
      <c r="V9" s="24"/>
      <c r="W9" s="22"/>
      <c r="X9" s="22"/>
      <c r="Y9" s="22"/>
      <c r="Z9" s="23"/>
      <c r="AA9" s="22"/>
      <c r="AB9" s="22"/>
      <c r="AC9" s="22"/>
      <c r="AD9" s="22"/>
      <c r="AE9" s="22"/>
      <c r="AF9" s="22"/>
      <c r="AG9" s="22"/>
      <c r="AH9" s="22"/>
      <c r="AI9" s="111"/>
      <c r="AN9"/>
      <c r="AO9" s="10"/>
      <c r="AP9" s="21"/>
      <c r="AQ9" s="22"/>
      <c r="AR9" s="22"/>
      <c r="AS9" s="22"/>
      <c r="AT9" s="22"/>
      <c r="AU9" s="22"/>
      <c r="AV9" s="22"/>
      <c r="AW9" s="22"/>
      <c r="AX9" s="22"/>
      <c r="AY9" s="23"/>
      <c r="AZ9" s="24"/>
      <c r="BA9" s="24"/>
      <c r="BB9" s="24"/>
      <c r="BC9" s="24"/>
      <c r="BD9" s="24"/>
      <c r="BE9" s="22"/>
      <c r="BF9" s="22"/>
      <c r="BG9" s="22"/>
      <c r="BH9" s="78"/>
      <c r="BI9" s="79"/>
      <c r="BJ9" s="79"/>
      <c r="BK9" s="80"/>
      <c r="BL9" s="13"/>
      <c r="BM9" s="86" t="str">
        <f ca="1">VLOOKUP($BO$5,'AfterSchool By Weekday'!$A:$C,3, FALSE)</f>
        <v xml:space="preserve"> </v>
      </c>
      <c r="BN9" s="87"/>
      <c r="BO9" s="87"/>
      <c r="BP9" s="87"/>
      <c r="BQ9" s="87"/>
      <c r="BR9" s="87"/>
      <c r="BS9" s="87"/>
      <c r="BT9" s="87"/>
      <c r="BU9" s="88"/>
      <c r="BV9" s="13"/>
    </row>
    <row r="10" spans="2:74" ht="20.100000000000001" customHeight="1" x14ac:dyDescent="0.3">
      <c r="B10" s="13"/>
      <c r="C10" s="78"/>
      <c r="D10" s="79"/>
      <c r="E10" s="79"/>
      <c r="F10" s="80"/>
      <c r="G10" s="10"/>
      <c r="H10" s="21"/>
      <c r="I10" s="22"/>
      <c r="J10" s="22"/>
      <c r="K10" s="22"/>
      <c r="L10" s="22"/>
      <c r="M10" s="22"/>
      <c r="N10" s="22"/>
      <c r="O10" s="22"/>
      <c r="P10" s="22"/>
      <c r="Q10" s="23"/>
      <c r="R10" s="24"/>
      <c r="S10" s="24"/>
      <c r="T10" s="24"/>
      <c r="U10" s="24"/>
      <c r="V10" s="24"/>
      <c r="W10" s="22"/>
      <c r="X10" s="22"/>
      <c r="Y10" s="22"/>
      <c r="Z10" s="23"/>
      <c r="AA10" s="22"/>
      <c r="AB10" s="22"/>
      <c r="AC10" s="22"/>
      <c r="AD10" s="22"/>
      <c r="AE10" s="22"/>
      <c r="AF10" s="22"/>
      <c r="AG10" s="22"/>
      <c r="AH10" s="22"/>
      <c r="AI10" s="111"/>
      <c r="AN10"/>
      <c r="AO10" s="10"/>
      <c r="AP10" s="21"/>
      <c r="AQ10" s="22"/>
      <c r="AR10" s="22"/>
      <c r="AS10" s="22"/>
      <c r="AT10" s="22"/>
      <c r="AU10" s="22"/>
      <c r="AV10" s="22"/>
      <c r="AW10" s="22"/>
      <c r="AX10" s="22"/>
      <c r="AY10" s="23"/>
      <c r="AZ10" s="24"/>
      <c r="BA10" s="24"/>
      <c r="BB10" s="24"/>
      <c r="BC10" s="24"/>
      <c r="BD10" s="24"/>
      <c r="BE10" s="22"/>
      <c r="BF10" s="22"/>
      <c r="BG10" s="22"/>
      <c r="BH10" s="78"/>
      <c r="BI10" s="79"/>
      <c r="BJ10" s="79"/>
      <c r="BK10" s="80"/>
      <c r="BL10" s="13"/>
      <c r="BM10" s="36"/>
      <c r="BN10" s="37"/>
      <c r="BO10" s="37"/>
      <c r="BP10" s="37"/>
      <c r="BQ10" s="37"/>
      <c r="BR10" s="37"/>
      <c r="BS10" s="38"/>
      <c r="BT10" s="38"/>
      <c r="BU10" s="39"/>
      <c r="BV10" s="13"/>
    </row>
    <row r="11" spans="2:74" ht="20.100000000000001" customHeight="1" x14ac:dyDescent="0.3">
      <c r="B11" s="13"/>
      <c r="C11" s="78"/>
      <c r="D11" s="79"/>
      <c r="E11" s="79"/>
      <c r="F11" s="80"/>
      <c r="G11" s="10"/>
      <c r="H11" s="21"/>
      <c r="I11" s="22"/>
      <c r="J11" s="22"/>
      <c r="K11" s="22"/>
      <c r="L11" s="22"/>
      <c r="M11" s="22"/>
      <c r="N11" s="22"/>
      <c r="O11" s="22"/>
      <c r="P11" s="22"/>
      <c r="Q11" s="23"/>
      <c r="R11" s="24"/>
      <c r="S11" s="24"/>
      <c r="T11" s="24"/>
      <c r="U11" s="24"/>
      <c r="V11" s="24"/>
      <c r="W11" s="22"/>
      <c r="X11" s="22"/>
      <c r="Y11" s="22"/>
      <c r="Z11" s="23"/>
      <c r="AA11" s="22"/>
      <c r="AB11" s="22"/>
      <c r="AC11" s="22"/>
      <c r="AD11" s="22"/>
      <c r="AE11" s="22"/>
      <c r="AF11" s="22"/>
      <c r="AG11" s="22"/>
      <c r="AH11" s="22"/>
      <c r="AI11" s="111"/>
      <c r="AN11"/>
      <c r="AO11" s="10"/>
      <c r="AP11" s="21"/>
      <c r="AQ11" s="22"/>
      <c r="AR11" s="22"/>
      <c r="AS11" s="22"/>
      <c r="AT11" s="22"/>
      <c r="AU11" s="22"/>
      <c r="AV11" s="22"/>
      <c r="AW11" s="22"/>
      <c r="AX11" s="22"/>
      <c r="AY11" s="23"/>
      <c r="AZ11" s="24"/>
      <c r="BA11" s="24"/>
      <c r="BB11" s="24"/>
      <c r="BC11" s="24"/>
      <c r="BD11" s="24"/>
      <c r="BE11" s="22"/>
      <c r="BF11" s="22"/>
      <c r="BG11" s="22"/>
      <c r="BH11" s="78"/>
      <c r="BI11" s="79"/>
      <c r="BJ11" s="79"/>
      <c r="BK11" s="80"/>
      <c r="BL11" s="13"/>
      <c r="BM11" s="36"/>
      <c r="BN11" s="37"/>
      <c r="BO11" s="37"/>
      <c r="BP11" s="37"/>
      <c r="BQ11" s="37"/>
      <c r="BR11" s="37"/>
      <c r="BS11" s="38"/>
      <c r="BT11" s="38"/>
      <c r="BU11" s="39"/>
      <c r="BV11" s="13"/>
    </row>
    <row r="12" spans="2:74" ht="20.100000000000001" customHeight="1" thickBot="1" x14ac:dyDescent="0.35">
      <c r="B12" s="13"/>
      <c r="C12" s="81"/>
      <c r="D12" s="82"/>
      <c r="E12" s="82"/>
      <c r="F12" s="83"/>
      <c r="G12" s="10"/>
      <c r="H12" s="25"/>
      <c r="I12" s="26"/>
      <c r="J12" s="26"/>
      <c r="K12" s="26"/>
      <c r="L12" s="26"/>
      <c r="M12" s="26"/>
      <c r="N12" s="26"/>
      <c r="O12" s="26"/>
      <c r="P12" s="26"/>
      <c r="Q12" s="27"/>
      <c r="R12" s="28"/>
      <c r="S12" s="28"/>
      <c r="T12" s="28"/>
      <c r="U12" s="28"/>
      <c r="V12" s="28"/>
      <c r="W12" s="26"/>
      <c r="X12" s="26"/>
      <c r="Y12" s="26"/>
      <c r="Z12" s="27"/>
      <c r="AA12" s="26"/>
      <c r="AB12" s="26"/>
      <c r="AC12" s="26"/>
      <c r="AD12" s="26"/>
      <c r="AE12" s="26"/>
      <c r="AF12" s="26"/>
      <c r="AG12" s="26"/>
      <c r="AH12" s="26"/>
      <c r="AI12" s="111"/>
      <c r="AN12"/>
      <c r="AO12" s="10"/>
      <c r="AP12" s="25"/>
      <c r="AQ12" s="26"/>
      <c r="AR12" s="26"/>
      <c r="AS12" s="26"/>
      <c r="AT12" s="26"/>
      <c r="AU12" s="26"/>
      <c r="AV12" s="26"/>
      <c r="AW12" s="26"/>
      <c r="AX12" s="26"/>
      <c r="AY12" s="27"/>
      <c r="AZ12" s="28"/>
      <c r="BA12" s="28"/>
      <c r="BB12" s="28"/>
      <c r="BC12" s="28"/>
      <c r="BD12" s="28"/>
      <c r="BE12" s="26"/>
      <c r="BF12" s="26"/>
      <c r="BG12" s="26"/>
      <c r="BH12" s="81"/>
      <c r="BI12" s="82"/>
      <c r="BJ12" s="82"/>
      <c r="BK12" s="83"/>
      <c r="BL12" s="13"/>
      <c r="BM12" s="36"/>
      <c r="BN12" s="37"/>
      <c r="BO12" s="37"/>
      <c r="BP12" s="37"/>
      <c r="BQ12" s="37"/>
      <c r="BR12" s="37"/>
      <c r="BS12" s="38"/>
      <c r="BT12" s="38"/>
      <c r="BU12" s="39"/>
      <c r="BV12" s="13"/>
    </row>
    <row r="13" spans="2:74" ht="20.100000000000001" customHeight="1" thickTop="1" x14ac:dyDescent="0.3">
      <c r="B13" s="13"/>
      <c r="C13" s="75" t="s">
        <v>7</v>
      </c>
      <c r="D13" s="76"/>
      <c r="E13" s="76"/>
      <c r="F13" s="77"/>
      <c r="G13" s="10"/>
      <c r="H13" s="21"/>
      <c r="I13" s="22"/>
      <c r="J13" s="22"/>
      <c r="K13" s="22"/>
      <c r="L13" s="22"/>
      <c r="M13" s="22"/>
      <c r="N13" s="22"/>
      <c r="O13" s="22"/>
      <c r="P13" s="22"/>
      <c r="Q13" s="23"/>
      <c r="R13" s="24"/>
      <c r="S13" s="24"/>
      <c r="T13" s="24"/>
      <c r="U13" s="24"/>
      <c r="V13" s="24"/>
      <c r="W13" s="22"/>
      <c r="X13" s="22"/>
      <c r="Y13" s="22"/>
      <c r="Z13" s="23"/>
      <c r="AA13" s="22"/>
      <c r="AB13" s="22"/>
      <c r="AC13" s="22"/>
      <c r="AD13" s="22"/>
      <c r="AE13" s="22"/>
      <c r="AF13" s="22"/>
      <c r="AG13" s="22"/>
      <c r="AH13" s="22"/>
      <c r="AI13" s="111"/>
      <c r="AN13"/>
      <c r="AO13" s="10"/>
      <c r="AP13" s="21"/>
      <c r="AQ13" s="22"/>
      <c r="AR13" s="22"/>
      <c r="AS13" s="22"/>
      <c r="AT13" s="22"/>
      <c r="AU13" s="22"/>
      <c r="AV13" s="22"/>
      <c r="AW13" s="22"/>
      <c r="AX13" s="22"/>
      <c r="AY13" s="23"/>
      <c r="AZ13" s="24"/>
      <c r="BA13" s="24"/>
      <c r="BB13" s="24"/>
      <c r="BC13" s="24"/>
      <c r="BD13" s="24"/>
      <c r="BE13" s="22"/>
      <c r="BF13" s="22"/>
      <c r="BG13" s="22"/>
      <c r="BH13" s="75" t="s">
        <v>7</v>
      </c>
      <c r="BI13" s="76"/>
      <c r="BJ13" s="76"/>
      <c r="BK13" s="77"/>
      <c r="BL13" s="13"/>
      <c r="BM13" s="36"/>
      <c r="BN13" s="37"/>
      <c r="BO13" s="37"/>
      <c r="BP13" s="37"/>
      <c r="BQ13" s="37"/>
      <c r="BR13" s="37"/>
      <c r="BS13" s="38"/>
      <c r="BT13" s="38"/>
      <c r="BU13" s="39"/>
      <c r="BV13" s="13"/>
    </row>
    <row r="14" spans="2:74" ht="20.100000000000001" customHeight="1" x14ac:dyDescent="0.3">
      <c r="B14" s="13"/>
      <c r="C14" s="78"/>
      <c r="D14" s="79"/>
      <c r="E14" s="79"/>
      <c r="F14" s="80"/>
      <c r="G14" s="10"/>
      <c r="H14" s="21"/>
      <c r="I14" s="22"/>
      <c r="J14" s="22"/>
      <c r="K14" s="22"/>
      <c r="L14" s="22"/>
      <c r="M14" s="22"/>
      <c r="N14" s="22"/>
      <c r="O14" s="22"/>
      <c r="P14" s="22"/>
      <c r="Q14" s="23"/>
      <c r="R14" s="24"/>
      <c r="S14" s="24"/>
      <c r="T14" s="24"/>
      <c r="U14" s="24"/>
      <c r="V14" s="24"/>
      <c r="W14" s="22"/>
      <c r="X14" s="22"/>
      <c r="Y14" s="22"/>
      <c r="Z14" s="23"/>
      <c r="AA14" s="22"/>
      <c r="AB14" s="22"/>
      <c r="AC14" s="22"/>
      <c r="AD14" s="22"/>
      <c r="AE14" s="22"/>
      <c r="AF14" s="22"/>
      <c r="AG14" s="22"/>
      <c r="AH14" s="22"/>
      <c r="AI14" s="111"/>
      <c r="AN14"/>
      <c r="AO14" s="10"/>
      <c r="AP14" s="21"/>
      <c r="AQ14" s="22"/>
      <c r="AR14" s="22"/>
      <c r="AS14" s="22"/>
      <c r="AT14" s="22"/>
      <c r="AU14" s="22"/>
      <c r="AV14" s="22"/>
      <c r="AW14" s="22"/>
      <c r="AX14" s="22"/>
      <c r="AY14" s="23"/>
      <c r="AZ14" s="24"/>
      <c r="BA14" s="24"/>
      <c r="BB14" s="24"/>
      <c r="BC14" s="24"/>
      <c r="BD14" s="24"/>
      <c r="BE14" s="22"/>
      <c r="BF14" s="22"/>
      <c r="BG14" s="22"/>
      <c r="BH14" s="78"/>
      <c r="BI14" s="79"/>
      <c r="BJ14" s="79"/>
      <c r="BK14" s="80"/>
      <c r="BL14" s="13"/>
      <c r="BM14" s="36"/>
      <c r="BN14" s="37"/>
      <c r="BO14" s="37"/>
      <c r="BP14" s="37"/>
      <c r="BQ14" s="37"/>
      <c r="BR14" s="37"/>
      <c r="BS14" s="38"/>
      <c r="BT14" s="38"/>
      <c r="BU14" s="39"/>
      <c r="BV14" s="13"/>
    </row>
    <row r="15" spans="2:74" ht="20.100000000000001" customHeight="1" x14ac:dyDescent="0.3">
      <c r="B15" s="13"/>
      <c r="C15" s="78"/>
      <c r="D15" s="79"/>
      <c r="E15" s="79"/>
      <c r="F15" s="80"/>
      <c r="G15" s="10"/>
      <c r="H15" s="21"/>
      <c r="I15" s="22"/>
      <c r="J15" s="22"/>
      <c r="K15" s="22"/>
      <c r="L15" s="22"/>
      <c r="M15" s="22"/>
      <c r="N15" s="22"/>
      <c r="O15" s="22"/>
      <c r="P15" s="22"/>
      <c r="Q15" s="23"/>
      <c r="R15" s="24"/>
      <c r="S15" s="24"/>
      <c r="T15" s="24"/>
      <c r="U15" s="24"/>
      <c r="V15" s="24"/>
      <c r="W15" s="22"/>
      <c r="X15" s="22"/>
      <c r="Y15" s="22"/>
      <c r="Z15" s="23"/>
      <c r="AA15" s="22"/>
      <c r="AB15" s="22"/>
      <c r="AC15" s="22"/>
      <c r="AD15" s="22"/>
      <c r="AE15" s="22"/>
      <c r="AF15" s="22"/>
      <c r="AG15" s="22"/>
      <c r="AH15" s="22"/>
      <c r="AI15" s="111"/>
      <c r="AN15"/>
      <c r="AO15" s="10"/>
      <c r="AP15" s="21"/>
      <c r="AQ15" s="22"/>
      <c r="AR15" s="22"/>
      <c r="AS15" s="22"/>
      <c r="AT15" s="22"/>
      <c r="AU15" s="22"/>
      <c r="AV15" s="22"/>
      <c r="AW15" s="22"/>
      <c r="AX15" s="22"/>
      <c r="AY15" s="23"/>
      <c r="AZ15" s="24"/>
      <c r="BA15" s="24"/>
      <c r="BB15" s="24"/>
      <c r="BC15" s="24"/>
      <c r="BD15" s="24"/>
      <c r="BE15" s="22"/>
      <c r="BF15" s="22"/>
      <c r="BG15" s="22"/>
      <c r="BH15" s="78"/>
      <c r="BI15" s="79"/>
      <c r="BJ15" s="79"/>
      <c r="BK15" s="80"/>
      <c r="BL15" s="13"/>
      <c r="BM15" s="36"/>
      <c r="BN15" s="37"/>
      <c r="BO15" s="37"/>
      <c r="BP15" s="37"/>
      <c r="BQ15" s="37"/>
      <c r="BR15" s="37"/>
      <c r="BS15" s="38"/>
      <c r="BT15" s="38"/>
      <c r="BU15" s="39"/>
      <c r="BV15" s="13"/>
    </row>
    <row r="16" spans="2:74" ht="20.100000000000001" customHeight="1" x14ac:dyDescent="0.3">
      <c r="B16" s="13"/>
      <c r="C16" s="78"/>
      <c r="D16" s="79"/>
      <c r="E16" s="79"/>
      <c r="F16" s="80"/>
      <c r="G16" s="10"/>
      <c r="H16" s="21"/>
      <c r="I16" s="22"/>
      <c r="J16" s="22"/>
      <c r="K16" s="22"/>
      <c r="L16" s="22"/>
      <c r="M16" s="22"/>
      <c r="N16" s="22"/>
      <c r="O16" s="22"/>
      <c r="P16" s="22"/>
      <c r="Q16" s="23"/>
      <c r="R16" s="24"/>
      <c r="S16" s="24"/>
      <c r="T16" s="24"/>
      <c r="U16" s="24"/>
      <c r="V16" s="24"/>
      <c r="W16" s="22"/>
      <c r="X16" s="22"/>
      <c r="Y16" s="22"/>
      <c r="Z16" s="23"/>
      <c r="AA16" s="22"/>
      <c r="AB16" s="22"/>
      <c r="AC16" s="22"/>
      <c r="AD16" s="22"/>
      <c r="AE16" s="22"/>
      <c r="AF16" s="22"/>
      <c r="AG16" s="22"/>
      <c r="AH16" s="22"/>
      <c r="AI16" s="111"/>
      <c r="AN16"/>
      <c r="AO16" s="10"/>
      <c r="AP16" s="21"/>
      <c r="AQ16" s="22"/>
      <c r="AR16" s="22"/>
      <c r="AS16" s="22"/>
      <c r="AT16" s="22"/>
      <c r="AU16" s="22"/>
      <c r="AV16" s="22"/>
      <c r="AW16" s="22"/>
      <c r="AX16" s="22"/>
      <c r="AY16" s="23"/>
      <c r="AZ16" s="24"/>
      <c r="BA16" s="24"/>
      <c r="BB16" s="24"/>
      <c r="BC16" s="24"/>
      <c r="BD16" s="24"/>
      <c r="BE16" s="22"/>
      <c r="BF16" s="22"/>
      <c r="BG16" s="22"/>
      <c r="BH16" s="78"/>
      <c r="BI16" s="79"/>
      <c r="BJ16" s="79"/>
      <c r="BK16" s="80"/>
      <c r="BL16" s="13"/>
      <c r="BM16" s="36"/>
      <c r="BN16" s="37"/>
      <c r="BO16" s="37"/>
      <c r="BP16" s="37"/>
      <c r="BQ16" s="37"/>
      <c r="BR16" s="37"/>
      <c r="BS16" s="38"/>
      <c r="BT16" s="38"/>
      <c r="BU16" s="39"/>
      <c r="BV16" s="13"/>
    </row>
    <row r="17" spans="2:74" ht="20.100000000000001" customHeight="1" thickBot="1" x14ac:dyDescent="0.35">
      <c r="B17" s="13"/>
      <c r="C17" s="81"/>
      <c r="D17" s="82"/>
      <c r="E17" s="82"/>
      <c r="F17" s="83"/>
      <c r="G17" s="10"/>
      <c r="H17" s="25"/>
      <c r="I17" s="26"/>
      <c r="J17" s="26"/>
      <c r="K17" s="26"/>
      <c r="L17" s="26"/>
      <c r="M17" s="26"/>
      <c r="N17" s="26"/>
      <c r="O17" s="26"/>
      <c r="P17" s="26"/>
      <c r="Q17" s="27"/>
      <c r="R17" s="28"/>
      <c r="S17" s="28"/>
      <c r="T17" s="28"/>
      <c r="U17" s="28"/>
      <c r="V17" s="28"/>
      <c r="W17" s="26"/>
      <c r="X17" s="26"/>
      <c r="Y17" s="26"/>
      <c r="Z17" s="27"/>
      <c r="AA17" s="26"/>
      <c r="AB17" s="26"/>
      <c r="AC17" s="26"/>
      <c r="AD17" s="26"/>
      <c r="AE17" s="26"/>
      <c r="AF17" s="26"/>
      <c r="AG17" s="26"/>
      <c r="AH17" s="26"/>
      <c r="AI17" s="111"/>
      <c r="AN17"/>
      <c r="AO17" s="10"/>
      <c r="AP17" s="25"/>
      <c r="AQ17" s="26"/>
      <c r="AR17" s="26"/>
      <c r="AS17" s="26"/>
      <c r="AT17" s="26"/>
      <c r="AU17" s="26"/>
      <c r="AV17" s="26"/>
      <c r="AW17" s="26"/>
      <c r="AX17" s="26"/>
      <c r="AY17" s="27"/>
      <c r="AZ17" s="28"/>
      <c r="BA17" s="28"/>
      <c r="BB17" s="28"/>
      <c r="BC17" s="28"/>
      <c r="BD17" s="28"/>
      <c r="BE17" s="26"/>
      <c r="BF17" s="26"/>
      <c r="BG17" s="26"/>
      <c r="BH17" s="81"/>
      <c r="BI17" s="82"/>
      <c r="BJ17" s="82"/>
      <c r="BK17" s="83"/>
      <c r="BL17" s="13"/>
      <c r="BM17" s="36"/>
      <c r="BN17" s="37"/>
      <c r="BO17" s="37"/>
      <c r="BP17" s="37"/>
      <c r="BQ17" s="37"/>
      <c r="BR17" s="37"/>
      <c r="BS17" s="38"/>
      <c r="BT17" s="38"/>
      <c r="BU17" s="39"/>
      <c r="BV17" s="13"/>
    </row>
    <row r="18" spans="2:74" ht="20.100000000000001" customHeight="1" thickTop="1" x14ac:dyDescent="0.3">
      <c r="B18" s="13"/>
      <c r="C18" s="75" t="s">
        <v>8</v>
      </c>
      <c r="D18" s="76"/>
      <c r="E18" s="76"/>
      <c r="F18" s="77"/>
      <c r="G18" s="10"/>
      <c r="H18" s="21"/>
      <c r="I18" s="22"/>
      <c r="J18" s="22"/>
      <c r="K18" s="22"/>
      <c r="L18" s="22"/>
      <c r="M18" s="22"/>
      <c r="N18" s="22"/>
      <c r="O18" s="22"/>
      <c r="P18" s="22"/>
      <c r="Q18" s="23"/>
      <c r="R18" s="24"/>
      <c r="S18" s="24"/>
      <c r="T18" s="24"/>
      <c r="U18" s="24"/>
      <c r="V18" s="24"/>
      <c r="W18" s="22"/>
      <c r="X18" s="22"/>
      <c r="Y18" s="22"/>
      <c r="Z18" s="23"/>
      <c r="AA18" s="22"/>
      <c r="AB18" s="22"/>
      <c r="AC18" s="22"/>
      <c r="AD18" s="22"/>
      <c r="AE18" s="22"/>
      <c r="AF18" s="22"/>
      <c r="AG18" s="22"/>
      <c r="AH18" s="22"/>
      <c r="AI18" s="111"/>
      <c r="AN18"/>
      <c r="AO18" s="10"/>
      <c r="AP18" s="21"/>
      <c r="AQ18" s="22"/>
      <c r="AR18" s="22"/>
      <c r="AS18" s="22"/>
      <c r="AT18" s="22"/>
      <c r="AU18" s="22"/>
      <c r="AV18" s="22"/>
      <c r="AW18" s="22"/>
      <c r="AX18" s="22"/>
      <c r="AY18" s="23"/>
      <c r="AZ18" s="24"/>
      <c r="BA18" s="24"/>
      <c r="BB18" s="24"/>
      <c r="BC18" s="24"/>
      <c r="BD18" s="24"/>
      <c r="BE18" s="22"/>
      <c r="BF18" s="22"/>
      <c r="BG18" s="22"/>
      <c r="BH18" s="75" t="s">
        <v>8</v>
      </c>
      <c r="BI18" s="76"/>
      <c r="BJ18" s="76"/>
      <c r="BK18" s="77"/>
      <c r="BL18" s="13"/>
      <c r="BM18" s="36"/>
      <c r="BN18" s="37"/>
      <c r="BO18" s="37"/>
      <c r="BP18" s="37"/>
      <c r="BQ18" s="37"/>
      <c r="BR18" s="37"/>
      <c r="BS18" s="38"/>
      <c r="BT18" s="38"/>
      <c r="BU18" s="39"/>
      <c r="BV18" s="13"/>
    </row>
    <row r="19" spans="2:74" ht="20.100000000000001" customHeight="1" x14ac:dyDescent="0.3">
      <c r="B19" s="13"/>
      <c r="C19" s="78"/>
      <c r="D19" s="79"/>
      <c r="E19" s="79"/>
      <c r="F19" s="80"/>
      <c r="G19" s="10"/>
      <c r="H19" s="21"/>
      <c r="I19" s="22"/>
      <c r="J19" s="22"/>
      <c r="K19" s="22"/>
      <c r="L19" s="22"/>
      <c r="M19" s="22"/>
      <c r="N19" s="22"/>
      <c r="O19" s="22"/>
      <c r="P19" s="22"/>
      <c r="Q19" s="23"/>
      <c r="R19" s="24"/>
      <c r="S19" s="24"/>
      <c r="T19" s="24"/>
      <c r="U19" s="24"/>
      <c r="V19" s="24"/>
      <c r="W19" s="22"/>
      <c r="X19" s="22"/>
      <c r="Y19" s="22"/>
      <c r="Z19" s="23"/>
      <c r="AA19" s="22"/>
      <c r="AB19" s="22"/>
      <c r="AC19" s="22"/>
      <c r="AD19" s="22"/>
      <c r="AE19" s="22"/>
      <c r="AF19" s="22"/>
      <c r="AG19" s="22"/>
      <c r="AH19" s="22"/>
      <c r="AI19" s="111"/>
      <c r="AN19"/>
      <c r="AO19" s="10"/>
      <c r="AP19" s="21"/>
      <c r="AQ19" s="22"/>
      <c r="AR19" s="22"/>
      <c r="AS19" s="22"/>
      <c r="AT19" s="22"/>
      <c r="AU19" s="22"/>
      <c r="AV19" s="22"/>
      <c r="AW19" s="22"/>
      <c r="AX19" s="22"/>
      <c r="AY19" s="23"/>
      <c r="AZ19" s="24"/>
      <c r="BA19" s="24"/>
      <c r="BB19" s="24"/>
      <c r="BC19" s="24"/>
      <c r="BD19" s="24"/>
      <c r="BE19" s="22"/>
      <c r="BF19" s="22"/>
      <c r="BG19" s="22"/>
      <c r="BH19" s="78"/>
      <c r="BI19" s="79"/>
      <c r="BJ19" s="79"/>
      <c r="BK19" s="80"/>
      <c r="BL19" s="13"/>
      <c r="BM19" s="36"/>
      <c r="BN19" s="37"/>
      <c r="BO19" s="37"/>
      <c r="BP19" s="37"/>
      <c r="BQ19" s="37"/>
      <c r="BR19" s="37"/>
      <c r="BS19" s="38"/>
      <c r="BT19" s="38"/>
      <c r="BU19" s="39"/>
      <c r="BV19" s="13"/>
    </row>
    <row r="20" spans="2:74" ht="20.100000000000001" customHeight="1" x14ac:dyDescent="0.3">
      <c r="B20" s="13"/>
      <c r="C20" s="78"/>
      <c r="D20" s="79"/>
      <c r="E20" s="79"/>
      <c r="F20" s="80"/>
      <c r="G20" s="10"/>
      <c r="H20" s="21"/>
      <c r="I20" s="22"/>
      <c r="J20" s="22"/>
      <c r="K20" s="22"/>
      <c r="L20" s="22"/>
      <c r="M20" s="22"/>
      <c r="N20" s="22"/>
      <c r="O20" s="22"/>
      <c r="P20" s="22"/>
      <c r="Q20" s="23"/>
      <c r="R20" s="24"/>
      <c r="S20" s="24"/>
      <c r="T20" s="24"/>
      <c r="U20" s="24"/>
      <c r="V20" s="24"/>
      <c r="W20" s="22"/>
      <c r="X20" s="22"/>
      <c r="Y20" s="22"/>
      <c r="Z20" s="23"/>
      <c r="AA20" s="22"/>
      <c r="AB20" s="22"/>
      <c r="AC20" s="22"/>
      <c r="AD20" s="22"/>
      <c r="AE20" s="22"/>
      <c r="AF20" s="22"/>
      <c r="AG20" s="22"/>
      <c r="AH20" s="22"/>
      <c r="AI20" s="111"/>
      <c r="AN20"/>
      <c r="AO20" s="10"/>
      <c r="AP20" s="21"/>
      <c r="AQ20" s="22"/>
      <c r="AR20" s="22"/>
      <c r="AS20" s="22"/>
      <c r="AT20" s="22"/>
      <c r="AU20" s="22"/>
      <c r="AV20" s="22"/>
      <c r="AW20" s="22"/>
      <c r="AX20" s="22"/>
      <c r="AY20" s="23"/>
      <c r="AZ20" s="24"/>
      <c r="BA20" s="24"/>
      <c r="BB20" s="24"/>
      <c r="BC20" s="24"/>
      <c r="BD20" s="24"/>
      <c r="BE20" s="22"/>
      <c r="BF20" s="22"/>
      <c r="BG20" s="22"/>
      <c r="BH20" s="78"/>
      <c r="BI20" s="79"/>
      <c r="BJ20" s="79"/>
      <c r="BK20" s="80"/>
      <c r="BL20" s="13"/>
      <c r="BM20" s="36"/>
      <c r="BN20" s="37"/>
      <c r="BO20" s="37"/>
      <c r="BP20" s="37"/>
      <c r="BQ20" s="37"/>
      <c r="BR20" s="37"/>
      <c r="BS20" s="38"/>
      <c r="BT20" s="38"/>
      <c r="BU20" s="39"/>
      <c r="BV20" s="13"/>
    </row>
    <row r="21" spans="2:74" ht="20.100000000000001" customHeight="1" x14ac:dyDescent="0.3">
      <c r="B21" s="13"/>
      <c r="C21" s="78"/>
      <c r="D21" s="79"/>
      <c r="E21" s="79"/>
      <c r="F21" s="80"/>
      <c r="G21" s="10"/>
      <c r="H21" s="21"/>
      <c r="I21" s="22"/>
      <c r="J21" s="22"/>
      <c r="K21" s="22"/>
      <c r="L21" s="22"/>
      <c r="M21" s="22"/>
      <c r="N21" s="22"/>
      <c r="O21" s="22"/>
      <c r="P21" s="22"/>
      <c r="Q21" s="23"/>
      <c r="R21" s="24"/>
      <c r="S21" s="24"/>
      <c r="T21" s="24"/>
      <c r="U21" s="24"/>
      <c r="V21" s="24"/>
      <c r="W21" s="22"/>
      <c r="X21" s="22"/>
      <c r="Y21" s="22"/>
      <c r="Z21" s="23"/>
      <c r="AA21" s="22"/>
      <c r="AB21" s="22"/>
      <c r="AC21" s="22"/>
      <c r="AD21" s="22"/>
      <c r="AE21" s="22"/>
      <c r="AF21" s="22"/>
      <c r="AG21" s="22"/>
      <c r="AH21" s="22"/>
      <c r="AI21" s="111"/>
      <c r="AN21"/>
      <c r="AO21" s="10"/>
      <c r="AP21" s="21"/>
      <c r="AQ21" s="22"/>
      <c r="AR21" s="22"/>
      <c r="AS21" s="22"/>
      <c r="AT21" s="22"/>
      <c r="AU21" s="22"/>
      <c r="AV21" s="22"/>
      <c r="AW21" s="22"/>
      <c r="AX21" s="22"/>
      <c r="AY21" s="23"/>
      <c r="AZ21" s="24"/>
      <c r="BA21" s="24"/>
      <c r="BB21" s="24"/>
      <c r="BC21" s="24"/>
      <c r="BD21" s="24"/>
      <c r="BE21" s="22"/>
      <c r="BF21" s="22"/>
      <c r="BG21" s="22"/>
      <c r="BH21" s="78"/>
      <c r="BI21" s="79"/>
      <c r="BJ21" s="79"/>
      <c r="BK21" s="80"/>
      <c r="BL21" s="13"/>
      <c r="BM21" s="36"/>
      <c r="BN21" s="37"/>
      <c r="BO21" s="37"/>
      <c r="BP21" s="37"/>
      <c r="BQ21" s="37"/>
      <c r="BR21" s="37"/>
      <c r="BS21" s="38"/>
      <c r="BT21" s="38"/>
      <c r="BU21" s="39"/>
      <c r="BV21" s="13"/>
    </row>
    <row r="22" spans="2:74" ht="20.100000000000001" customHeight="1" thickBot="1" x14ac:dyDescent="0.35">
      <c r="B22" s="13"/>
      <c r="C22" s="81"/>
      <c r="D22" s="82"/>
      <c r="E22" s="82"/>
      <c r="F22" s="83"/>
      <c r="G22" s="10"/>
      <c r="H22" s="25"/>
      <c r="I22" s="26"/>
      <c r="J22" s="26"/>
      <c r="K22" s="26"/>
      <c r="L22" s="26"/>
      <c r="M22" s="26"/>
      <c r="N22" s="26"/>
      <c r="O22" s="26"/>
      <c r="P22" s="26"/>
      <c r="Q22" s="27"/>
      <c r="R22" s="28"/>
      <c r="S22" s="28"/>
      <c r="T22" s="28"/>
      <c r="U22" s="28"/>
      <c r="V22" s="28"/>
      <c r="W22" s="26"/>
      <c r="X22" s="26"/>
      <c r="Y22" s="26"/>
      <c r="Z22" s="27"/>
      <c r="AA22" s="26"/>
      <c r="AB22" s="26"/>
      <c r="AC22" s="26"/>
      <c r="AD22" s="26"/>
      <c r="AE22" s="26"/>
      <c r="AF22" s="26"/>
      <c r="AG22" s="26"/>
      <c r="AH22" s="26"/>
      <c r="AI22" s="111"/>
      <c r="AN22"/>
      <c r="AO22" s="10"/>
      <c r="AP22" s="25"/>
      <c r="AQ22" s="26"/>
      <c r="AR22" s="26"/>
      <c r="AS22" s="26"/>
      <c r="AT22" s="26"/>
      <c r="AU22" s="26"/>
      <c r="AV22" s="26"/>
      <c r="AW22" s="26"/>
      <c r="AX22" s="26"/>
      <c r="AY22" s="27"/>
      <c r="AZ22" s="28"/>
      <c r="BA22" s="28"/>
      <c r="BB22" s="28"/>
      <c r="BC22" s="28"/>
      <c r="BD22" s="28"/>
      <c r="BE22" s="26"/>
      <c r="BF22" s="26"/>
      <c r="BG22" s="26"/>
      <c r="BH22" s="81"/>
      <c r="BI22" s="82"/>
      <c r="BJ22" s="82"/>
      <c r="BK22" s="83"/>
      <c r="BL22" s="13"/>
      <c r="BM22" s="40"/>
      <c r="BN22" s="41"/>
      <c r="BO22" s="41"/>
      <c r="BP22" s="41"/>
      <c r="BQ22" s="41"/>
      <c r="BR22" s="41"/>
      <c r="BS22" s="42"/>
      <c r="BT22" s="42"/>
      <c r="BU22" s="43"/>
      <c r="BV22" s="13"/>
    </row>
    <row r="23" spans="2:74" ht="20.100000000000001" customHeight="1" thickTop="1" thickBot="1" x14ac:dyDescent="0.35">
      <c r="B23" s="13"/>
      <c r="C23" s="75" t="s">
        <v>9</v>
      </c>
      <c r="D23" s="76"/>
      <c r="E23" s="76"/>
      <c r="F23" s="77"/>
      <c r="G23" s="10"/>
      <c r="H23" s="21"/>
      <c r="I23" s="57"/>
      <c r="J23" s="57"/>
      <c r="K23" s="57"/>
      <c r="L23" s="57"/>
      <c r="M23" s="57"/>
      <c r="N23" s="57"/>
      <c r="O23" s="57"/>
      <c r="P23" s="89"/>
      <c r="Q23" s="23"/>
      <c r="R23" s="24"/>
      <c r="S23" s="24"/>
      <c r="T23" s="24"/>
      <c r="U23" s="24"/>
      <c r="V23" s="24"/>
      <c r="W23" s="57"/>
      <c r="X23" s="57"/>
      <c r="Y23" s="57"/>
      <c r="Z23" s="23"/>
      <c r="AA23" s="57"/>
      <c r="AB23" s="57"/>
      <c r="AC23" s="57"/>
      <c r="AD23" s="57"/>
      <c r="AE23" s="57"/>
      <c r="AF23" s="57"/>
      <c r="AG23" s="57"/>
      <c r="AH23" s="22"/>
      <c r="AI23" s="111"/>
      <c r="AN23"/>
      <c r="AO23" s="10"/>
      <c r="AP23" s="21"/>
      <c r="AQ23" s="57"/>
      <c r="AR23" s="57"/>
      <c r="AS23" s="57"/>
      <c r="AT23" s="57"/>
      <c r="AU23" s="57"/>
      <c r="AV23" s="57"/>
      <c r="AW23" s="57"/>
      <c r="AX23" s="89"/>
      <c r="AY23" s="23"/>
      <c r="AZ23" s="24"/>
      <c r="BA23" s="24"/>
      <c r="BB23" s="24"/>
      <c r="BC23" s="24"/>
      <c r="BD23" s="24"/>
      <c r="BE23" s="57"/>
      <c r="BF23" s="57"/>
      <c r="BG23" s="57"/>
      <c r="BH23" s="75" t="s">
        <v>9</v>
      </c>
      <c r="BI23" s="76"/>
      <c r="BJ23" s="76"/>
      <c r="BK23" s="77"/>
      <c r="BL23" s="13"/>
      <c r="BM23" s="23"/>
      <c r="BN23" s="24"/>
      <c r="BO23" s="24"/>
      <c r="BP23" s="24"/>
      <c r="BQ23" s="24"/>
      <c r="BR23" s="24"/>
      <c r="BS23" s="57"/>
      <c r="BT23" s="57"/>
      <c r="BU23" s="57"/>
      <c r="BV23" s="13"/>
    </row>
    <row r="24" spans="2:74" ht="18" customHeight="1" thickTop="1" x14ac:dyDescent="0.3">
      <c r="B24" s="13"/>
      <c r="C24" s="78"/>
      <c r="D24" s="79"/>
      <c r="E24" s="79"/>
      <c r="F24" s="80"/>
      <c r="G24" s="10"/>
      <c r="H24" s="4"/>
      <c r="I24" s="90"/>
      <c r="J24" s="90"/>
      <c r="K24" s="90"/>
      <c r="L24" s="90"/>
      <c r="M24" s="90"/>
      <c r="N24" s="90"/>
      <c r="O24" s="90"/>
      <c r="P24" s="91"/>
      <c r="Q24" s="7"/>
      <c r="R24" s="20"/>
      <c r="S24" s="20"/>
      <c r="T24" s="20"/>
      <c r="U24" s="20"/>
      <c r="V24" s="20"/>
      <c r="W24" s="90"/>
      <c r="X24" s="90"/>
      <c r="Y24" s="90"/>
      <c r="Z24" s="7"/>
      <c r="AA24" s="90"/>
      <c r="AB24" s="90"/>
      <c r="AC24" s="90"/>
      <c r="AD24" s="90"/>
      <c r="AE24" s="90"/>
      <c r="AF24" s="90"/>
      <c r="AG24" s="90"/>
      <c r="AH24" s="15"/>
      <c r="AI24" s="111"/>
      <c r="AN24"/>
      <c r="AO24" s="10"/>
      <c r="AP24" s="4"/>
      <c r="AQ24" s="90"/>
      <c r="AR24" s="90"/>
      <c r="AS24" s="90"/>
      <c r="AT24" s="90"/>
      <c r="AU24" s="90"/>
      <c r="AV24" s="90"/>
      <c r="AW24" s="90"/>
      <c r="AX24" s="91"/>
      <c r="AY24" s="7"/>
      <c r="AZ24" s="20"/>
      <c r="BA24" s="20"/>
      <c r="BB24" s="20"/>
      <c r="BC24" s="20"/>
      <c r="BD24" s="20"/>
      <c r="BE24" s="90"/>
      <c r="BF24" s="90"/>
      <c r="BG24" s="90"/>
      <c r="BH24" s="78"/>
      <c r="BI24" s="79"/>
      <c r="BJ24" s="79"/>
      <c r="BK24" s="80"/>
      <c r="BL24" s="13"/>
      <c r="BM24" s="63" t="str">
        <f ca="1">TEXT(StartDate+6,"dd")</f>
        <v>12</v>
      </c>
      <c r="BN24" s="64"/>
      <c r="BO24" s="67" t="str">
        <f ca="1">(TEXT(StartDate+6,"aaaa"))</f>
        <v>Sunday</v>
      </c>
      <c r="BP24" s="67"/>
      <c r="BQ24" s="67"/>
      <c r="BR24" s="67"/>
      <c r="BS24" s="67"/>
      <c r="BT24" s="67"/>
      <c r="BU24" s="68"/>
      <c r="BV24" s="13"/>
    </row>
    <row r="25" spans="2:74" ht="18" customHeight="1" thickBot="1" x14ac:dyDescent="0.35">
      <c r="B25" s="13"/>
      <c r="C25" s="78"/>
      <c r="D25" s="79"/>
      <c r="E25" s="79"/>
      <c r="F25" s="80"/>
      <c r="G25" s="10"/>
      <c r="H25" s="4"/>
      <c r="I25" s="90"/>
      <c r="J25" s="90"/>
      <c r="K25" s="90"/>
      <c r="L25" s="90"/>
      <c r="M25" s="90"/>
      <c r="N25" s="90"/>
      <c r="O25" s="90"/>
      <c r="P25" s="91"/>
      <c r="Q25" s="7"/>
      <c r="R25" s="20"/>
      <c r="S25" s="20"/>
      <c r="T25" s="20"/>
      <c r="U25" s="20"/>
      <c r="V25" s="20"/>
      <c r="W25" s="90"/>
      <c r="X25" s="90"/>
      <c r="Y25" s="90"/>
      <c r="Z25" s="7"/>
      <c r="AA25" s="90"/>
      <c r="AB25" s="90"/>
      <c r="AC25" s="90"/>
      <c r="AD25" s="90"/>
      <c r="AE25" s="90"/>
      <c r="AF25" s="90"/>
      <c r="AG25" s="90"/>
      <c r="AH25" s="15"/>
      <c r="AI25" s="111"/>
      <c r="AN25"/>
      <c r="AO25" s="10"/>
      <c r="AP25" s="4"/>
      <c r="AQ25" s="90"/>
      <c r="AR25" s="90"/>
      <c r="AS25" s="90"/>
      <c r="AT25" s="90"/>
      <c r="AU25" s="90"/>
      <c r="AV25" s="90"/>
      <c r="AW25" s="90"/>
      <c r="AX25" s="91"/>
      <c r="AY25" s="7"/>
      <c r="AZ25" s="20"/>
      <c r="BA25" s="20"/>
      <c r="BB25" s="20"/>
      <c r="BC25" s="20"/>
      <c r="BD25" s="20"/>
      <c r="BE25" s="90"/>
      <c r="BF25" s="90"/>
      <c r="BG25" s="90"/>
      <c r="BH25" s="78"/>
      <c r="BI25" s="79"/>
      <c r="BJ25" s="79"/>
      <c r="BK25" s="80"/>
      <c r="BL25" s="13"/>
      <c r="BM25" s="65"/>
      <c r="BN25" s="66"/>
      <c r="BO25" s="58" t="str">
        <f ca="1">(TEXT(StartDate+6,"mmmm"))</f>
        <v>November</v>
      </c>
      <c r="BP25" s="58"/>
      <c r="BQ25" s="58"/>
      <c r="BR25" s="58"/>
      <c r="BS25" s="58"/>
      <c r="BT25" s="58"/>
      <c r="BU25" s="59"/>
      <c r="BV25" s="13"/>
    </row>
    <row r="26" spans="2:74" ht="18" customHeight="1" thickTop="1" thickBot="1" x14ac:dyDescent="0.35">
      <c r="B26" s="13"/>
      <c r="C26" s="78"/>
      <c r="D26" s="79"/>
      <c r="E26" s="79"/>
      <c r="F26" s="80"/>
      <c r="G26" s="10"/>
      <c r="H26" s="4"/>
      <c r="I26" s="90"/>
      <c r="J26" s="90"/>
      <c r="K26" s="90"/>
      <c r="L26" s="90"/>
      <c r="M26" s="90"/>
      <c r="N26" s="90"/>
      <c r="O26" s="90"/>
      <c r="P26" s="91"/>
      <c r="Q26" s="7"/>
      <c r="R26" s="20"/>
      <c r="S26" s="20"/>
      <c r="T26" s="20"/>
      <c r="U26" s="20"/>
      <c r="V26" s="20"/>
      <c r="W26" s="90"/>
      <c r="X26" s="90"/>
      <c r="Y26" s="90"/>
      <c r="Z26" s="7"/>
      <c r="AA26" s="90"/>
      <c r="AB26" s="90"/>
      <c r="AC26" s="90"/>
      <c r="AD26" s="90"/>
      <c r="AE26" s="90"/>
      <c r="AF26" s="90"/>
      <c r="AG26" s="90"/>
      <c r="AH26" s="15"/>
      <c r="AI26" s="111"/>
      <c r="AN26"/>
      <c r="AO26" s="10"/>
      <c r="AP26" s="4"/>
      <c r="AQ26" s="90"/>
      <c r="AR26" s="90"/>
      <c r="AS26" s="90"/>
      <c r="AT26" s="90"/>
      <c r="AU26" s="90"/>
      <c r="AV26" s="90"/>
      <c r="AW26" s="90"/>
      <c r="AX26" s="91"/>
      <c r="AY26" s="7"/>
      <c r="AZ26" s="20"/>
      <c r="BA26" s="20"/>
      <c r="BB26" s="20"/>
      <c r="BC26" s="20"/>
      <c r="BD26" s="20"/>
      <c r="BE26" s="90"/>
      <c r="BF26" s="90"/>
      <c r="BG26" s="90"/>
      <c r="BH26" s="78"/>
      <c r="BI26" s="79"/>
      <c r="BJ26" s="79"/>
      <c r="BK26" s="80"/>
      <c r="BL26" s="13"/>
      <c r="BM26" s="85" t="str">
        <f ca="1">VLOOKUP(BO24, 'Note by Weekday'!$A:$B,2, FALSE)</f>
        <v xml:space="preserve"> </v>
      </c>
      <c r="BN26" s="85"/>
      <c r="BO26" s="85"/>
      <c r="BP26" s="85"/>
      <c r="BQ26" s="85"/>
      <c r="BR26" s="85"/>
      <c r="BS26" s="85"/>
      <c r="BT26" s="85"/>
      <c r="BU26" s="85"/>
      <c r="BV26" s="13"/>
    </row>
    <row r="27" spans="2:74" ht="18" customHeight="1" thickTop="1" thickBot="1" x14ac:dyDescent="0.35">
      <c r="B27" s="13"/>
      <c r="C27" s="81"/>
      <c r="D27" s="82"/>
      <c r="E27" s="82"/>
      <c r="F27" s="83"/>
      <c r="G27" s="10"/>
      <c r="H27" s="25"/>
      <c r="I27" s="92"/>
      <c r="J27" s="92"/>
      <c r="K27" s="92"/>
      <c r="L27" s="92"/>
      <c r="M27" s="92"/>
      <c r="N27" s="92"/>
      <c r="O27" s="92"/>
      <c r="P27" s="92"/>
      <c r="Q27" s="27"/>
      <c r="R27" s="28"/>
      <c r="S27" s="28"/>
      <c r="T27" s="28"/>
      <c r="U27" s="28"/>
      <c r="V27" s="28"/>
      <c r="W27" s="92"/>
      <c r="X27" s="92"/>
      <c r="Y27" s="92"/>
      <c r="Z27" s="27"/>
      <c r="AA27" s="92"/>
      <c r="AB27" s="92"/>
      <c r="AC27" s="92"/>
      <c r="AD27" s="92"/>
      <c r="AE27" s="92"/>
      <c r="AF27" s="92"/>
      <c r="AG27" s="92"/>
      <c r="AH27" s="26"/>
      <c r="AI27" s="111"/>
      <c r="AN27"/>
      <c r="AO27" s="10"/>
      <c r="AP27" s="25"/>
      <c r="AQ27" s="92"/>
      <c r="AR27" s="92"/>
      <c r="AS27" s="92"/>
      <c r="AT27" s="92"/>
      <c r="AU27" s="92"/>
      <c r="AV27" s="92"/>
      <c r="AW27" s="92"/>
      <c r="AX27" s="92"/>
      <c r="AY27" s="27"/>
      <c r="AZ27" s="28"/>
      <c r="BA27" s="28"/>
      <c r="BB27" s="28"/>
      <c r="BC27" s="28"/>
      <c r="BD27" s="28"/>
      <c r="BE27" s="92"/>
      <c r="BF27" s="92"/>
      <c r="BG27" s="92"/>
      <c r="BH27" s="81"/>
      <c r="BI27" s="82"/>
      <c r="BJ27" s="82"/>
      <c r="BK27" s="83"/>
      <c r="BL27" s="13"/>
      <c r="BM27" s="60" t="str">
        <f ca="1">VLOOKUP($BO$24,'AfterSchool By Weekday'!$A:$B,2, FALSE)</f>
        <v>8:45 RSM</v>
      </c>
      <c r="BN27" s="61"/>
      <c r="BO27" s="61"/>
      <c r="BP27" s="61"/>
      <c r="BQ27" s="61"/>
      <c r="BR27" s="61"/>
      <c r="BS27" s="61"/>
      <c r="BT27" s="61"/>
      <c r="BU27" s="62"/>
      <c r="BV27" s="13"/>
    </row>
    <row r="28" spans="2:74" ht="18" customHeight="1" thickTop="1" x14ac:dyDescent="0.3">
      <c r="B28" s="13"/>
      <c r="C28" s="75" t="s">
        <v>10</v>
      </c>
      <c r="D28" s="76"/>
      <c r="E28" s="76"/>
      <c r="F28" s="77"/>
      <c r="G28" s="10"/>
      <c r="H28" s="21"/>
      <c r="I28" s="22"/>
      <c r="J28" s="22"/>
      <c r="K28" s="22"/>
      <c r="L28" s="22"/>
      <c r="M28" s="22"/>
      <c r="N28" s="22"/>
      <c r="O28" s="22"/>
      <c r="P28" s="22"/>
      <c r="Q28" s="23"/>
      <c r="R28" s="24"/>
      <c r="S28" s="24"/>
      <c r="T28" s="24"/>
      <c r="U28" s="24"/>
      <c r="V28" s="24"/>
      <c r="W28" s="22"/>
      <c r="X28" s="22"/>
      <c r="Y28" s="22"/>
      <c r="Z28" s="23"/>
      <c r="AA28" s="22"/>
      <c r="AB28" s="22"/>
      <c r="AC28" s="22"/>
      <c r="AD28" s="22"/>
      <c r="AE28" s="22"/>
      <c r="AF28" s="22"/>
      <c r="AG28" s="22"/>
      <c r="AH28" s="22"/>
      <c r="AI28" s="111"/>
      <c r="AN28"/>
      <c r="AO28" s="10"/>
      <c r="AP28" s="21"/>
      <c r="AQ28" s="22"/>
      <c r="AR28" s="22"/>
      <c r="AS28" s="22"/>
      <c r="AT28" s="22"/>
      <c r="AU28" s="22"/>
      <c r="AV28" s="22"/>
      <c r="AW28" s="22"/>
      <c r="AX28" s="22"/>
      <c r="AY28" s="23"/>
      <c r="AZ28" s="24"/>
      <c r="BA28" s="24"/>
      <c r="BB28" s="24"/>
      <c r="BC28" s="24"/>
      <c r="BD28" s="24"/>
      <c r="BE28" s="22"/>
      <c r="BF28" s="22"/>
      <c r="BG28" s="22"/>
      <c r="BH28" s="75" t="s">
        <v>10</v>
      </c>
      <c r="BI28" s="76"/>
      <c r="BJ28" s="76"/>
      <c r="BK28" s="77"/>
      <c r="BL28" s="13"/>
      <c r="BM28" s="86" t="str">
        <f ca="1">VLOOKUP($BO$24,'AfterSchool By Weekday'!$A:$C,3, FALSE)</f>
        <v xml:space="preserve"> </v>
      </c>
      <c r="BN28" s="87"/>
      <c r="BO28" s="87"/>
      <c r="BP28" s="87"/>
      <c r="BQ28" s="87"/>
      <c r="BR28" s="87"/>
      <c r="BS28" s="87"/>
      <c r="BT28" s="87"/>
      <c r="BU28" s="88"/>
      <c r="BV28" s="13"/>
    </row>
    <row r="29" spans="2:74" ht="18" customHeight="1" x14ac:dyDescent="0.3">
      <c r="B29" s="13"/>
      <c r="C29" s="78"/>
      <c r="D29" s="79"/>
      <c r="E29" s="79"/>
      <c r="F29" s="80"/>
      <c r="G29" s="10"/>
      <c r="H29" s="4"/>
      <c r="I29" s="15"/>
      <c r="J29" s="15"/>
      <c r="K29" s="15"/>
      <c r="L29" s="15"/>
      <c r="M29" s="15"/>
      <c r="N29" s="15"/>
      <c r="O29" s="15"/>
      <c r="P29" s="15"/>
      <c r="Q29" s="7"/>
      <c r="R29" s="20"/>
      <c r="S29" s="20"/>
      <c r="T29" s="20"/>
      <c r="U29" s="20"/>
      <c r="V29" s="20"/>
      <c r="W29" s="15"/>
      <c r="X29" s="15"/>
      <c r="Y29" s="15"/>
      <c r="Z29" s="7"/>
      <c r="AA29" s="15"/>
      <c r="AB29" s="15"/>
      <c r="AC29" s="15"/>
      <c r="AD29" s="15"/>
      <c r="AE29" s="15"/>
      <c r="AF29" s="15"/>
      <c r="AG29" s="15"/>
      <c r="AH29" s="15"/>
      <c r="AI29" s="111"/>
      <c r="AN29"/>
      <c r="AO29" s="10"/>
      <c r="AP29" s="4"/>
      <c r="AQ29" s="15"/>
      <c r="AR29" s="15"/>
      <c r="AS29" s="15"/>
      <c r="AT29" s="15"/>
      <c r="AU29" s="15"/>
      <c r="AV29" s="15"/>
      <c r="AW29" s="15"/>
      <c r="AX29" s="15"/>
      <c r="AY29" s="7"/>
      <c r="AZ29" s="20"/>
      <c r="BA29" s="20"/>
      <c r="BB29" s="20"/>
      <c r="BC29" s="20"/>
      <c r="BD29" s="20"/>
      <c r="BE29" s="15"/>
      <c r="BF29" s="15"/>
      <c r="BG29" s="15"/>
      <c r="BH29" s="78"/>
      <c r="BI29" s="79"/>
      <c r="BJ29" s="79"/>
      <c r="BK29" s="80"/>
      <c r="BL29" s="13"/>
      <c r="BM29" s="36"/>
      <c r="BN29" s="37"/>
      <c r="BO29" s="37"/>
      <c r="BP29" s="37"/>
      <c r="BQ29" s="37"/>
      <c r="BR29" s="37"/>
      <c r="BS29" s="38"/>
      <c r="BT29" s="38"/>
      <c r="BU29" s="39"/>
      <c r="BV29" s="13"/>
    </row>
    <row r="30" spans="2:74" ht="18" customHeight="1" x14ac:dyDescent="0.3">
      <c r="B30" s="13"/>
      <c r="C30" s="78"/>
      <c r="D30" s="79"/>
      <c r="E30" s="79"/>
      <c r="F30" s="80"/>
      <c r="G30" s="10"/>
      <c r="H30" s="4"/>
      <c r="I30" s="15"/>
      <c r="J30" s="15"/>
      <c r="K30" s="15"/>
      <c r="L30" s="15"/>
      <c r="M30" s="15"/>
      <c r="N30" s="15"/>
      <c r="O30" s="15"/>
      <c r="P30" s="15"/>
      <c r="Q30" s="7"/>
      <c r="R30" s="20"/>
      <c r="S30" s="20"/>
      <c r="T30" s="20"/>
      <c r="U30" s="20"/>
      <c r="V30" s="20"/>
      <c r="W30" s="15"/>
      <c r="X30" s="15"/>
      <c r="Y30" s="15"/>
      <c r="Z30" s="7"/>
      <c r="AA30" s="15"/>
      <c r="AB30" s="15"/>
      <c r="AC30" s="15"/>
      <c r="AD30" s="15"/>
      <c r="AE30" s="15"/>
      <c r="AF30" s="15"/>
      <c r="AG30" s="15"/>
      <c r="AH30" s="15"/>
      <c r="AI30" s="111"/>
      <c r="AN30"/>
      <c r="AO30" s="10"/>
      <c r="AP30" s="4"/>
      <c r="AQ30" s="15"/>
      <c r="AR30" s="15"/>
      <c r="AS30" s="15"/>
      <c r="AT30" s="15"/>
      <c r="AU30" s="15"/>
      <c r="AV30" s="15"/>
      <c r="AW30" s="15"/>
      <c r="AX30" s="15"/>
      <c r="AY30" s="7"/>
      <c r="AZ30" s="20"/>
      <c r="BA30" s="20"/>
      <c r="BB30" s="20"/>
      <c r="BC30" s="20"/>
      <c r="BD30" s="20"/>
      <c r="BE30" s="15"/>
      <c r="BF30" s="15"/>
      <c r="BG30" s="15"/>
      <c r="BH30" s="78"/>
      <c r="BI30" s="79"/>
      <c r="BJ30" s="79"/>
      <c r="BK30" s="80"/>
      <c r="BL30" s="13"/>
      <c r="BM30" s="36"/>
      <c r="BN30" s="37"/>
      <c r="BO30" s="37"/>
      <c r="BP30" s="37"/>
      <c r="BQ30" s="37"/>
      <c r="BR30" s="37"/>
      <c r="BS30" s="38"/>
      <c r="BT30" s="38"/>
      <c r="BU30" s="39"/>
      <c r="BV30" s="13"/>
    </row>
    <row r="31" spans="2:74" ht="18" customHeight="1" x14ac:dyDescent="0.3">
      <c r="B31" s="13"/>
      <c r="C31" s="78"/>
      <c r="D31" s="79"/>
      <c r="E31" s="79"/>
      <c r="F31" s="80"/>
      <c r="G31" s="10"/>
      <c r="H31" s="4"/>
      <c r="I31" s="15"/>
      <c r="J31" s="15"/>
      <c r="K31" s="15"/>
      <c r="L31" s="15"/>
      <c r="M31" s="15"/>
      <c r="N31" s="15"/>
      <c r="O31" s="15"/>
      <c r="P31" s="15"/>
      <c r="Q31" s="7"/>
      <c r="R31" s="20"/>
      <c r="S31" s="20"/>
      <c r="T31" s="20"/>
      <c r="U31" s="20"/>
      <c r="V31" s="20"/>
      <c r="W31" s="15"/>
      <c r="X31" s="15"/>
      <c r="Y31" s="15"/>
      <c r="Z31" s="7"/>
      <c r="AA31" s="15"/>
      <c r="AB31" s="15"/>
      <c r="AC31" s="15"/>
      <c r="AD31" s="15"/>
      <c r="AE31" s="15"/>
      <c r="AF31" s="15"/>
      <c r="AG31" s="15"/>
      <c r="AH31" s="15"/>
      <c r="AI31" s="111"/>
      <c r="AN31"/>
      <c r="AO31" s="10"/>
      <c r="AP31" s="4"/>
      <c r="AQ31" s="15"/>
      <c r="AR31" s="15"/>
      <c r="AS31" s="15"/>
      <c r="AT31" s="15"/>
      <c r="AU31" s="15"/>
      <c r="AV31" s="15"/>
      <c r="AW31" s="15"/>
      <c r="AX31" s="15"/>
      <c r="AY31" s="7"/>
      <c r="AZ31" s="20"/>
      <c r="BA31" s="20"/>
      <c r="BB31" s="20"/>
      <c r="BC31" s="20"/>
      <c r="BD31" s="20"/>
      <c r="BE31" s="15"/>
      <c r="BF31" s="15"/>
      <c r="BG31" s="15"/>
      <c r="BH31" s="78"/>
      <c r="BI31" s="79"/>
      <c r="BJ31" s="79"/>
      <c r="BK31" s="80"/>
      <c r="BL31" s="13"/>
      <c r="BM31" s="36"/>
      <c r="BN31" s="37"/>
      <c r="BO31" s="37"/>
      <c r="BP31" s="37"/>
      <c r="BQ31" s="37"/>
      <c r="BR31" s="37"/>
      <c r="BS31" s="38"/>
      <c r="BT31" s="38"/>
      <c r="BU31" s="39"/>
      <c r="BV31" s="13"/>
    </row>
    <row r="32" spans="2:74" ht="18" customHeight="1" thickBot="1" x14ac:dyDescent="0.35">
      <c r="B32" s="13"/>
      <c r="C32" s="81"/>
      <c r="D32" s="82"/>
      <c r="E32" s="82"/>
      <c r="F32" s="83"/>
      <c r="G32" s="10"/>
      <c r="H32" s="25"/>
      <c r="I32" s="26"/>
      <c r="J32" s="26"/>
      <c r="K32" s="26"/>
      <c r="L32" s="26"/>
      <c r="M32" s="26"/>
      <c r="N32" s="26"/>
      <c r="O32" s="26"/>
      <c r="P32" s="26"/>
      <c r="Q32" s="27"/>
      <c r="R32" s="28"/>
      <c r="S32" s="28"/>
      <c r="T32" s="28"/>
      <c r="U32" s="28"/>
      <c r="V32" s="28"/>
      <c r="W32" s="26"/>
      <c r="X32" s="26"/>
      <c r="Y32" s="26"/>
      <c r="Z32" s="27"/>
      <c r="AA32" s="26"/>
      <c r="AB32" s="26"/>
      <c r="AC32" s="26"/>
      <c r="AD32" s="26"/>
      <c r="AE32" s="26"/>
      <c r="AF32" s="26"/>
      <c r="AG32" s="26"/>
      <c r="AH32" s="26"/>
      <c r="AI32" s="111"/>
      <c r="AN32"/>
      <c r="AO32" s="10"/>
      <c r="AP32" s="25"/>
      <c r="AQ32" s="26"/>
      <c r="AR32" s="26"/>
      <c r="AS32" s="26"/>
      <c r="AT32" s="26"/>
      <c r="AU32" s="26"/>
      <c r="AV32" s="26"/>
      <c r="AW32" s="26"/>
      <c r="AX32" s="26"/>
      <c r="AY32" s="27"/>
      <c r="AZ32" s="28"/>
      <c r="BA32" s="28"/>
      <c r="BB32" s="28"/>
      <c r="BC32" s="28"/>
      <c r="BD32" s="28"/>
      <c r="BE32" s="26"/>
      <c r="BF32" s="26"/>
      <c r="BG32" s="26"/>
      <c r="BH32" s="81"/>
      <c r="BI32" s="82"/>
      <c r="BJ32" s="82"/>
      <c r="BK32" s="83"/>
      <c r="BL32" s="13"/>
      <c r="BM32" s="36"/>
      <c r="BN32" s="37"/>
      <c r="BO32" s="37"/>
      <c r="BP32" s="37"/>
      <c r="BQ32" s="37"/>
      <c r="BR32" s="37"/>
      <c r="BS32" s="38"/>
      <c r="BT32" s="38"/>
      <c r="BU32" s="39"/>
      <c r="BV32" s="13"/>
    </row>
    <row r="33" spans="2:74" ht="18" customHeight="1" thickTop="1" x14ac:dyDescent="0.3">
      <c r="B33" s="13"/>
      <c r="C33" s="75" t="s">
        <v>1</v>
      </c>
      <c r="D33" s="76"/>
      <c r="E33" s="76"/>
      <c r="F33" s="77"/>
      <c r="G33" s="10"/>
      <c r="H33" s="21"/>
      <c r="I33" s="22"/>
      <c r="J33" s="22"/>
      <c r="K33" s="22"/>
      <c r="L33" s="22"/>
      <c r="M33" s="22"/>
      <c r="N33" s="22"/>
      <c r="O33" s="22"/>
      <c r="P33" s="22"/>
      <c r="Q33" s="23"/>
      <c r="R33" s="24"/>
      <c r="S33" s="24"/>
      <c r="T33" s="24"/>
      <c r="U33" s="24"/>
      <c r="V33" s="24"/>
      <c r="W33" s="22"/>
      <c r="X33" s="22"/>
      <c r="Y33" s="22"/>
      <c r="Z33" s="23"/>
      <c r="AA33" s="22"/>
      <c r="AB33" s="22"/>
      <c r="AC33" s="22"/>
      <c r="AD33" s="22"/>
      <c r="AE33" s="22"/>
      <c r="AF33" s="22"/>
      <c r="AG33" s="22"/>
      <c r="AH33" s="22"/>
      <c r="AI33" s="111"/>
      <c r="AN33"/>
      <c r="AO33" s="10"/>
      <c r="AP33" s="21"/>
      <c r="AQ33" s="22"/>
      <c r="AR33" s="22"/>
      <c r="AS33" s="22"/>
      <c r="AT33" s="22"/>
      <c r="AU33" s="22"/>
      <c r="AV33" s="22"/>
      <c r="AW33" s="22"/>
      <c r="AX33" s="22"/>
      <c r="AY33" s="23"/>
      <c r="AZ33" s="24"/>
      <c r="BA33" s="24"/>
      <c r="BB33" s="24"/>
      <c r="BC33" s="24"/>
      <c r="BD33" s="24"/>
      <c r="BE33" s="22"/>
      <c r="BF33" s="22"/>
      <c r="BG33" s="22"/>
      <c r="BH33" s="75" t="s">
        <v>1</v>
      </c>
      <c r="BI33" s="76"/>
      <c r="BJ33" s="76"/>
      <c r="BK33" s="77"/>
      <c r="BL33" s="13"/>
      <c r="BM33" s="36"/>
      <c r="BN33" s="37"/>
      <c r="BO33" s="37"/>
      <c r="BP33" s="37"/>
      <c r="BQ33" s="37"/>
      <c r="BR33" s="37"/>
      <c r="BS33" s="38"/>
      <c r="BT33" s="38"/>
      <c r="BU33" s="39"/>
      <c r="BV33" s="13"/>
    </row>
    <row r="34" spans="2:74" ht="18" customHeight="1" x14ac:dyDescent="0.3">
      <c r="B34" s="13"/>
      <c r="C34" s="78"/>
      <c r="D34" s="79"/>
      <c r="E34" s="79"/>
      <c r="F34" s="80"/>
      <c r="G34" s="10"/>
      <c r="H34" s="4"/>
      <c r="I34" s="15"/>
      <c r="J34" s="15"/>
      <c r="K34" s="15"/>
      <c r="L34" s="15"/>
      <c r="M34" s="15"/>
      <c r="N34" s="15"/>
      <c r="O34" s="15"/>
      <c r="P34" s="15"/>
      <c r="Q34" s="7"/>
      <c r="R34" s="20"/>
      <c r="S34" s="20"/>
      <c r="T34" s="20"/>
      <c r="U34" s="20"/>
      <c r="V34" s="20"/>
      <c r="W34" s="15"/>
      <c r="X34" s="15"/>
      <c r="Y34" s="15"/>
      <c r="Z34" s="7"/>
      <c r="AA34" s="15"/>
      <c r="AB34" s="15"/>
      <c r="AC34" s="15"/>
      <c r="AD34" s="15"/>
      <c r="AE34" s="15"/>
      <c r="AF34" s="15"/>
      <c r="AG34" s="15"/>
      <c r="AH34" s="15"/>
      <c r="AI34" s="111"/>
      <c r="AN34"/>
      <c r="AO34" s="10"/>
      <c r="AP34" s="4"/>
      <c r="AQ34" s="15"/>
      <c r="AR34" s="15"/>
      <c r="AS34" s="15"/>
      <c r="AT34" s="15"/>
      <c r="AU34" s="15"/>
      <c r="AV34" s="15"/>
      <c r="AW34" s="15"/>
      <c r="AX34" s="15"/>
      <c r="AY34" s="7"/>
      <c r="AZ34" s="20"/>
      <c r="BA34" s="20"/>
      <c r="BB34" s="20"/>
      <c r="BC34" s="20"/>
      <c r="BD34" s="20"/>
      <c r="BE34" s="15"/>
      <c r="BF34" s="15"/>
      <c r="BG34" s="15"/>
      <c r="BH34" s="78"/>
      <c r="BI34" s="79"/>
      <c r="BJ34" s="79"/>
      <c r="BK34" s="80"/>
      <c r="BL34" s="13"/>
      <c r="BM34" s="36"/>
      <c r="BN34" s="37"/>
      <c r="BO34" s="37"/>
      <c r="BP34" s="37"/>
      <c r="BQ34" s="37"/>
      <c r="BR34" s="37"/>
      <c r="BS34" s="38"/>
      <c r="BT34" s="38"/>
      <c r="BU34" s="39"/>
      <c r="BV34" s="13"/>
    </row>
    <row r="35" spans="2:74" ht="18" customHeight="1" x14ac:dyDescent="0.3">
      <c r="B35" s="13"/>
      <c r="C35" s="78"/>
      <c r="D35" s="79"/>
      <c r="E35" s="79"/>
      <c r="F35" s="80"/>
      <c r="G35" s="10"/>
      <c r="H35" s="4"/>
      <c r="I35" s="15"/>
      <c r="J35" s="15"/>
      <c r="K35" s="15"/>
      <c r="L35" s="15"/>
      <c r="M35" s="15"/>
      <c r="N35" s="15"/>
      <c r="O35" s="15"/>
      <c r="P35" s="15"/>
      <c r="Q35" s="7"/>
      <c r="R35" s="20"/>
      <c r="S35" s="20"/>
      <c r="T35" s="20"/>
      <c r="U35" s="20"/>
      <c r="V35" s="20"/>
      <c r="W35" s="15"/>
      <c r="X35" s="15"/>
      <c r="Y35" s="15"/>
      <c r="Z35" s="7"/>
      <c r="AA35" s="15"/>
      <c r="AB35" s="15"/>
      <c r="AC35" s="15"/>
      <c r="AD35" s="15"/>
      <c r="AE35" s="15"/>
      <c r="AF35" s="15"/>
      <c r="AG35" s="15"/>
      <c r="AH35" s="15"/>
      <c r="AI35" s="111"/>
      <c r="AN35"/>
      <c r="AO35" s="10"/>
      <c r="AP35" s="4"/>
      <c r="AQ35" s="15"/>
      <c r="AR35" s="15"/>
      <c r="AS35" s="15"/>
      <c r="AT35" s="15"/>
      <c r="AU35" s="15"/>
      <c r="AV35" s="15"/>
      <c r="AW35" s="15"/>
      <c r="AX35" s="15"/>
      <c r="AY35" s="7"/>
      <c r="AZ35" s="20"/>
      <c r="BA35" s="20"/>
      <c r="BB35" s="20"/>
      <c r="BC35" s="20"/>
      <c r="BD35" s="20"/>
      <c r="BE35" s="15"/>
      <c r="BF35" s="15"/>
      <c r="BG35" s="15"/>
      <c r="BH35" s="78"/>
      <c r="BI35" s="79"/>
      <c r="BJ35" s="79"/>
      <c r="BK35" s="80"/>
      <c r="BL35" s="13"/>
      <c r="BM35" s="36"/>
      <c r="BN35" s="37"/>
      <c r="BO35" s="37"/>
      <c r="BP35" s="37"/>
      <c r="BQ35" s="37"/>
      <c r="BR35" s="37"/>
      <c r="BS35" s="38"/>
      <c r="BT35" s="38"/>
      <c r="BU35" s="39"/>
      <c r="BV35" s="13"/>
    </row>
    <row r="36" spans="2:74" ht="18" customHeight="1" x14ac:dyDescent="0.3">
      <c r="B36" s="13"/>
      <c r="C36" s="78"/>
      <c r="D36" s="79"/>
      <c r="E36" s="79"/>
      <c r="F36" s="80"/>
      <c r="G36" s="10"/>
      <c r="H36" s="4"/>
      <c r="I36" s="15"/>
      <c r="J36" s="15"/>
      <c r="K36" s="15"/>
      <c r="L36" s="15"/>
      <c r="M36" s="15"/>
      <c r="N36" s="15"/>
      <c r="O36" s="15"/>
      <c r="P36" s="15"/>
      <c r="Q36" s="7"/>
      <c r="R36" s="20"/>
      <c r="S36" s="20"/>
      <c r="T36" s="20"/>
      <c r="U36" s="20"/>
      <c r="V36" s="20"/>
      <c r="W36" s="15"/>
      <c r="X36" s="15"/>
      <c r="Y36" s="15"/>
      <c r="Z36" s="7"/>
      <c r="AA36" s="15"/>
      <c r="AB36" s="15"/>
      <c r="AC36" s="15"/>
      <c r="AD36" s="15"/>
      <c r="AE36" s="15"/>
      <c r="AF36" s="15"/>
      <c r="AG36" s="15"/>
      <c r="AH36" s="15"/>
      <c r="AI36" s="111"/>
      <c r="AN36"/>
      <c r="AO36" s="10"/>
      <c r="AP36" s="4"/>
      <c r="AQ36" s="15"/>
      <c r="AR36" s="15"/>
      <c r="AS36" s="15"/>
      <c r="AT36" s="15"/>
      <c r="AU36" s="15"/>
      <c r="AV36" s="15"/>
      <c r="AW36" s="15"/>
      <c r="AX36" s="15"/>
      <c r="AY36" s="7"/>
      <c r="AZ36" s="20"/>
      <c r="BA36" s="20"/>
      <c r="BB36" s="20"/>
      <c r="BC36" s="20"/>
      <c r="BD36" s="20"/>
      <c r="BE36" s="15"/>
      <c r="BF36" s="15"/>
      <c r="BG36" s="15"/>
      <c r="BH36" s="78"/>
      <c r="BI36" s="79"/>
      <c r="BJ36" s="79"/>
      <c r="BK36" s="80"/>
      <c r="BL36" s="13"/>
      <c r="BM36" s="36"/>
      <c r="BN36" s="37"/>
      <c r="BO36" s="37"/>
      <c r="BP36" s="37"/>
      <c r="BQ36" s="37"/>
      <c r="BR36" s="37"/>
      <c r="BS36" s="38"/>
      <c r="BT36" s="38"/>
      <c r="BU36" s="39"/>
      <c r="BV36" s="13"/>
    </row>
    <row r="37" spans="2:74" ht="18" customHeight="1" thickBot="1" x14ac:dyDescent="0.35">
      <c r="B37" s="13"/>
      <c r="C37" s="81"/>
      <c r="D37" s="82"/>
      <c r="E37" s="82"/>
      <c r="F37" s="83"/>
      <c r="G37" s="10"/>
      <c r="H37" s="25"/>
      <c r="I37" s="26"/>
      <c r="J37" s="26"/>
      <c r="K37" s="26"/>
      <c r="L37" s="26"/>
      <c r="M37" s="26"/>
      <c r="N37" s="26"/>
      <c r="O37" s="26"/>
      <c r="P37" s="26"/>
      <c r="Q37" s="27"/>
      <c r="R37" s="28"/>
      <c r="S37" s="28"/>
      <c r="T37" s="28"/>
      <c r="U37" s="28"/>
      <c r="V37" s="28"/>
      <c r="W37" s="26"/>
      <c r="X37" s="26"/>
      <c r="Y37" s="26"/>
      <c r="Z37" s="27"/>
      <c r="AA37" s="26"/>
      <c r="AB37" s="26"/>
      <c r="AC37" s="26"/>
      <c r="AD37" s="26"/>
      <c r="AE37" s="26"/>
      <c r="AF37" s="26"/>
      <c r="AG37" s="26"/>
      <c r="AH37" s="26"/>
      <c r="AI37" s="111"/>
      <c r="AN37"/>
      <c r="AO37" s="10"/>
      <c r="AP37" s="25"/>
      <c r="AQ37" s="26"/>
      <c r="AR37" s="26"/>
      <c r="AS37" s="26"/>
      <c r="AT37" s="26"/>
      <c r="AU37" s="26"/>
      <c r="AV37" s="26"/>
      <c r="AW37" s="26"/>
      <c r="AX37" s="26"/>
      <c r="AY37" s="27"/>
      <c r="AZ37" s="28"/>
      <c r="BA37" s="28"/>
      <c r="BB37" s="28"/>
      <c r="BC37" s="28"/>
      <c r="BD37" s="28"/>
      <c r="BE37" s="26"/>
      <c r="BF37" s="26"/>
      <c r="BG37" s="26"/>
      <c r="BH37" s="81"/>
      <c r="BI37" s="82"/>
      <c r="BJ37" s="82"/>
      <c r="BK37" s="83"/>
      <c r="BL37" s="13"/>
      <c r="BM37" s="36"/>
      <c r="BN37" s="37"/>
      <c r="BO37" s="37"/>
      <c r="BP37" s="37"/>
      <c r="BQ37" s="37"/>
      <c r="BR37" s="37"/>
      <c r="BS37" s="38"/>
      <c r="BT37" s="38"/>
      <c r="BU37" s="39"/>
      <c r="BV37" s="13"/>
    </row>
    <row r="38" spans="2:74" ht="18" customHeight="1" thickTop="1" x14ac:dyDescent="0.3">
      <c r="B38" s="13"/>
      <c r="C38" s="75" t="s">
        <v>11</v>
      </c>
      <c r="D38" s="76"/>
      <c r="E38" s="76"/>
      <c r="F38" s="77"/>
      <c r="G38" s="10"/>
      <c r="H38" s="21"/>
      <c r="I38" s="22"/>
      <c r="J38" s="22"/>
      <c r="K38" s="22"/>
      <c r="L38" s="22"/>
      <c r="M38" s="22"/>
      <c r="N38" s="22"/>
      <c r="O38" s="22"/>
      <c r="P38" s="22"/>
      <c r="Q38" s="23"/>
      <c r="R38" s="24"/>
      <c r="S38" s="24"/>
      <c r="T38" s="24"/>
      <c r="U38" s="24"/>
      <c r="V38" s="24"/>
      <c r="W38" s="22"/>
      <c r="X38" s="22"/>
      <c r="Y38" s="22"/>
      <c r="Z38" s="23"/>
      <c r="AA38" s="22"/>
      <c r="AB38" s="22"/>
      <c r="AC38" s="22"/>
      <c r="AD38" s="22"/>
      <c r="AE38" s="22"/>
      <c r="AF38" s="22"/>
      <c r="AG38" s="22"/>
      <c r="AH38" s="22"/>
      <c r="AI38" s="111"/>
      <c r="AN38"/>
      <c r="AO38" s="10"/>
      <c r="AP38" s="21"/>
      <c r="AQ38" s="22"/>
      <c r="AR38" s="22"/>
      <c r="AS38" s="22"/>
      <c r="AT38" s="22"/>
      <c r="AU38" s="22"/>
      <c r="AV38" s="22"/>
      <c r="AW38" s="22"/>
      <c r="AX38" s="22"/>
      <c r="AY38" s="23"/>
      <c r="AZ38" s="24"/>
      <c r="BA38" s="24"/>
      <c r="BB38" s="24"/>
      <c r="BC38" s="24"/>
      <c r="BD38" s="24"/>
      <c r="BE38" s="22"/>
      <c r="BF38" s="22"/>
      <c r="BG38" s="22"/>
      <c r="BH38" s="75" t="s">
        <v>11</v>
      </c>
      <c r="BI38" s="76"/>
      <c r="BJ38" s="76"/>
      <c r="BK38" s="77"/>
      <c r="BL38" s="13"/>
      <c r="BM38" s="36"/>
      <c r="BN38" s="37"/>
      <c r="BO38" s="37"/>
      <c r="BP38" s="37"/>
      <c r="BQ38" s="37"/>
      <c r="BR38" s="37"/>
      <c r="BS38" s="38"/>
      <c r="BT38" s="38"/>
      <c r="BU38" s="39"/>
      <c r="BV38" s="13"/>
    </row>
    <row r="39" spans="2:74" ht="18" customHeight="1" x14ac:dyDescent="0.3">
      <c r="B39" s="13"/>
      <c r="C39" s="78"/>
      <c r="D39" s="79"/>
      <c r="E39" s="79"/>
      <c r="F39" s="80"/>
      <c r="G39" s="10"/>
      <c r="H39" s="4"/>
      <c r="I39" s="15"/>
      <c r="J39" s="15"/>
      <c r="K39" s="15"/>
      <c r="L39" s="15"/>
      <c r="M39" s="15"/>
      <c r="N39" s="15"/>
      <c r="O39" s="15"/>
      <c r="P39" s="15"/>
      <c r="Q39" s="7"/>
      <c r="R39" s="20"/>
      <c r="S39" s="20"/>
      <c r="T39" s="20"/>
      <c r="U39" s="20"/>
      <c r="V39" s="20"/>
      <c r="W39" s="15"/>
      <c r="X39" s="15"/>
      <c r="Y39" s="15"/>
      <c r="Z39" s="7"/>
      <c r="AA39" s="15"/>
      <c r="AB39" s="15"/>
      <c r="AC39" s="15"/>
      <c r="AD39" s="15"/>
      <c r="AE39" s="15"/>
      <c r="AF39" s="15"/>
      <c r="AG39" s="15"/>
      <c r="AH39" s="15"/>
      <c r="AI39" s="111"/>
      <c r="AN39"/>
      <c r="AO39" s="10"/>
      <c r="AP39" s="4"/>
      <c r="AQ39" s="15"/>
      <c r="AR39" s="15"/>
      <c r="AS39" s="15"/>
      <c r="AT39" s="15"/>
      <c r="AU39" s="15"/>
      <c r="AV39" s="15"/>
      <c r="AW39" s="15"/>
      <c r="AX39" s="15"/>
      <c r="AY39" s="7"/>
      <c r="AZ39" s="20"/>
      <c r="BA39" s="20"/>
      <c r="BB39" s="20"/>
      <c r="BC39" s="20"/>
      <c r="BD39" s="20"/>
      <c r="BE39" s="15"/>
      <c r="BF39" s="15"/>
      <c r="BG39" s="15"/>
      <c r="BH39" s="78"/>
      <c r="BI39" s="79"/>
      <c r="BJ39" s="79"/>
      <c r="BK39" s="80"/>
      <c r="BL39" s="13"/>
      <c r="BM39" s="36"/>
      <c r="BN39" s="37"/>
      <c r="BO39" s="37"/>
      <c r="BP39" s="37"/>
      <c r="BQ39" s="37"/>
      <c r="BR39" s="37"/>
      <c r="BS39" s="38"/>
      <c r="BT39" s="38"/>
      <c r="BU39" s="39"/>
      <c r="BV39" s="13"/>
    </row>
    <row r="40" spans="2:74" ht="18" customHeight="1" x14ac:dyDescent="0.3">
      <c r="B40" s="13"/>
      <c r="C40" s="78"/>
      <c r="D40" s="79"/>
      <c r="E40" s="79"/>
      <c r="F40" s="80"/>
      <c r="G40" s="10"/>
      <c r="H40" s="4"/>
      <c r="I40" s="15"/>
      <c r="J40" s="15"/>
      <c r="K40" s="15"/>
      <c r="L40" s="15"/>
      <c r="M40" s="15"/>
      <c r="N40" s="15"/>
      <c r="O40" s="15"/>
      <c r="P40" s="15"/>
      <c r="Q40" s="7"/>
      <c r="R40" s="20"/>
      <c r="S40" s="20"/>
      <c r="T40" s="20"/>
      <c r="U40" s="20"/>
      <c r="V40" s="20"/>
      <c r="W40" s="15"/>
      <c r="X40" s="15"/>
      <c r="Y40" s="15"/>
      <c r="Z40" s="7"/>
      <c r="AA40" s="15"/>
      <c r="AB40" s="15"/>
      <c r="AC40" s="15"/>
      <c r="AD40" s="15"/>
      <c r="AE40" s="15"/>
      <c r="AF40" s="15"/>
      <c r="AG40" s="15"/>
      <c r="AH40" s="15"/>
      <c r="AI40" s="111"/>
      <c r="AN40"/>
      <c r="AO40" s="10"/>
      <c r="AP40" s="4"/>
      <c r="AQ40" s="15"/>
      <c r="AR40" s="15"/>
      <c r="AS40" s="15"/>
      <c r="AT40" s="15"/>
      <c r="AU40" s="15"/>
      <c r="AV40" s="15"/>
      <c r="AW40" s="15"/>
      <c r="AX40" s="15"/>
      <c r="AY40" s="7"/>
      <c r="AZ40" s="20"/>
      <c r="BA40" s="20"/>
      <c r="BB40" s="20"/>
      <c r="BC40" s="20"/>
      <c r="BD40" s="20"/>
      <c r="BE40" s="15"/>
      <c r="BF40" s="15"/>
      <c r="BG40" s="15"/>
      <c r="BH40" s="78"/>
      <c r="BI40" s="79"/>
      <c r="BJ40" s="79"/>
      <c r="BK40" s="80"/>
      <c r="BL40" s="13"/>
      <c r="BM40" s="36"/>
      <c r="BN40" s="37"/>
      <c r="BO40" s="37"/>
      <c r="BP40" s="37"/>
      <c r="BQ40" s="37"/>
      <c r="BR40" s="37"/>
      <c r="BS40" s="38"/>
      <c r="BT40" s="38"/>
      <c r="BU40" s="39"/>
      <c r="BV40" s="13"/>
    </row>
    <row r="41" spans="2:74" ht="18" customHeight="1" thickBot="1" x14ac:dyDescent="0.35">
      <c r="B41" s="13"/>
      <c r="C41" s="78"/>
      <c r="D41" s="79"/>
      <c r="E41" s="79"/>
      <c r="F41" s="80"/>
      <c r="G41" s="10"/>
      <c r="H41" s="4"/>
      <c r="I41" s="15"/>
      <c r="J41" s="15"/>
      <c r="K41" s="15"/>
      <c r="L41" s="15"/>
      <c r="M41" s="15"/>
      <c r="N41" s="15"/>
      <c r="O41" s="15"/>
      <c r="P41" s="15"/>
      <c r="Q41" s="7"/>
      <c r="R41" s="20"/>
      <c r="S41" s="20"/>
      <c r="T41" s="20"/>
      <c r="U41" s="20"/>
      <c r="V41" s="20"/>
      <c r="W41" s="15"/>
      <c r="X41" s="15"/>
      <c r="Y41" s="15"/>
      <c r="Z41" s="7"/>
      <c r="AA41" s="15"/>
      <c r="AB41" s="15"/>
      <c r="AC41" s="15"/>
      <c r="AD41" s="15"/>
      <c r="AE41" s="15"/>
      <c r="AF41" s="15"/>
      <c r="AG41" s="15"/>
      <c r="AH41" s="15"/>
      <c r="AI41" s="111"/>
      <c r="AN41"/>
      <c r="AO41" s="10"/>
      <c r="AP41" s="4"/>
      <c r="AQ41" s="15"/>
      <c r="AR41" s="15"/>
      <c r="AS41" s="15"/>
      <c r="AT41" s="15"/>
      <c r="AU41" s="15"/>
      <c r="AV41" s="15"/>
      <c r="AW41" s="15"/>
      <c r="AX41" s="15"/>
      <c r="AY41" s="7"/>
      <c r="AZ41" s="20"/>
      <c r="BA41" s="20"/>
      <c r="BB41" s="20"/>
      <c r="BC41" s="20"/>
      <c r="BD41" s="20"/>
      <c r="BE41" s="15"/>
      <c r="BF41" s="15"/>
      <c r="BG41" s="15"/>
      <c r="BH41" s="78"/>
      <c r="BI41" s="79"/>
      <c r="BJ41" s="79"/>
      <c r="BK41" s="80"/>
      <c r="BL41" s="13"/>
      <c r="BM41" s="40"/>
      <c r="BN41" s="41"/>
      <c r="BO41" s="41"/>
      <c r="BP41" s="41"/>
      <c r="BQ41" s="41"/>
      <c r="BR41" s="41"/>
      <c r="BS41" s="42"/>
      <c r="BT41" s="42"/>
      <c r="BU41" s="43"/>
      <c r="BV41" s="13"/>
    </row>
    <row r="42" spans="2:74" ht="18" customHeight="1" thickTop="1" thickBot="1" x14ac:dyDescent="0.35">
      <c r="B42" s="13"/>
      <c r="C42" s="81"/>
      <c r="D42" s="82"/>
      <c r="E42" s="82"/>
      <c r="F42" s="83"/>
      <c r="G42" s="10"/>
      <c r="H42" s="25"/>
      <c r="I42" s="26"/>
      <c r="J42" s="26"/>
      <c r="K42" s="26"/>
      <c r="L42" s="26"/>
      <c r="M42" s="26"/>
      <c r="N42" s="26"/>
      <c r="O42" s="26"/>
      <c r="P42" s="26"/>
      <c r="Q42" s="27"/>
      <c r="R42" s="28"/>
      <c r="S42" s="28"/>
      <c r="T42" s="28"/>
      <c r="U42" s="28"/>
      <c r="V42" s="28"/>
      <c r="W42" s="26"/>
      <c r="X42" s="26"/>
      <c r="Y42" s="26"/>
      <c r="Z42" s="27"/>
      <c r="AA42" s="26"/>
      <c r="AB42" s="26"/>
      <c r="AC42" s="26"/>
      <c r="AD42" s="26"/>
      <c r="AE42" s="26"/>
      <c r="AF42" s="26"/>
      <c r="AG42" s="26"/>
      <c r="AH42" s="26"/>
      <c r="AI42" s="111"/>
      <c r="AN42"/>
      <c r="AO42" s="10"/>
      <c r="AP42" s="25"/>
      <c r="AQ42" s="26"/>
      <c r="AR42" s="26"/>
      <c r="AS42" s="26"/>
      <c r="AT42" s="26"/>
      <c r="AU42" s="26"/>
      <c r="AV42" s="26"/>
      <c r="AW42" s="26"/>
      <c r="AX42" s="26"/>
      <c r="AY42" s="27"/>
      <c r="AZ42" s="28"/>
      <c r="BA42" s="28"/>
      <c r="BB42" s="28"/>
      <c r="BC42" s="28"/>
      <c r="BD42" s="28"/>
      <c r="BE42" s="26"/>
      <c r="BF42" s="26"/>
      <c r="BG42" s="26"/>
      <c r="BH42" s="81"/>
      <c r="BI42" s="82"/>
      <c r="BJ42" s="82"/>
      <c r="BK42" s="83"/>
      <c r="BL42" s="13"/>
      <c r="BM42" s="44"/>
      <c r="BN42" s="45"/>
      <c r="BO42" s="45"/>
      <c r="BP42" s="45"/>
      <c r="BQ42" s="45"/>
      <c r="BR42" s="45"/>
      <c r="BS42" s="46"/>
      <c r="BT42" s="46"/>
      <c r="BU42" s="46"/>
      <c r="BV42" s="13"/>
    </row>
    <row r="43" spans="2:74" ht="18" customHeight="1" thickTop="1" x14ac:dyDescent="0.3">
      <c r="B43" s="13"/>
      <c r="C43" s="75" t="s">
        <v>2</v>
      </c>
      <c r="D43" s="76"/>
      <c r="E43" s="76"/>
      <c r="F43" s="77"/>
      <c r="G43" s="10"/>
      <c r="H43" s="21"/>
      <c r="I43" s="22"/>
      <c r="J43" s="22"/>
      <c r="K43" s="22"/>
      <c r="L43" s="22"/>
      <c r="M43" s="22"/>
      <c r="N43" s="22"/>
      <c r="O43" s="22"/>
      <c r="P43" s="22"/>
      <c r="Q43" s="23"/>
      <c r="R43" s="24"/>
      <c r="S43" s="24"/>
      <c r="T43" s="24"/>
      <c r="U43" s="24"/>
      <c r="V43" s="24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111"/>
      <c r="AN43"/>
      <c r="AO43" s="10"/>
      <c r="AP43" s="21"/>
      <c r="AQ43" s="22"/>
      <c r="AR43" s="22"/>
      <c r="AS43" s="22"/>
      <c r="AT43" s="22"/>
      <c r="AU43" s="22"/>
      <c r="AV43" s="22"/>
      <c r="AW43" s="22"/>
      <c r="AX43" s="22"/>
      <c r="AY43" s="23"/>
      <c r="AZ43" s="24"/>
      <c r="BA43" s="24"/>
      <c r="BB43" s="24"/>
      <c r="BC43" s="24"/>
      <c r="BD43" s="24"/>
      <c r="BE43" s="22"/>
      <c r="BF43" s="22"/>
      <c r="BG43" s="22"/>
      <c r="BH43" s="75" t="s">
        <v>2</v>
      </c>
      <c r="BI43" s="76"/>
      <c r="BJ43" s="76"/>
      <c r="BK43" s="77"/>
      <c r="BL43" s="13"/>
      <c r="BM43" s="47"/>
      <c r="BN43" s="48"/>
      <c r="BO43" s="48"/>
      <c r="BP43" s="48"/>
      <c r="BQ43" s="48"/>
      <c r="BR43" s="48"/>
      <c r="BS43" s="49"/>
      <c r="BT43" s="49"/>
      <c r="BU43" s="50"/>
      <c r="BV43" s="13"/>
    </row>
    <row r="44" spans="2:74" ht="18" customHeight="1" thickBot="1" x14ac:dyDescent="0.35">
      <c r="B44" s="13"/>
      <c r="C44" s="78"/>
      <c r="D44" s="79"/>
      <c r="E44" s="79"/>
      <c r="F44" s="80"/>
      <c r="G44" s="10"/>
      <c r="H44" s="25"/>
      <c r="I44" s="26"/>
      <c r="J44" s="26"/>
      <c r="K44" s="26"/>
      <c r="L44" s="26"/>
      <c r="M44" s="26"/>
      <c r="N44" s="26"/>
      <c r="O44" s="26"/>
      <c r="P44" s="26"/>
      <c r="Q44" s="27"/>
      <c r="R44" s="28"/>
      <c r="S44" s="28"/>
      <c r="T44" s="28"/>
      <c r="U44" s="28"/>
      <c r="V44" s="28"/>
      <c r="W44" s="26"/>
      <c r="X44" s="26"/>
      <c r="Y44" s="26"/>
      <c r="Z44" s="27"/>
      <c r="AA44" s="26"/>
      <c r="AB44" s="26"/>
      <c r="AC44" s="26"/>
      <c r="AD44" s="26"/>
      <c r="AE44" s="26"/>
      <c r="AF44" s="26"/>
      <c r="AG44" s="26"/>
      <c r="AH44" s="26"/>
      <c r="AI44" s="111"/>
      <c r="AN44"/>
      <c r="AO44" s="10"/>
      <c r="AP44" s="25"/>
      <c r="AQ44" s="26"/>
      <c r="AR44" s="26"/>
      <c r="AS44" s="26"/>
      <c r="AT44" s="26"/>
      <c r="AU44" s="26"/>
      <c r="AV44" s="26"/>
      <c r="AW44" s="26"/>
      <c r="AX44" s="26"/>
      <c r="AY44" s="27"/>
      <c r="AZ44" s="28"/>
      <c r="BA44" s="28"/>
      <c r="BB44" s="28"/>
      <c r="BC44" s="28"/>
      <c r="BD44" s="28"/>
      <c r="BE44" s="26"/>
      <c r="BF44" s="26"/>
      <c r="BG44" s="26"/>
      <c r="BH44" s="78"/>
      <c r="BI44" s="79"/>
      <c r="BJ44" s="79"/>
      <c r="BK44" s="80"/>
      <c r="BL44" s="13"/>
      <c r="BM44" s="51"/>
      <c r="BN44" s="37"/>
      <c r="BO44" s="37"/>
      <c r="BP44" s="37"/>
      <c r="BQ44" s="37"/>
      <c r="BR44" s="37"/>
      <c r="BS44" s="38"/>
      <c r="BT44" s="38"/>
      <c r="BU44" s="52"/>
      <c r="BV44" s="13"/>
    </row>
    <row r="45" spans="2:74" ht="18" customHeight="1" thickTop="1" x14ac:dyDescent="0.3">
      <c r="B45" s="13"/>
      <c r="C45" s="75" t="s">
        <v>3</v>
      </c>
      <c r="D45" s="76"/>
      <c r="E45" s="76"/>
      <c r="F45" s="77"/>
      <c r="G45" s="10"/>
      <c r="H45" s="69" t="str">
        <f ca="1">VLOOKUP(J$5, 'AfterSchool By Weekday'!$A:$B,2, FALSE)</f>
        <v>Game Lab</v>
      </c>
      <c r="I45" s="70"/>
      <c r="J45" s="70"/>
      <c r="K45" s="70"/>
      <c r="L45" s="70"/>
      <c r="M45" s="70"/>
      <c r="N45" s="70"/>
      <c r="O45" s="70"/>
      <c r="P45" s="71"/>
      <c r="Q45" s="69" t="str">
        <f ca="1">VLOOKUP(S$5, 'AfterSchool By Weekday'!$A:$B,2, FALSE)</f>
        <v xml:space="preserve"> </v>
      </c>
      <c r="R45" s="70"/>
      <c r="S45" s="70"/>
      <c r="T45" s="70"/>
      <c r="U45" s="70"/>
      <c r="V45" s="70"/>
      <c r="W45" s="70"/>
      <c r="X45" s="70"/>
      <c r="Y45" s="71"/>
      <c r="Z45" s="69" t="str">
        <f ca="1">VLOOKUP(AB$5, 'AfterSchool By Weekday'!$A:$B,2, FALSE)</f>
        <v>Chai - Hebrew</v>
      </c>
      <c r="AA45" s="70"/>
      <c r="AB45" s="70"/>
      <c r="AC45" s="70"/>
      <c r="AD45" s="70"/>
      <c r="AE45" s="70"/>
      <c r="AF45" s="70"/>
      <c r="AG45" s="70"/>
      <c r="AH45" s="71"/>
      <c r="AI45" s="112"/>
      <c r="AN45"/>
      <c r="AO45" s="10"/>
      <c r="AP45" s="69" t="str">
        <f ca="1">VLOOKUP(AR$5, 'AfterSchool By Weekday'!$A:$B,2, FALSE)</f>
        <v xml:space="preserve"> </v>
      </c>
      <c r="AQ45" s="70"/>
      <c r="AR45" s="70"/>
      <c r="AS45" s="70"/>
      <c r="AT45" s="70"/>
      <c r="AU45" s="70"/>
      <c r="AV45" s="70"/>
      <c r="AW45" s="70"/>
      <c r="AX45" s="71"/>
      <c r="AY45" s="69" t="str">
        <f ca="1">VLOOKUP(BA$5, 'AfterSchool By Weekday'!$A:$B,2, FALSE)</f>
        <v>Parkour</v>
      </c>
      <c r="AZ45" s="70"/>
      <c r="BA45" s="70"/>
      <c r="BB45" s="70"/>
      <c r="BC45" s="70"/>
      <c r="BD45" s="70"/>
      <c r="BE45" s="70"/>
      <c r="BF45" s="70"/>
      <c r="BG45" s="71"/>
      <c r="BH45" s="75" t="s">
        <v>3</v>
      </c>
      <c r="BI45" s="76"/>
      <c r="BJ45" s="76"/>
      <c r="BK45" s="77"/>
      <c r="BL45" s="13"/>
      <c r="BM45" s="51"/>
      <c r="BN45" s="37"/>
      <c r="BO45" s="37"/>
      <c r="BP45" s="37"/>
      <c r="BQ45" s="37"/>
      <c r="BR45" s="37"/>
      <c r="BS45" s="38"/>
      <c r="BT45" s="38"/>
      <c r="BU45" s="52"/>
      <c r="BV45" s="13"/>
    </row>
    <row r="46" spans="2:74" ht="18" customHeight="1" x14ac:dyDescent="0.3">
      <c r="B46" s="13"/>
      <c r="C46" s="78"/>
      <c r="D46" s="79"/>
      <c r="E46" s="79"/>
      <c r="F46" s="80"/>
      <c r="G46" s="10"/>
      <c r="H46" s="69" t="str">
        <f ca="1">VLOOKUP(J$5, 'AfterSchool By Weekday'!$A:$C,3, FALSE)</f>
        <v xml:space="preserve"> </v>
      </c>
      <c r="I46" s="70"/>
      <c r="J46" s="70"/>
      <c r="K46" s="70"/>
      <c r="L46" s="70"/>
      <c r="M46" s="70"/>
      <c r="N46" s="70"/>
      <c r="O46" s="70"/>
      <c r="P46" s="71"/>
      <c r="Q46" s="69" t="str">
        <f ca="1">VLOOKUP(S$5, 'AfterSchool By Weekday'!$A:$C,3, FALSE)</f>
        <v xml:space="preserve"> </v>
      </c>
      <c r="R46" s="70"/>
      <c r="S46" s="70"/>
      <c r="T46" s="70"/>
      <c r="U46" s="70"/>
      <c r="V46" s="70"/>
      <c r="W46" s="70"/>
      <c r="X46" s="70"/>
      <c r="Y46" s="71"/>
      <c r="Z46" s="69" t="str">
        <f ca="1">VLOOKUP(AB$5, 'AfterSchool By Weekday'!$A:$C,3, FALSE)</f>
        <v xml:space="preserve"> </v>
      </c>
      <c r="AA46" s="70"/>
      <c r="AB46" s="70"/>
      <c r="AC46" s="70"/>
      <c r="AD46" s="70"/>
      <c r="AE46" s="70"/>
      <c r="AF46" s="70"/>
      <c r="AG46" s="70"/>
      <c r="AH46" s="71"/>
      <c r="AI46" s="112"/>
      <c r="AN46"/>
      <c r="AO46" s="10"/>
      <c r="AP46" s="69" t="str">
        <f ca="1">VLOOKUP(AR$5, 'AfterSchool By Weekday'!$A:$C,3, FALSE)</f>
        <v xml:space="preserve"> </v>
      </c>
      <c r="AQ46" s="70"/>
      <c r="AR46" s="70"/>
      <c r="AS46" s="70"/>
      <c r="AT46" s="70"/>
      <c r="AU46" s="70"/>
      <c r="AV46" s="70"/>
      <c r="AW46" s="70"/>
      <c r="AX46" s="71"/>
      <c r="AY46" s="69" t="str">
        <f ca="1">VLOOKUP(BA$5, 'AfterSchool By Weekday'!$A:$C,3, FALSE)</f>
        <v>SWIM MEET</v>
      </c>
      <c r="AZ46" s="70"/>
      <c r="BA46" s="70"/>
      <c r="BB46" s="70"/>
      <c r="BC46" s="70"/>
      <c r="BD46" s="70"/>
      <c r="BE46" s="70"/>
      <c r="BF46" s="70"/>
      <c r="BG46" s="71"/>
      <c r="BH46" s="78"/>
      <c r="BI46" s="79"/>
      <c r="BJ46" s="79"/>
      <c r="BK46" s="80"/>
      <c r="BL46" s="13"/>
      <c r="BM46" s="51"/>
      <c r="BN46" s="37"/>
      <c r="BO46" s="37"/>
      <c r="BP46" s="37"/>
      <c r="BQ46" s="37"/>
      <c r="BR46" s="37"/>
      <c r="BS46" s="38"/>
      <c r="BT46" s="38"/>
      <c r="BU46" s="52"/>
      <c r="BV46" s="13"/>
    </row>
    <row r="47" spans="2:74" ht="18" customHeight="1" thickBot="1" x14ac:dyDescent="0.35">
      <c r="B47" s="13"/>
      <c r="C47" s="81"/>
      <c r="D47" s="82"/>
      <c r="E47" s="82"/>
      <c r="F47" s="83"/>
      <c r="G47" s="10"/>
      <c r="H47" s="25"/>
      <c r="I47" s="26"/>
      <c r="J47" s="26"/>
      <c r="K47" s="26"/>
      <c r="L47" s="26"/>
      <c r="M47" s="26"/>
      <c r="N47" s="26"/>
      <c r="O47" s="26"/>
      <c r="P47" s="26"/>
      <c r="Q47" s="27"/>
      <c r="R47" s="28"/>
      <c r="S47" s="28"/>
      <c r="T47" s="28"/>
      <c r="U47" s="28"/>
      <c r="V47" s="28"/>
      <c r="W47" s="26"/>
      <c r="X47" s="26"/>
      <c r="Y47" s="26"/>
      <c r="Z47" s="27"/>
      <c r="AA47" s="26"/>
      <c r="AB47" s="26"/>
      <c r="AC47" s="26"/>
      <c r="AD47" s="26"/>
      <c r="AE47" s="26"/>
      <c r="AF47" s="26"/>
      <c r="AG47" s="26"/>
      <c r="AH47" s="26"/>
      <c r="AI47" s="111"/>
      <c r="AN47"/>
      <c r="AO47" s="10"/>
      <c r="AP47" s="25"/>
      <c r="AQ47" s="26"/>
      <c r="AR47" s="26"/>
      <c r="AS47" s="26"/>
      <c r="AT47" s="26"/>
      <c r="AU47" s="26"/>
      <c r="AV47" s="26"/>
      <c r="AW47" s="26"/>
      <c r="AX47" s="26"/>
      <c r="AY47" s="27"/>
      <c r="AZ47" s="28"/>
      <c r="BA47" s="28"/>
      <c r="BB47" s="28"/>
      <c r="BC47" s="28"/>
      <c r="BD47" s="28"/>
      <c r="BE47" s="26"/>
      <c r="BF47" s="26"/>
      <c r="BG47" s="26"/>
      <c r="BH47" s="81"/>
      <c r="BI47" s="82"/>
      <c r="BJ47" s="82"/>
      <c r="BK47" s="83"/>
      <c r="BL47" s="13"/>
      <c r="BM47" s="53"/>
      <c r="BN47" s="54"/>
      <c r="BO47" s="54"/>
      <c r="BP47" s="54"/>
      <c r="BQ47" s="54"/>
      <c r="BR47" s="54"/>
      <c r="BS47" s="55"/>
      <c r="BT47" s="55"/>
      <c r="BU47" s="56"/>
      <c r="BV47" s="13"/>
    </row>
    <row r="48" spans="2:74" ht="18.600000000000001" thickTop="1" x14ac:dyDescent="0.3">
      <c r="B48" s="13"/>
      <c r="C48" s="2"/>
      <c r="D48" s="2"/>
      <c r="E48" s="2"/>
      <c r="F48" s="2"/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N48"/>
      <c r="AO48" s="10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13"/>
      <c r="BM48" s="2"/>
      <c r="BN48" s="2"/>
      <c r="BO48" s="2"/>
      <c r="BP48" s="2"/>
      <c r="BQ48" s="2"/>
      <c r="BR48" s="2"/>
      <c r="BS48" s="2"/>
      <c r="BT48" s="2"/>
      <c r="BU48" s="2"/>
      <c r="BV48" s="13"/>
    </row>
    <row r="49" spans="2:73" ht="18" customHeight="1" x14ac:dyDescent="0.3">
      <c r="B49" s="9"/>
      <c r="C49" s="9"/>
      <c r="D49" s="9"/>
      <c r="E49" s="9"/>
      <c r="F49" s="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9"/>
      <c r="BI49" s="9"/>
      <c r="BJ49" s="9"/>
      <c r="BK49" s="9"/>
      <c r="BM49"/>
      <c r="BN49"/>
      <c r="BO49"/>
      <c r="BP49"/>
      <c r="BQ49"/>
      <c r="BR49"/>
      <c r="BS49"/>
      <c r="BT49"/>
      <c r="BU49"/>
    </row>
    <row r="50" spans="2:73" customFormat="1" ht="18" customHeight="1" x14ac:dyDescent="0.3"/>
    <row r="51" spans="2:73" ht="18" customHeight="1" x14ac:dyDescent="0.3">
      <c r="B51" s="9"/>
      <c r="C51" s="9"/>
      <c r="D51" s="9"/>
      <c r="E51" s="9"/>
      <c r="F51" s="9"/>
      <c r="G51" s="9"/>
      <c r="H51"/>
      <c r="J51" s="34" t="s">
        <v>52</v>
      </c>
      <c r="K51" s="33"/>
      <c r="L51" s="33"/>
      <c r="M51" s="33"/>
      <c r="N51"/>
      <c r="O51"/>
      <c r="P51"/>
      <c r="Q51"/>
      <c r="R51"/>
      <c r="T51" s="34" t="s">
        <v>52</v>
      </c>
      <c r="U51" s="33"/>
      <c r="V51" s="33"/>
      <c r="W51" s="33"/>
      <c r="X51"/>
      <c r="Y51"/>
      <c r="Z51"/>
      <c r="AA51"/>
      <c r="AC51" s="34" t="s">
        <v>52</v>
      </c>
      <c r="AD51" s="33"/>
      <c r="AE51" s="33"/>
      <c r="AF51" s="33"/>
      <c r="AG51"/>
      <c r="AH51"/>
      <c r="AI51"/>
      <c r="AN51"/>
      <c r="AO51" s="9"/>
      <c r="AP51"/>
      <c r="AQ51"/>
      <c r="AS51" s="34" t="s">
        <v>52</v>
      </c>
      <c r="AT51" s="33"/>
      <c r="AU51" s="33"/>
      <c r="AV51" s="33"/>
      <c r="AW51"/>
      <c r="AX51"/>
      <c r="AY51"/>
      <c r="AZ51"/>
      <c r="BB51" s="34" t="s">
        <v>52</v>
      </c>
      <c r="BC51" s="33"/>
      <c r="BD51" s="33"/>
      <c r="BE51" s="33"/>
      <c r="BF51"/>
      <c r="BG51"/>
      <c r="BH51" s="9"/>
      <c r="BI51" s="9"/>
      <c r="BJ51" s="9"/>
      <c r="BK51" s="9"/>
      <c r="BM51"/>
      <c r="BN51"/>
      <c r="BP51" s="34"/>
      <c r="BQ51" s="33"/>
      <c r="BR51" s="33"/>
      <c r="BS51" s="33"/>
      <c r="BT51"/>
      <c r="BU51"/>
    </row>
    <row r="52" spans="2:73" ht="18" customHeight="1" x14ac:dyDescent="0.3">
      <c r="B52" s="9"/>
      <c r="C52" s="9"/>
      <c r="D52" s="9"/>
      <c r="E52" s="9"/>
      <c r="F52" s="9"/>
      <c r="G52" s="9"/>
      <c r="H52"/>
      <c r="I52" s="33"/>
      <c r="J52" s="34" t="s">
        <v>53</v>
      </c>
      <c r="K52" s="33"/>
      <c r="L52" s="33"/>
      <c r="M52" s="33"/>
      <c r="N52"/>
      <c r="O52"/>
      <c r="P52"/>
      <c r="Q52"/>
      <c r="R52"/>
      <c r="S52" s="33"/>
      <c r="T52" s="34" t="s">
        <v>53</v>
      </c>
      <c r="U52" s="33"/>
      <c r="V52" s="33"/>
      <c r="W52" s="33"/>
      <c r="X52"/>
      <c r="Y52"/>
      <c r="Z52"/>
      <c r="AA52"/>
      <c r="AB52" s="33"/>
      <c r="AC52" s="34" t="s">
        <v>53</v>
      </c>
      <c r="AD52" s="33"/>
      <c r="AE52" s="33"/>
      <c r="AF52" s="33"/>
      <c r="AG52"/>
      <c r="AH52"/>
      <c r="AI52"/>
      <c r="AN52"/>
      <c r="AO52" s="9"/>
      <c r="AP52"/>
      <c r="AQ52"/>
      <c r="AR52" s="33"/>
      <c r="AS52" s="34" t="s">
        <v>53</v>
      </c>
      <c r="AT52" s="33"/>
      <c r="AU52" s="33"/>
      <c r="AV52" s="33"/>
      <c r="AW52"/>
      <c r="AX52"/>
      <c r="AY52"/>
      <c r="AZ52"/>
      <c r="BA52" s="33"/>
      <c r="BB52" s="34" t="s">
        <v>53</v>
      </c>
      <c r="BC52" s="33"/>
      <c r="BD52" s="33"/>
      <c r="BE52" s="33"/>
      <c r="BF52"/>
      <c r="BG52"/>
      <c r="BH52" s="9"/>
      <c r="BI52" s="9"/>
      <c r="BJ52" s="9"/>
      <c r="BK52" s="9"/>
      <c r="BM52"/>
      <c r="BN52"/>
      <c r="BO52" s="33"/>
      <c r="BP52" s="34"/>
      <c r="BQ52" s="33"/>
      <c r="BR52" s="33"/>
      <c r="BS52" s="33"/>
      <c r="BT52"/>
      <c r="BU52"/>
    </row>
    <row r="53" spans="2:73" ht="18" customHeight="1" x14ac:dyDescent="0.3">
      <c r="H53"/>
      <c r="I53" s="33"/>
      <c r="J53" s="34" t="s">
        <v>54</v>
      </c>
      <c r="K53" s="33"/>
      <c r="L53" s="33"/>
      <c r="M53" s="33"/>
      <c r="R53"/>
      <c r="S53" s="33"/>
      <c r="T53" s="34" t="s">
        <v>54</v>
      </c>
      <c r="U53" s="33"/>
      <c r="V53" s="33"/>
      <c r="W53" s="33"/>
      <c r="AA53"/>
      <c r="AB53" s="33"/>
      <c r="AC53" s="34" t="s">
        <v>54</v>
      </c>
      <c r="AD53" s="33"/>
      <c r="AE53" s="33"/>
      <c r="AF53" s="33"/>
      <c r="AQ53"/>
      <c r="AR53" s="33"/>
      <c r="AS53" s="34" t="s">
        <v>54</v>
      </c>
      <c r="AT53" s="33"/>
      <c r="AU53" s="33"/>
      <c r="AV53" s="33"/>
      <c r="AZ53"/>
      <c r="BA53" s="33"/>
      <c r="BB53" s="34" t="s">
        <v>54</v>
      </c>
      <c r="BC53" s="33"/>
      <c r="BD53" s="33"/>
      <c r="BE53" s="33"/>
      <c r="BN53"/>
      <c r="BO53" s="33"/>
      <c r="BP53" s="34"/>
      <c r="BQ53" s="33"/>
      <c r="BR53" s="33"/>
      <c r="BS53" s="33"/>
    </row>
  </sheetData>
  <sheetProtection selectLockedCells="1"/>
  <mergeCells count="97">
    <mergeCell ref="AA27:AG27"/>
    <mergeCell ref="AA8:AG8"/>
    <mergeCell ref="W23:Y23"/>
    <mergeCell ref="W24:Y24"/>
    <mergeCell ref="W25:Y25"/>
    <mergeCell ref="W26:Y26"/>
    <mergeCell ref="AA23:AG23"/>
    <mergeCell ref="AA24:AG24"/>
    <mergeCell ref="AA25:AG25"/>
    <mergeCell ref="AA26:AG26"/>
    <mergeCell ref="I25:P25"/>
    <mergeCell ref="I26:P26"/>
    <mergeCell ref="I27:P27"/>
    <mergeCell ref="W8:Y8"/>
    <mergeCell ref="K2:O2"/>
    <mergeCell ref="W27:Y27"/>
    <mergeCell ref="D2:J2"/>
    <mergeCell ref="Z5:AA6"/>
    <mergeCell ref="J5:P5"/>
    <mergeCell ref="J6:P6"/>
    <mergeCell ref="Q5:R6"/>
    <mergeCell ref="S5:Y5"/>
    <mergeCell ref="S6:Y6"/>
    <mergeCell ref="C7:F7"/>
    <mergeCell ref="H7:P7"/>
    <mergeCell ref="Q7:Y7"/>
    <mergeCell ref="Z7:AH7"/>
    <mergeCell ref="H45:P45"/>
    <mergeCell ref="Q45:Y45"/>
    <mergeCell ref="Z45:AH45"/>
    <mergeCell ref="C8:F12"/>
    <mergeCell ref="C13:F17"/>
    <mergeCell ref="C18:F22"/>
    <mergeCell ref="C23:F27"/>
    <mergeCell ref="C28:F32"/>
    <mergeCell ref="C33:F37"/>
    <mergeCell ref="C38:F42"/>
    <mergeCell ref="C43:F44"/>
    <mergeCell ref="C45:F47"/>
    <mergeCell ref="AO2:AR2"/>
    <mergeCell ref="AS2:AW2"/>
    <mergeCell ref="AP5:AQ6"/>
    <mergeCell ref="AR5:AX5"/>
    <mergeCell ref="AY5:AZ6"/>
    <mergeCell ref="BO5:BU5"/>
    <mergeCell ref="BO6:BU6"/>
    <mergeCell ref="H46:P46"/>
    <mergeCell ref="Q46:Y46"/>
    <mergeCell ref="Z46:AH46"/>
    <mergeCell ref="BA5:BG5"/>
    <mergeCell ref="AQ8:AX8"/>
    <mergeCell ref="BE8:BG8"/>
    <mergeCell ref="AP45:AX45"/>
    <mergeCell ref="AY45:BG45"/>
    <mergeCell ref="H5:I6"/>
    <mergeCell ref="I8:P8"/>
    <mergeCell ref="AB5:AG5"/>
    <mergeCell ref="AB6:AG6"/>
    <mergeCell ref="I23:P23"/>
    <mergeCell ref="I24:P24"/>
    <mergeCell ref="AR6:AX6"/>
    <mergeCell ref="BA6:BG6"/>
    <mergeCell ref="AP7:AX7"/>
    <mergeCell ref="AY7:BG7"/>
    <mergeCell ref="BM5:BN6"/>
    <mergeCell ref="AQ25:AX25"/>
    <mergeCell ref="BE25:BG25"/>
    <mergeCell ref="AQ26:AX26"/>
    <mergeCell ref="BE26:BG26"/>
    <mergeCell ref="AQ27:AX27"/>
    <mergeCell ref="BE27:BG27"/>
    <mergeCell ref="BM7:BU7"/>
    <mergeCell ref="BM26:BU26"/>
    <mergeCell ref="BM28:BU28"/>
    <mergeCell ref="BM8:BU8"/>
    <mergeCell ref="BM9:BU9"/>
    <mergeCell ref="AP46:AX46"/>
    <mergeCell ref="AY46:BG46"/>
    <mergeCell ref="BH7:BK7"/>
    <mergeCell ref="BH8:BK12"/>
    <mergeCell ref="BH13:BK17"/>
    <mergeCell ref="BH18:BK22"/>
    <mergeCell ref="BH23:BK27"/>
    <mergeCell ref="BH28:BK32"/>
    <mergeCell ref="BH33:BK37"/>
    <mergeCell ref="BH38:BK42"/>
    <mergeCell ref="BH43:BK44"/>
    <mergeCell ref="BH45:BK47"/>
    <mergeCell ref="AQ23:AX23"/>
    <mergeCell ref="BE23:BG23"/>
    <mergeCell ref="AQ24:AX24"/>
    <mergeCell ref="BE24:BG24"/>
    <mergeCell ref="BS23:BU23"/>
    <mergeCell ref="BO25:BU25"/>
    <mergeCell ref="BM27:BU27"/>
    <mergeCell ref="BM24:BN25"/>
    <mergeCell ref="BO24:BU24"/>
  </mergeCells>
  <conditionalFormatting sqref="H5 J5:J6 S5:S6 AB5:AB6 H8:L44 D2:AI2 H47:L47 H45:H46 AO2:BG2 I53:Q53 Y53:Z54 H54:X54 S53:X53 AB53:AG53 AA54:AG54 H55:AM1048576 H1:AM1 H3:AM3 AH53:AM54">
    <cfRule type="cellIs" dxfId="89" priority="246" operator="equal">
      <formula>"✖"</formula>
    </cfRule>
  </conditionalFormatting>
  <conditionalFormatting sqref="H5 J5:J6 S5:S6 AB5:AB6 H8:L44 D2:AI2 H47:L47 H45:H46 AO2:BG2 I53:Q53 Y53:Z54 H54:X54 S53:X53 AB53:AG53 AA54:AG54 H55:AM1048576 H1:AM1 H3:AM3 AH53:AM54">
    <cfRule type="cellIs" dxfId="88" priority="245" operator="equal">
      <formula>"✔"</formula>
    </cfRule>
  </conditionalFormatting>
  <conditionalFormatting sqref="Q5">
    <cfRule type="cellIs" dxfId="87" priority="230" operator="equal">
      <formula>"✖"</formula>
    </cfRule>
  </conditionalFormatting>
  <conditionalFormatting sqref="Q5">
    <cfRule type="cellIs" dxfId="86" priority="229" operator="equal">
      <formula>"✔"</formula>
    </cfRule>
  </conditionalFormatting>
  <conditionalFormatting sqref="Z5">
    <cfRule type="cellIs" dxfId="85" priority="228" operator="equal">
      <formula>"✖"</formula>
    </cfRule>
  </conditionalFormatting>
  <conditionalFormatting sqref="Z5">
    <cfRule type="cellIs" dxfId="84" priority="227" operator="equal">
      <formula>"✔"</formula>
    </cfRule>
  </conditionalFormatting>
  <conditionalFormatting sqref="Q8:V44 Q47:V47">
    <cfRule type="cellIs" dxfId="83" priority="173" operator="equal">
      <formula>"✔"</formula>
    </cfRule>
  </conditionalFormatting>
  <conditionalFormatting sqref="AA8:AE44 AA47:AE47">
    <cfRule type="cellIs" dxfId="82" priority="202" operator="equal">
      <formula>"✖"</formula>
    </cfRule>
  </conditionalFormatting>
  <conditionalFormatting sqref="AA8:AE44 AA47:AE47">
    <cfRule type="cellIs" dxfId="81" priority="201" operator="equal">
      <formula>"✔"</formula>
    </cfRule>
  </conditionalFormatting>
  <conditionalFormatting sqref="Z8:Z44 Z47">
    <cfRule type="cellIs" dxfId="80" priority="176" operator="equal">
      <formula>"✖"</formula>
    </cfRule>
  </conditionalFormatting>
  <conditionalFormatting sqref="Z8:Z44 Z47">
    <cfRule type="cellIs" dxfId="79" priority="175" operator="equal">
      <formula>"✔"</formula>
    </cfRule>
  </conditionalFormatting>
  <conditionalFormatting sqref="Q8:V44 Q47:V47">
    <cfRule type="cellIs" dxfId="78" priority="174" operator="equal">
      <formula>"✖"</formula>
    </cfRule>
  </conditionalFormatting>
  <conditionalFormatting sqref="H8:P44 H47:P47 H45:H46">
    <cfRule type="expression" dxfId="77" priority="170">
      <formula>StartDate+0=TODAY()</formula>
    </cfRule>
  </conditionalFormatting>
  <conditionalFormatting sqref="Q8:Y44 Q47:Y47">
    <cfRule type="expression" dxfId="76" priority="169">
      <formula>StartDate+1=TODAY()</formula>
    </cfRule>
  </conditionalFormatting>
  <conditionalFormatting sqref="Z8:AI44 Z47:AI47">
    <cfRule type="expression" dxfId="75" priority="168">
      <formula>StartDate+2=TODAY()</formula>
    </cfRule>
  </conditionalFormatting>
  <conditionalFormatting sqref="C2:F6 C7">
    <cfRule type="cellIs" dxfId="74" priority="147" operator="equal">
      <formula>"✖"</formula>
    </cfRule>
  </conditionalFormatting>
  <conditionalFormatting sqref="C2:F6 C7">
    <cfRule type="cellIs" dxfId="73" priority="146" operator="equal">
      <formula>"✔"</formula>
    </cfRule>
  </conditionalFormatting>
  <conditionalFormatting sqref="AG4">
    <cfRule type="cellIs" dxfId="72" priority="145" operator="equal">
      <formula>"✖"</formula>
    </cfRule>
  </conditionalFormatting>
  <conditionalFormatting sqref="AG4">
    <cfRule type="cellIs" dxfId="71" priority="144" operator="equal">
      <formula>"✔"</formula>
    </cfRule>
  </conditionalFormatting>
  <conditionalFormatting sqref="H7 Q7 Z7">
    <cfRule type="cellIs" dxfId="70" priority="133" operator="equal">
      <formula>"✔"</formula>
    </cfRule>
  </conditionalFormatting>
  <conditionalFormatting sqref="H7 Q7 Z7">
    <cfRule type="cellIs" dxfId="69" priority="134" operator="equal">
      <formula>"✖"</formula>
    </cfRule>
  </conditionalFormatting>
  <conditionalFormatting sqref="H7 Q7 Z7">
    <cfRule type="expression" dxfId="68" priority="132">
      <formula>StartDate+1=TODAY()</formula>
    </cfRule>
  </conditionalFormatting>
  <conditionalFormatting sqref="Q45">
    <cfRule type="cellIs" dxfId="67" priority="116" operator="equal">
      <formula>"✖"</formula>
    </cfRule>
  </conditionalFormatting>
  <conditionalFormatting sqref="Q45">
    <cfRule type="cellIs" dxfId="66" priority="115" operator="equal">
      <formula>"✔"</formula>
    </cfRule>
  </conditionalFormatting>
  <conditionalFormatting sqref="Q45">
    <cfRule type="expression" dxfId="65" priority="114">
      <formula>StartDate+0=TODAY()</formula>
    </cfRule>
  </conditionalFormatting>
  <conditionalFormatting sqref="Z45">
    <cfRule type="cellIs" dxfId="64" priority="113" operator="equal">
      <formula>"✖"</formula>
    </cfRule>
  </conditionalFormatting>
  <conditionalFormatting sqref="Z45">
    <cfRule type="cellIs" dxfId="63" priority="112" operator="equal">
      <formula>"✔"</formula>
    </cfRule>
  </conditionalFormatting>
  <conditionalFormatting sqref="Z45">
    <cfRule type="expression" dxfId="62" priority="111">
      <formula>StartDate+0=TODAY()</formula>
    </cfRule>
  </conditionalFormatting>
  <conditionalFormatting sqref="Q46">
    <cfRule type="cellIs" dxfId="61" priority="104" operator="equal">
      <formula>"✖"</formula>
    </cfRule>
  </conditionalFormatting>
  <conditionalFormatting sqref="Q46">
    <cfRule type="cellIs" dxfId="60" priority="103" operator="equal">
      <formula>"✔"</formula>
    </cfRule>
  </conditionalFormatting>
  <conditionalFormatting sqref="Q46">
    <cfRule type="expression" dxfId="59" priority="102">
      <formula>StartDate+0=TODAY()</formula>
    </cfRule>
  </conditionalFormatting>
  <conditionalFormatting sqref="Z46">
    <cfRule type="cellIs" dxfId="58" priority="101" operator="equal">
      <formula>"✖"</formula>
    </cfRule>
  </conditionalFormatting>
  <conditionalFormatting sqref="Z46">
    <cfRule type="cellIs" dxfId="57" priority="100" operator="equal">
      <formula>"✔"</formula>
    </cfRule>
  </conditionalFormatting>
  <conditionalFormatting sqref="Z46">
    <cfRule type="expression" dxfId="56" priority="99">
      <formula>StartDate+0=TODAY()</formula>
    </cfRule>
  </conditionalFormatting>
  <conditionalFormatting sqref="AP5 AR5:AR6 BA5:BA6 AP8:AT44 AP55:BG1048576 AP1:BG1 AP3:BG3 AP47:AT47 AP45:AP46 AP53:AP54 AX53:AY54 BG53:BG54">
    <cfRule type="cellIs" dxfId="55" priority="98" operator="equal">
      <formula>"✖"</formula>
    </cfRule>
  </conditionalFormatting>
  <conditionalFormatting sqref="AP5 AR5:AR6 BA5:BA6 AP8:AT44 AP55:BG1048576 AP1:BG1 AP3:BG3 AP47:AT47 AP45:AP46 AP53:AP54 AX53:AY54 BG53:BG54">
    <cfRule type="cellIs" dxfId="54" priority="97" operator="equal">
      <formula>"✔"</formula>
    </cfRule>
  </conditionalFormatting>
  <conditionalFormatting sqref="AY5">
    <cfRule type="cellIs" dxfId="53" priority="96" operator="equal">
      <formula>"✖"</formula>
    </cfRule>
  </conditionalFormatting>
  <conditionalFormatting sqref="AY5">
    <cfRule type="cellIs" dxfId="52" priority="95" operator="equal">
      <formula>"✔"</formula>
    </cfRule>
  </conditionalFormatting>
  <conditionalFormatting sqref="AY8:BD44 AY47:BD47">
    <cfRule type="cellIs" dxfId="51" priority="87" operator="equal">
      <formula>"✔"</formula>
    </cfRule>
  </conditionalFormatting>
  <conditionalFormatting sqref="AY8:BD44 AY47:BD47">
    <cfRule type="cellIs" dxfId="50" priority="88" operator="equal">
      <formula>"✖"</formula>
    </cfRule>
  </conditionalFormatting>
  <conditionalFormatting sqref="AP8:AX44 AP47:AX47 AP45:AP46">
    <cfRule type="expression" dxfId="49" priority="86">
      <formula>StartDate+0=TODAY()</formula>
    </cfRule>
  </conditionalFormatting>
  <conditionalFormatting sqref="AY8:BG44 AY47:BG47">
    <cfRule type="expression" dxfId="48" priority="85">
      <formula>StartDate+1=TODAY()</formula>
    </cfRule>
  </conditionalFormatting>
  <conditionalFormatting sqref="AP7 AY7">
    <cfRule type="cellIs" dxfId="47" priority="78" operator="equal">
      <formula>"✔"</formula>
    </cfRule>
  </conditionalFormatting>
  <conditionalFormatting sqref="AP7 AY7">
    <cfRule type="cellIs" dxfId="46" priority="79" operator="equal">
      <formula>"✖"</formula>
    </cfRule>
  </conditionalFormatting>
  <conditionalFormatting sqref="AP7 AY7">
    <cfRule type="expression" dxfId="45" priority="77">
      <formula>StartDate+1=TODAY()</formula>
    </cfRule>
  </conditionalFormatting>
  <conditionalFormatting sqref="AY45">
    <cfRule type="cellIs" dxfId="44" priority="76" operator="equal">
      <formula>"✖"</formula>
    </cfRule>
  </conditionalFormatting>
  <conditionalFormatting sqref="AY45">
    <cfRule type="cellIs" dxfId="43" priority="75" operator="equal">
      <formula>"✔"</formula>
    </cfRule>
  </conditionalFormatting>
  <conditionalFormatting sqref="AY45">
    <cfRule type="expression" dxfId="42" priority="74">
      <formula>StartDate+0=TODAY()</formula>
    </cfRule>
  </conditionalFormatting>
  <conditionalFormatting sqref="AY46">
    <cfRule type="cellIs" dxfId="41" priority="70" operator="equal">
      <formula>"✖"</formula>
    </cfRule>
  </conditionalFormatting>
  <conditionalFormatting sqref="AY46">
    <cfRule type="cellIs" dxfId="40" priority="69" operator="equal">
      <formula>"✔"</formula>
    </cfRule>
  </conditionalFormatting>
  <conditionalFormatting sqref="AY46">
    <cfRule type="expression" dxfId="39" priority="68">
      <formula>StartDate+0=TODAY()</formula>
    </cfRule>
  </conditionalFormatting>
  <conditionalFormatting sqref="BI2:BL2 BL3:BL48">
    <cfRule type="cellIs" dxfId="38" priority="64" operator="equal">
      <formula>"✖"</formula>
    </cfRule>
  </conditionalFormatting>
  <conditionalFormatting sqref="BI2:BL2 BL3:BL48">
    <cfRule type="cellIs" dxfId="37" priority="63" operator="equal">
      <formula>"✔"</formula>
    </cfRule>
  </conditionalFormatting>
  <conditionalFormatting sqref="BH7 BH2:BK4">
    <cfRule type="cellIs" dxfId="36" priority="62" operator="equal">
      <formula>"✖"</formula>
    </cfRule>
  </conditionalFormatting>
  <conditionalFormatting sqref="BH7 BH2:BK4">
    <cfRule type="cellIs" dxfId="35" priority="61" operator="equal">
      <formula>"✔"</formula>
    </cfRule>
  </conditionalFormatting>
  <conditionalFormatting sqref="AR53:AW53 AQ54:AW54">
    <cfRule type="cellIs" dxfId="34" priority="60" operator="equal">
      <formula>"✖"</formula>
    </cfRule>
  </conditionalFormatting>
  <conditionalFormatting sqref="AR53:AW53 AQ54:AW54">
    <cfRule type="cellIs" dxfId="33" priority="59" operator="equal">
      <formula>"✔"</formula>
    </cfRule>
  </conditionalFormatting>
  <conditionalFormatting sqref="BA53:BF53 AZ54:BF54">
    <cfRule type="cellIs" dxfId="32" priority="58" operator="equal">
      <formula>"✖"</formula>
    </cfRule>
  </conditionalFormatting>
  <conditionalFormatting sqref="BA53:BF53 AZ54:BF54">
    <cfRule type="cellIs" dxfId="31" priority="57" operator="equal">
      <formula>"✔"</formula>
    </cfRule>
  </conditionalFormatting>
  <conditionalFormatting sqref="BH5">
    <cfRule type="cellIs" dxfId="30" priority="44" operator="equal">
      <formula>"✖"</formula>
    </cfRule>
  </conditionalFormatting>
  <conditionalFormatting sqref="BH5">
    <cfRule type="cellIs" dxfId="29" priority="43" operator="equal">
      <formula>"✔"</formula>
    </cfRule>
  </conditionalFormatting>
  <conditionalFormatting sqref="BM2:BU2">
    <cfRule type="cellIs" dxfId="28" priority="40" operator="equal">
      <formula>"✖"</formula>
    </cfRule>
  </conditionalFormatting>
  <conditionalFormatting sqref="BM2:BU2">
    <cfRule type="cellIs" dxfId="27" priority="39" operator="equal">
      <formula>"✔"</formula>
    </cfRule>
  </conditionalFormatting>
  <conditionalFormatting sqref="BO5:BO6 BM55:BU1048576 BM1:BU1 BM3:BU3 BM53:BM54 BU53:BU54">
    <cfRule type="cellIs" dxfId="26" priority="38" operator="equal">
      <formula>"✖"</formula>
    </cfRule>
  </conditionalFormatting>
  <conditionalFormatting sqref="BO5:BO6 BM55:BU1048576 BM1:BU1 BM3:BU3 BM53:BM54 BU53:BU54">
    <cfRule type="cellIs" dxfId="25" priority="37" operator="equal">
      <formula>"✔"</formula>
    </cfRule>
  </conditionalFormatting>
  <conditionalFormatting sqref="BM5">
    <cfRule type="cellIs" dxfId="24" priority="36" operator="equal">
      <formula>"✖"</formula>
    </cfRule>
  </conditionalFormatting>
  <conditionalFormatting sqref="BM5">
    <cfRule type="cellIs" dxfId="23" priority="35" operator="equal">
      <formula>"✔"</formula>
    </cfRule>
  </conditionalFormatting>
  <conditionalFormatting sqref="BM10:BR23 BM27:BM28 BM8:BM9 BM29:BR47">
    <cfRule type="cellIs" dxfId="22" priority="33" operator="equal">
      <formula>"✔"</formula>
    </cfRule>
  </conditionalFormatting>
  <conditionalFormatting sqref="BM10:BR23 BM27:BM28 BM8:BM9 BM29:BR47">
    <cfRule type="cellIs" dxfId="21" priority="34" operator="equal">
      <formula>"✖"</formula>
    </cfRule>
  </conditionalFormatting>
  <conditionalFormatting sqref="BM10:BU23 BM27:BM28 BM8:BM9 BM29:BU47">
    <cfRule type="expression" dxfId="20" priority="32">
      <formula>StartDate+1=TODAY()</formula>
    </cfRule>
  </conditionalFormatting>
  <conditionalFormatting sqref="BO53:BT53 BN54:BT54">
    <cfRule type="cellIs" dxfId="19" priority="22" operator="equal">
      <formula>"✖"</formula>
    </cfRule>
  </conditionalFormatting>
  <conditionalFormatting sqref="BO53:BT53 BN54:BT54">
    <cfRule type="cellIs" dxfId="18" priority="21" operator="equal">
      <formula>"✔"</formula>
    </cfRule>
  </conditionalFormatting>
  <conditionalFormatting sqref="BL2:BL48">
    <cfRule type="cellIs" dxfId="17" priority="20" operator="equal">
      <formula>"✖"</formula>
    </cfRule>
  </conditionalFormatting>
  <conditionalFormatting sqref="BL2:BL48">
    <cfRule type="cellIs" dxfId="16" priority="19" operator="equal">
      <formula>"✔"</formula>
    </cfRule>
  </conditionalFormatting>
  <conditionalFormatting sqref="BO24:BO25">
    <cfRule type="cellIs" dxfId="15" priority="18" operator="equal">
      <formula>"✖"</formula>
    </cfRule>
  </conditionalFormatting>
  <conditionalFormatting sqref="BO24:BO25">
    <cfRule type="cellIs" dxfId="14" priority="17" operator="equal">
      <formula>"✔"</formula>
    </cfRule>
  </conditionalFormatting>
  <conditionalFormatting sqref="BM24">
    <cfRule type="cellIs" dxfId="13" priority="16" operator="equal">
      <formula>"✖"</formula>
    </cfRule>
  </conditionalFormatting>
  <conditionalFormatting sqref="BM24">
    <cfRule type="cellIs" dxfId="12" priority="15" operator="equal">
      <formula>"✔"</formula>
    </cfRule>
  </conditionalFormatting>
  <conditionalFormatting sqref="BM26">
    <cfRule type="cellIs" dxfId="11" priority="13" operator="equal">
      <formula>"✔"</formula>
    </cfRule>
  </conditionalFormatting>
  <conditionalFormatting sqref="BM26">
    <cfRule type="cellIs" dxfId="10" priority="14" operator="equal">
      <formula>"✖"</formula>
    </cfRule>
  </conditionalFormatting>
  <conditionalFormatting sqref="BM26">
    <cfRule type="expression" dxfId="9" priority="12">
      <formula>StartDate+1=TODAY()</formula>
    </cfRule>
  </conditionalFormatting>
  <conditionalFormatting sqref="BV2:BV48">
    <cfRule type="cellIs" dxfId="8" priority="11" operator="equal">
      <formula>"✖"</formula>
    </cfRule>
  </conditionalFormatting>
  <conditionalFormatting sqref="BV2:BV48">
    <cfRule type="cellIs" dxfId="7" priority="10" operator="equal">
      <formula>"✔"</formula>
    </cfRule>
  </conditionalFormatting>
  <conditionalFormatting sqref="BV2:BV48">
    <cfRule type="cellIs" dxfId="6" priority="9" operator="equal">
      <formula>"✖"</formula>
    </cfRule>
  </conditionalFormatting>
  <conditionalFormatting sqref="BV2:BV48">
    <cfRule type="cellIs" dxfId="5" priority="8" operator="equal">
      <formula>"✔"</formula>
    </cfRule>
  </conditionalFormatting>
  <conditionalFormatting sqref="BM7">
    <cfRule type="cellIs" dxfId="4" priority="6" operator="equal">
      <formula>"✔"</formula>
    </cfRule>
  </conditionalFormatting>
  <conditionalFormatting sqref="BM7">
    <cfRule type="cellIs" dxfId="3" priority="7" operator="equal">
      <formula>"✖"</formula>
    </cfRule>
  </conditionalFormatting>
  <conditionalFormatting sqref="BM7">
    <cfRule type="expression" dxfId="2" priority="5">
      <formula>StartDate+1=TODAY()</formula>
    </cfRule>
  </conditionalFormatting>
  <conditionalFormatting sqref="B2:B48">
    <cfRule type="cellIs" dxfId="1" priority="2" operator="equal">
      <formula>"✖"</formula>
    </cfRule>
  </conditionalFormatting>
  <conditionalFormatting sqref="B2:B48">
    <cfRule type="cellIs" dxfId="0" priority="1" operator="equal">
      <formula>"✔"</formula>
    </cfRule>
  </conditionalFormatting>
  <dataValidations count="3">
    <dataValidation type="list" allowBlank="1" showInputMessage="1" showErrorMessage="1" sqref="H47 Q47:V47 H8:H44 Q8:V44 Z8:Z44 Z47 AP47 AY47:BD47 AP8:AP44 AY8:BD44 BM29:BR47 BM10:BR23" xr:uid="{869C72E2-BA1F-408A-B01A-DC1B9E7A3AC9}">
      <formula1>"✔,✖"</formula1>
    </dataValidation>
    <dataValidation allowBlank="1" showInputMessage="1" showErrorMessage="1" prompt="Select Week Start Date in this Cell" sqref="K2:O2 AS2:AW2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B1:F1 BH1:BL1 BV1" xr:uid="{97914566-402F-4A8D-971E-471C2F2F7D5B}"/>
  </dataValidations>
  <pageMargins left="0.25" right="0.25" top="0.75" bottom="0.75" header="0.3" footer="0.3"/>
  <pageSetup scale="59" fitToWidth="2" orientation="portrait" r:id="rId1"/>
  <rowBreaks count="1" manualBreakCount="1">
    <brk id="3" min="1" max="7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1DAB-0C60-4328-88C9-62154BB10EB5}">
  <dimension ref="A5:I21"/>
  <sheetViews>
    <sheetView zoomScale="57" workbookViewId="0">
      <selection activeCell="E11" sqref="E11"/>
    </sheetView>
  </sheetViews>
  <sheetFormatPr defaultRowHeight="14.4" x14ac:dyDescent="0.3"/>
  <cols>
    <col min="1" max="1" width="11.44140625" bestFit="1" customWidth="1"/>
    <col min="2" max="2" width="54.88671875" bestFit="1" customWidth="1"/>
    <col min="5" max="5" width="9.88671875" bestFit="1" customWidth="1"/>
    <col min="6" max="6" width="42" bestFit="1" customWidth="1"/>
  </cols>
  <sheetData>
    <row r="5" spans="1:9" ht="33" x14ac:dyDescent="0.65">
      <c r="A5" s="31">
        <v>0.24652777777777779</v>
      </c>
      <c r="B5" s="32" t="s">
        <v>37</v>
      </c>
      <c r="E5" s="31"/>
      <c r="F5" s="32"/>
      <c r="G5" s="31"/>
      <c r="H5" s="32"/>
      <c r="I5" s="31"/>
    </row>
    <row r="6" spans="1:9" ht="33" x14ac:dyDescent="0.65">
      <c r="A6" s="31">
        <v>0.25</v>
      </c>
      <c r="B6" s="32" t="s">
        <v>38</v>
      </c>
      <c r="E6" s="31"/>
      <c r="F6" s="32"/>
      <c r="G6" s="31"/>
      <c r="H6" s="32"/>
      <c r="I6" s="31"/>
    </row>
    <row r="7" spans="1:9" ht="33" x14ac:dyDescent="0.65">
      <c r="A7" s="31">
        <v>0.25347222222222221</v>
      </c>
      <c r="B7" s="32" t="s">
        <v>39</v>
      </c>
      <c r="E7" s="31"/>
      <c r="F7" s="32"/>
      <c r="G7" s="31"/>
      <c r="H7" s="32"/>
      <c r="I7" s="31"/>
    </row>
    <row r="8" spans="1:9" ht="33" x14ac:dyDescent="0.65">
      <c r="A8" s="31">
        <v>0.25694444444444448</v>
      </c>
      <c r="B8" s="32" t="s">
        <v>36</v>
      </c>
      <c r="E8" s="31"/>
      <c r="G8" s="31"/>
      <c r="H8" s="32"/>
      <c r="I8" s="31"/>
    </row>
    <row r="9" spans="1:9" ht="33" x14ac:dyDescent="0.65">
      <c r="A9" s="31"/>
      <c r="B9" s="32" t="s">
        <v>40</v>
      </c>
      <c r="G9" s="31"/>
      <c r="H9" s="32"/>
      <c r="I9" s="31"/>
    </row>
    <row r="10" spans="1:9" ht="33" x14ac:dyDescent="0.65">
      <c r="A10" s="31">
        <v>0.2638888888888889</v>
      </c>
      <c r="B10" s="32" t="s">
        <v>35</v>
      </c>
      <c r="E10" s="31">
        <v>0.3125</v>
      </c>
      <c r="F10" s="32" t="s">
        <v>51</v>
      </c>
      <c r="G10" s="31"/>
      <c r="H10" s="32"/>
      <c r="I10" s="31"/>
    </row>
    <row r="11" spans="1:9" ht="33" x14ac:dyDescent="0.65">
      <c r="A11" s="31">
        <v>0.27083333333333331</v>
      </c>
      <c r="B11" s="32" t="s">
        <v>30</v>
      </c>
      <c r="E11" s="31">
        <v>0.31944444444444448</v>
      </c>
      <c r="F11" s="32" t="s">
        <v>47</v>
      </c>
      <c r="G11" s="31"/>
      <c r="H11" s="32"/>
      <c r="I11" s="31"/>
    </row>
    <row r="12" spans="1:9" ht="33" x14ac:dyDescent="0.65">
      <c r="A12" s="31"/>
      <c r="B12" s="32" t="s">
        <v>55</v>
      </c>
      <c r="E12" s="31"/>
      <c r="F12" s="32" t="s">
        <v>30</v>
      </c>
      <c r="G12" s="31"/>
      <c r="H12" s="32"/>
      <c r="I12" s="31"/>
    </row>
    <row r="13" spans="1:9" ht="33" x14ac:dyDescent="0.65">
      <c r="A13" s="32"/>
      <c r="B13" s="32" t="s">
        <v>31</v>
      </c>
      <c r="E13" s="32"/>
      <c r="F13" s="32" t="s">
        <v>46</v>
      </c>
      <c r="G13" s="32"/>
      <c r="H13" s="32"/>
      <c r="I13" s="32"/>
    </row>
    <row r="14" spans="1:9" ht="33" x14ac:dyDescent="0.65">
      <c r="A14" s="32"/>
      <c r="B14" s="32" t="s">
        <v>32</v>
      </c>
      <c r="E14" s="32"/>
      <c r="F14" s="32" t="s">
        <v>33</v>
      </c>
      <c r="G14" s="32"/>
      <c r="H14" s="32"/>
      <c r="I14" s="32"/>
    </row>
    <row r="15" spans="1:9" ht="33" x14ac:dyDescent="0.65">
      <c r="A15" s="32"/>
      <c r="B15" s="32" t="s">
        <v>41</v>
      </c>
      <c r="E15" s="32"/>
      <c r="F15" s="32" t="s">
        <v>34</v>
      </c>
      <c r="G15" s="32"/>
      <c r="H15" s="32"/>
      <c r="I15" s="32"/>
    </row>
    <row r="16" spans="1:9" ht="33" x14ac:dyDescent="0.65">
      <c r="A16" s="32"/>
      <c r="B16" s="32" t="s">
        <v>33</v>
      </c>
      <c r="E16" s="31">
        <v>0.3263888888888889</v>
      </c>
      <c r="F16" s="32" t="s">
        <v>50</v>
      </c>
      <c r="G16" s="32"/>
      <c r="H16" s="32"/>
      <c r="I16" s="32"/>
    </row>
    <row r="17" spans="1:9" ht="33" x14ac:dyDescent="0.65">
      <c r="A17" s="32"/>
      <c r="B17" s="32" t="s">
        <v>34</v>
      </c>
      <c r="E17" s="31">
        <v>0.3347222222222222</v>
      </c>
      <c r="F17" s="32" t="s">
        <v>48</v>
      </c>
      <c r="G17" s="32"/>
      <c r="H17" s="32"/>
      <c r="I17" s="32"/>
    </row>
    <row r="18" spans="1:9" ht="33" x14ac:dyDescent="0.65">
      <c r="A18" s="31">
        <v>0.28055555555555556</v>
      </c>
      <c r="B18" s="32" t="s">
        <v>42</v>
      </c>
      <c r="E18" s="31"/>
      <c r="F18" s="32" t="s">
        <v>49</v>
      </c>
      <c r="G18" s="31"/>
      <c r="H18" s="32"/>
      <c r="I18" s="31"/>
    </row>
    <row r="19" spans="1:9" ht="33" x14ac:dyDescent="0.65">
      <c r="A19" s="31">
        <v>0.28125</v>
      </c>
      <c r="B19" s="32" t="s">
        <v>29</v>
      </c>
      <c r="E19" s="31">
        <v>0.33958333333333335</v>
      </c>
      <c r="F19" s="32" t="s">
        <v>45</v>
      </c>
      <c r="G19" s="31"/>
      <c r="H19" s="32"/>
      <c r="I19" s="31"/>
    </row>
    <row r="20" spans="1:9" ht="33" x14ac:dyDescent="0.65">
      <c r="A20" s="31">
        <v>0.29236111111111113</v>
      </c>
      <c r="B20" s="32" t="s">
        <v>28</v>
      </c>
      <c r="E20" s="31">
        <v>0.34027777777777773</v>
      </c>
      <c r="F20" s="32" t="s">
        <v>44</v>
      </c>
      <c r="G20" s="31"/>
      <c r="H20" s="32"/>
      <c r="I20" s="31"/>
    </row>
    <row r="21" spans="1:9" ht="33" x14ac:dyDescent="0.65">
      <c r="A21" s="31">
        <v>0.29583333333333334</v>
      </c>
      <c r="B21" s="32" t="s">
        <v>27</v>
      </c>
      <c r="E21" s="31">
        <v>0.35069444444444442</v>
      </c>
      <c r="F21" s="32" t="s">
        <v>43</v>
      </c>
      <c r="G21" s="31"/>
      <c r="H21" s="32"/>
      <c r="I2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F3E-D313-411C-8B6A-57FB8ED0ABDB}">
  <dimension ref="A1:C8"/>
  <sheetViews>
    <sheetView tabSelected="1" workbookViewId="0">
      <selection activeCell="C8" sqref="C8"/>
    </sheetView>
  </sheetViews>
  <sheetFormatPr defaultRowHeight="14.4" x14ac:dyDescent="0.3"/>
  <cols>
    <col min="2" max="2" width="18.33203125" bestFit="1" customWidth="1"/>
    <col min="3" max="3" width="10.886718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12</v>
      </c>
      <c r="B2" s="29" t="s">
        <v>18</v>
      </c>
      <c r="C2" s="29" t="s">
        <v>22</v>
      </c>
    </row>
    <row r="3" spans="1:3" x14ac:dyDescent="0.3">
      <c r="A3" t="s">
        <v>13</v>
      </c>
      <c r="B3" s="29" t="s">
        <v>22</v>
      </c>
      <c r="C3" s="29" t="s">
        <v>22</v>
      </c>
    </row>
    <row r="4" spans="1:3" x14ac:dyDescent="0.3">
      <c r="A4" t="s">
        <v>14</v>
      </c>
      <c r="B4" s="29" t="s">
        <v>23</v>
      </c>
      <c r="C4" s="29" t="s">
        <v>22</v>
      </c>
    </row>
    <row r="5" spans="1:3" x14ac:dyDescent="0.3">
      <c r="A5" t="s">
        <v>5</v>
      </c>
      <c r="B5" s="29" t="s">
        <v>22</v>
      </c>
      <c r="C5" s="29" t="s">
        <v>22</v>
      </c>
    </row>
    <row r="6" spans="1:3" x14ac:dyDescent="0.3">
      <c r="A6" t="s">
        <v>15</v>
      </c>
      <c r="B6" s="29" t="s">
        <v>25</v>
      </c>
      <c r="C6" s="29" t="s">
        <v>26</v>
      </c>
    </row>
    <row r="7" spans="1:3" x14ac:dyDescent="0.3">
      <c r="A7" t="s">
        <v>16</v>
      </c>
      <c r="B7" s="29" t="s">
        <v>22</v>
      </c>
      <c r="C7" s="29" t="s">
        <v>22</v>
      </c>
    </row>
    <row r="8" spans="1:3" x14ac:dyDescent="0.3">
      <c r="A8" t="s">
        <v>17</v>
      </c>
      <c r="B8" t="s">
        <v>24</v>
      </c>
      <c r="C8" s="29" t="s">
        <v>22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CE42-0A2E-4C9C-B36E-6E7E4C8F2C33}">
  <dimension ref="A1:B7"/>
  <sheetViews>
    <sheetView workbookViewId="0">
      <selection activeCell="B6" sqref="B6"/>
    </sheetView>
  </sheetViews>
  <sheetFormatPr defaultRowHeight="14.4" x14ac:dyDescent="0.3"/>
  <cols>
    <col min="1" max="1" width="8.33203125" bestFit="1" customWidth="1"/>
    <col min="2" max="2" width="14" bestFit="1" customWidth="1"/>
  </cols>
  <sheetData>
    <row r="1" spans="1:2" x14ac:dyDescent="0.3">
      <c r="A1" t="s">
        <v>12</v>
      </c>
      <c r="B1" s="29" t="s">
        <v>22</v>
      </c>
    </row>
    <row r="2" spans="1:2" x14ac:dyDescent="0.3">
      <c r="A2" t="s">
        <v>13</v>
      </c>
      <c r="B2" s="29" t="s">
        <v>22</v>
      </c>
    </row>
    <row r="3" spans="1:2" x14ac:dyDescent="0.3">
      <c r="A3" t="s">
        <v>14</v>
      </c>
      <c r="B3" s="29" t="s">
        <v>22</v>
      </c>
    </row>
    <row r="4" spans="1:2" x14ac:dyDescent="0.3">
      <c r="A4" t="s">
        <v>5</v>
      </c>
      <c r="B4" s="30" t="s">
        <v>6</v>
      </c>
    </row>
    <row r="5" spans="1:2" x14ac:dyDescent="0.3">
      <c r="A5" t="s">
        <v>15</v>
      </c>
      <c r="B5" s="29" t="s">
        <v>22</v>
      </c>
    </row>
    <row r="6" spans="1:2" x14ac:dyDescent="0.3">
      <c r="A6" t="s">
        <v>16</v>
      </c>
      <c r="B6" s="29" t="s">
        <v>22</v>
      </c>
    </row>
    <row r="7" spans="1:2" x14ac:dyDescent="0.3">
      <c r="A7" t="s">
        <v>17</v>
      </c>
      <c r="B7" s="29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Weekly Schedule Planner</vt:lpstr>
      <vt:lpstr>Sheet3</vt:lpstr>
      <vt:lpstr>AfterSchool By Weekday</vt:lpstr>
      <vt:lpstr>Note by Weekday</vt:lpstr>
      <vt:lpstr>'Weekly Schedule Planner'!Print_Area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2023-09-21T03:57:24Z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