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FFD00F20-4B02-44FD-A5A8-222A3F206AA4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8" l="1"/>
  <c r="D91" i="8"/>
  <c r="D92" i="8"/>
  <c r="D93" i="8"/>
  <c r="D94" i="8"/>
  <c r="D95" i="8"/>
  <c r="D96" i="8"/>
  <c r="D97" i="8"/>
  <c r="D98" i="8"/>
  <c r="D99" i="8"/>
  <c r="D100" i="8"/>
  <c r="E90" i="8"/>
  <c r="E91" i="8"/>
  <c r="E92" i="8"/>
  <c r="E93" i="8"/>
  <c r="E94" i="8"/>
  <c r="E95" i="8"/>
  <c r="E96" i="8"/>
  <c r="E97" i="8"/>
  <c r="E98" i="8"/>
  <c r="E99" i="8"/>
  <c r="E100" i="8"/>
  <c r="D12" i="8"/>
  <c r="D23" i="8"/>
  <c r="D34" i="8"/>
  <c r="D45" i="8"/>
  <c r="D56" i="8"/>
  <c r="D67" i="8"/>
  <c r="D78" i="8"/>
  <c r="D89" i="8"/>
  <c r="E12" i="8"/>
  <c r="E23" i="8"/>
  <c r="E34" i="8"/>
  <c r="E45" i="8"/>
  <c r="E56" i="8"/>
  <c r="E67" i="8"/>
  <c r="E78" i="8"/>
  <c r="E89" i="8"/>
  <c r="E12" i="6"/>
  <c r="C14" i="5"/>
  <c r="D14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C6" i="7"/>
  <c r="D6" i="7"/>
  <c r="D68" i="8"/>
  <c r="D69" i="8"/>
  <c r="D70" i="8"/>
  <c r="D71" i="8"/>
  <c r="D72" i="8"/>
  <c r="D73" i="8"/>
  <c r="D74" i="8"/>
  <c r="D75" i="8"/>
  <c r="D76" i="8"/>
  <c r="D77" i="8"/>
  <c r="E68" i="8"/>
  <c r="E69" i="8"/>
  <c r="E70" i="8"/>
  <c r="E71" i="8"/>
  <c r="E72" i="8"/>
  <c r="E73" i="8"/>
  <c r="E74" i="8"/>
  <c r="E75" i="8"/>
  <c r="E76" i="8"/>
  <c r="E77" i="8"/>
  <c r="C5" i="7"/>
  <c r="D5" i="7"/>
  <c r="C13" i="5"/>
  <c r="C12" i="5"/>
  <c r="D12" i="5"/>
  <c r="D13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11" i="5"/>
  <c r="C10" i="5"/>
  <c r="C9" i="5"/>
  <c r="C8" i="5"/>
  <c r="C7" i="5"/>
  <c r="C6" i="5"/>
  <c r="C5" i="5"/>
  <c r="C4" i="5"/>
  <c r="C3" i="5"/>
  <c r="C2" i="5"/>
  <c r="D66" i="8"/>
  <c r="D43" i="8"/>
  <c r="D21" i="8"/>
  <c r="D33" i="8"/>
  <c r="D44" i="8"/>
  <c r="D88" i="8"/>
  <c r="D87" i="8"/>
  <c r="D55" i="8"/>
  <c r="D22" i="8"/>
  <c r="D11" i="8"/>
  <c r="E66" i="8"/>
  <c r="E43" i="8"/>
  <c r="E21" i="8"/>
  <c r="E33" i="8"/>
  <c r="E44" i="8"/>
  <c r="E88" i="8"/>
  <c r="E87" i="8"/>
  <c r="E55" i="8"/>
  <c r="E22" i="8"/>
  <c r="E11" i="8"/>
  <c r="D11" i="5"/>
  <c r="D83" i="8" l="1"/>
  <c r="D6" i="8"/>
  <c r="D50" i="8"/>
  <c r="D17" i="8"/>
  <c r="D7" i="8"/>
  <c r="D40" i="8"/>
  <c r="D39" i="8"/>
  <c r="D62" i="8"/>
  <c r="D51" i="8"/>
  <c r="D29" i="8"/>
  <c r="E83" i="8"/>
  <c r="E6" i="8"/>
  <c r="E50" i="8"/>
  <c r="E17" i="8"/>
  <c r="E7" i="8"/>
  <c r="E40" i="8"/>
  <c r="E39" i="8"/>
  <c r="E62" i="8"/>
  <c r="E51" i="8"/>
  <c r="E29" i="8"/>
  <c r="D3" i="5" l="1"/>
  <c r="D2" i="5"/>
  <c r="D63" i="8"/>
  <c r="D42" i="8"/>
  <c r="D46" i="8"/>
  <c r="D5" i="8"/>
  <c r="D80" i="8"/>
  <c r="D30" i="8"/>
  <c r="D53" i="8"/>
  <c r="D2" i="8"/>
  <c r="D60" i="8"/>
  <c r="D14" i="8"/>
  <c r="E63" i="8"/>
  <c r="E42" i="8"/>
  <c r="E46" i="8"/>
  <c r="E5" i="8"/>
  <c r="E80" i="8"/>
  <c r="E30" i="8"/>
  <c r="E53" i="8"/>
  <c r="E2" i="8"/>
  <c r="E60" i="8"/>
  <c r="E14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6" i="8"/>
  <c r="D26" i="8"/>
  <c r="E59" i="8"/>
  <c r="D59" i="8"/>
  <c r="E36" i="8"/>
  <c r="D36" i="8"/>
  <c r="E37" i="8"/>
  <c r="D37" i="8"/>
  <c r="E15" i="8"/>
  <c r="D15" i="8"/>
  <c r="E48" i="8"/>
  <c r="D48" i="8"/>
  <c r="E47" i="8"/>
  <c r="D47" i="8"/>
  <c r="E16" i="8"/>
  <c r="D16" i="8"/>
  <c r="E49" i="8"/>
  <c r="D49" i="8"/>
  <c r="E38" i="8"/>
  <c r="D38" i="8"/>
  <c r="E27" i="8"/>
  <c r="D27" i="8"/>
  <c r="E28" i="8"/>
  <c r="D28" i="8"/>
  <c r="E61" i="8"/>
  <c r="D61" i="8"/>
  <c r="E82" i="8"/>
  <c r="D82" i="8"/>
  <c r="E81" i="8"/>
  <c r="D81" i="8"/>
  <c r="E79" i="8"/>
  <c r="D79" i="8"/>
  <c r="E35" i="8"/>
  <c r="D35" i="8"/>
  <c r="E13" i="8"/>
  <c r="D13" i="8"/>
  <c r="E57" i="8"/>
  <c r="D57" i="8"/>
  <c r="E58" i="8"/>
  <c r="D58" i="8"/>
  <c r="E3" i="8"/>
  <c r="D3" i="8"/>
  <c r="E25" i="8"/>
  <c r="D25" i="8"/>
  <c r="E24" i="8"/>
  <c r="D24" i="8"/>
  <c r="E32" i="8"/>
  <c r="D32" i="8"/>
  <c r="E20" i="8"/>
  <c r="D20" i="8"/>
  <c r="E86" i="8"/>
  <c r="D86" i="8"/>
  <c r="E9" i="8"/>
  <c r="D9" i="8"/>
  <c r="E10" i="8"/>
  <c r="D10" i="8"/>
  <c r="E54" i="8"/>
  <c r="D54" i="8"/>
  <c r="E65" i="8"/>
  <c r="D65" i="8"/>
  <c r="E64" i="8"/>
  <c r="D64" i="8"/>
  <c r="E41" i="8"/>
  <c r="D41" i="8"/>
  <c r="E8" i="8"/>
  <c r="D8" i="8"/>
  <c r="E52" i="8"/>
  <c r="D52" i="8"/>
  <c r="E84" i="8"/>
  <c r="D84" i="8"/>
  <c r="E85" i="8"/>
  <c r="D85" i="8"/>
  <c r="E31" i="8"/>
  <c r="D31" i="8"/>
  <c r="E19" i="8"/>
  <c r="D19" i="8"/>
  <c r="E18" i="8"/>
  <c r="D18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<sst xmlns="http://schemas.openxmlformats.org/spreadsheetml/2006/main" count="786" uniqueCount="204">
  <si>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</si>
  <si>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</si>
  <si>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</si>
  <si>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</si>
  <si>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</si>
  <si>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</si>
  <si>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</si>
  <si>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</si>
  <si>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</si>
  <si>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</si>
  <si>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</si>
  <si>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</si>
  <si>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</si>
  <si>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</si>
  <si>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</si>
  <si>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</si>
  <si>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</si>
  <si>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</si>
  <si>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</si>
  <si>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</si>
  <si>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</si>
  <si>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</si>
  <si>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</si>
  <si>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</si>
  <si>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</si>
  <si>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</si>
  <si>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</si>
  <si>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</si>
  <si>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</si>
  <si>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</si>
  <si>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</si>
  <si>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</si>
  <si>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</si>
  <si>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</si>
  <si>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</si>
  <si>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</si>
  <si>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</si>
  <si>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</si>
  <si>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</si>
  <si>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</si>
  <si>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</si>
  <si>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</si>
  <si>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</si>
  <si>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</si>
  <si>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</si>
  <si>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</si>
  <si>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</si>
  <si>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</si>
  <si>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</si>
  <si>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</si>
  <si>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</si>
  <si>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</si>
  <si>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</si>
  <si>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</si>
  <si>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</si>
  <si>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</si>
  <si>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</si>
  <si>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</si>
  <si>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</si>
  <si>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</si>
  <si>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</si>
  <si>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</si>
  <si>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</si>
  <si>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</si>
  <si>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</si>
  <si>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</si>
  <si>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</si>
  <si>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</si>
  <si>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</si>
  <si>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</si>
  <si>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</si>
  <si>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</si>
  <si>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</si>
  <si>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</si>
  <si>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</si>
  <si>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</si>
  <si>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</si>
  <si>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</si>
  <si>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</si>
  <si>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</si>
  <si>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</si>
  <si>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</si>
  <si>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</si>
  <si>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</si>
  <si>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</si>
  <si>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</si>
  <si>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</si>
  <si>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</si>
  <si>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</si>
  <si>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</si>
  <si>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</si>
  <si>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</si>
  <si>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</si>
  <si>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</si>
  <si>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</si>
  <si>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</si>
  <si>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</si>
  <si>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</si>
  <si>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</si>
  <si>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</si>
  <si>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</si>
  <si>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</si>
  <si>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</si>
  <si>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</si>
  <si>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</si>
  <si>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</si>
  <si>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</si>
  <si>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</si>
  <si>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</si>
  <si>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</si>
  <si>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</si>
  <si>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</si>
  <si>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</si>
  <si>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</si>
  <si>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</si>
  <si>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</si>
  <si>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</si>
  <si>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</si>
  <si>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</si>
  <si>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</si>
  <si>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</si>
  <si>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</si>
  <si>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</si>
  <si>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</si>
  <si>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</si>
  <si>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</si>
  <si>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</si>
  <si>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</si>
  <si>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</si>
  <si>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</si>
  <si>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</si>
  <si>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</si>
  <si>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</si>
  <si>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</si>
  <si>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</si>
  <si>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</si>
  <si>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</si>
  <si>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</si>
  <si>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</si>
  <si>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</si>
  <si>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</si>
  <si>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</si>
  <si>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</si>
  <si>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</si>
  <si>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</si>
  <si>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</si>
  <si>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</si>
  <si>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</si>
  <si>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</si>
  <si>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</si>
  <si>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</si>
  <si>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</si>
  <si>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</si>
  <si>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</si>
  <si>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</si>
  <si>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</si>
  <si>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</si>
  <si>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</si>
  <si>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</si>
  <si>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</si>
  <si>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</si>
  <si>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</si>
  <si>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</si>
  <si>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</si>
  <si>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</si>
  <si>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</si>
  <si>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</si>
  <si>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</si>
  <si>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</si>
  <si>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</si>
  <si>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</si>
  <si>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</si>
  <si>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</si>
  <si>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</si>
  <si>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</si>
  <si>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</si>
  <si>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</si>
  <si>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</si>
  <si>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</si>
  <si>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</si>
  <si>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Radar station TestE_2</t>
  </si>
  <si>
    <t>Ready to launch</t>
  </si>
  <si>
    <t>Artillery battery TestE_4</t>
  </si>
  <si>
    <t>Visual</t>
  </si>
  <si>
    <t>Search, alert UAV</t>
  </si>
  <si>
    <t>Air - Helo</t>
  </si>
  <si>
    <t>Air - UAV</t>
  </si>
  <si>
    <t>30060100001102000100 - Attack - Rotary Wing - Not Applicable</t>
  </si>
  <si>
    <t>30060100001103000100 - Attack - Unmanned Aircraft (UA) _ Unmanned Aerial Vehicle (UAV) _ Unmanned Aircraft System (UAS) _ Remotely Piloted Vehicle (RPV) - Not Applicable</t>
  </si>
  <si>
    <t>Helo Recon TestE</t>
  </si>
  <si>
    <t>Helo Attack TestE</t>
  </si>
  <si>
    <t>UAV Attack TestE</t>
  </si>
  <si>
    <t>UAV Recon TestE</t>
  </si>
  <si>
    <t>UAV Recon TestE_3</t>
  </si>
  <si>
    <t>1a - Radar UAV Battery</t>
  </si>
  <si>
    <t>1a - Radar UAV Battery_CIC TestE_1</t>
  </si>
  <si>
    <t>1a - Radar UAV Battery_Radar station TestE_2</t>
  </si>
  <si>
    <t>1a - Radar UAV Battery_UAV Recon TestE_3</t>
  </si>
  <si>
    <t>1a - Radar UAV Battery_Artillery battery TestE_4</t>
  </si>
  <si>
    <t>Subsonic ASM FCS</t>
  </si>
  <si>
    <t>Artillery battery FCS TestE</t>
  </si>
  <si>
    <t>Artillery</t>
  </si>
  <si>
    <t>Patrol speed (kts)</t>
  </si>
  <si>
    <t>Land - Artillery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</si>
</sst>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9" totalsRowShown="0">
  <autoFilter ref="A1:G9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4B76DCFC-E122-4CF0-AA78-15A635394913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4" totalsRowShown="0">
  <autoFilter ref="A1:D1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89">
    <sortCondition ref="B1:B89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5" totalsRowShown="0">
  <autoFilter ref="A1:I5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194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5"/>
  <sheetViews>
    <sheetView zoomScaleNormal="100" workbookViewId="0">
      <selection activeCell="B2" sqref="B2:F5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42578125" bestFit="1" customWidth="1"/>
    <col min="6" max="6" width="49.5703125" customWidth="1"/>
    <col min="7" max="7" width="6.42578125" bestFit="1" customWidth="1"/>
    <col min="8" max="8" width="22.7109375" bestFit="1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194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195</v>
      </c>
    </row>
    <row r="3" spans="1:9" x14ac:dyDescent="0.25">
      <c r="A3" s="2" t="s">
        <v>194</v>
      </c>
      <c r="B3" t="s">
        <v>171</v>
      </c>
      <c r="C3" t="s">
        <v>85</v>
      </c>
      <c r="D3" t="b">
        <v>0</v>
      </c>
      <c r="E3" t="s">
        <v>184</v>
      </c>
      <c r="F3" t="s">
        <v>22</v>
      </c>
      <c r="G3">
        <v>2</v>
      </c>
      <c r="H3" t="s">
        <v>180</v>
      </c>
      <c r="I3" s="2" t="s">
        <v>196</v>
      </c>
    </row>
    <row r="4" spans="1:9" x14ac:dyDescent="0.25">
      <c r="A4" t="s">
        <v>194</v>
      </c>
      <c r="B4" t="s">
        <v>192</v>
      </c>
      <c r="C4" t="s">
        <v>85</v>
      </c>
      <c r="D4" t="b">
        <v>0</v>
      </c>
      <c r="E4" t="s">
        <v>181</v>
      </c>
      <c r="F4" t="s">
        <v>175</v>
      </c>
      <c r="G4">
        <v>3</v>
      </c>
      <c r="H4" t="s">
        <v>193</v>
      </c>
      <c r="I4" t="s">
        <v>197</v>
      </c>
    </row>
    <row r="5" spans="1:9" x14ac:dyDescent="0.25">
      <c r="A5" t="s">
        <v>194</v>
      </c>
      <c r="B5" t="s">
        <v>172</v>
      </c>
      <c r="C5" t="s">
        <v>85</v>
      </c>
      <c r="D5" t="b">
        <v>0</v>
      </c>
      <c r="E5" t="s">
        <v>201</v>
      </c>
      <c r="F5" t="s">
        <v>24</v>
      </c>
      <c r="G5">
        <v>4</v>
      </c>
      <c r="H5" t="s">
        <v>182</v>
      </c>
      <c r="I5" t="s">
        <v>198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9"/>
  <sheetViews>
    <sheetView workbookViewId="0">
      <selection activeCell="B9" sqref="B9:E9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195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195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195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195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195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t="s">
        <v>196</v>
      </c>
      <c r="B7">
        <v>1</v>
      </c>
      <c r="C7">
        <v>51.275863999999999</v>
      </c>
      <c r="D7">
        <v>1.376209</v>
      </c>
      <c r="E7">
        <v>31.39</v>
      </c>
    </row>
    <row r="8" spans="1:7" x14ac:dyDescent="0.25">
      <c r="A8" t="s">
        <v>197</v>
      </c>
      <c r="B8">
        <v>1</v>
      </c>
      <c r="C8">
        <v>51.132500999999998</v>
      </c>
      <c r="D8">
        <v>1.341105</v>
      </c>
      <c r="E8">
        <v>0</v>
      </c>
    </row>
    <row r="9" spans="1:7" x14ac:dyDescent="0.25">
      <c r="A9" t="s">
        <v>198</v>
      </c>
      <c r="B9">
        <v>1</v>
      </c>
      <c r="C9">
        <v>51.13458</v>
      </c>
      <c r="D9">
        <v>1.355288</v>
      </c>
      <c r="E9">
        <v>31.39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tabSelected="1" zoomScale="85" zoomScaleNormal="85" workbookViewId="0">
      <selection activeCell="L11" sqref="L11"/>
    </sheetView>
  </sheetViews>
  <sheetFormatPr defaultRowHeight="15" x14ac:dyDescent="0.25"/>
  <cols>
    <col min="1" max="1" width="24.2851562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36.4257812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203</v>
      </c>
      <c r="M4">
        <f>COUNTIF('Platform properties'!A:A,t_platforms_list[[#This Row],[Platform]])</f>
        <v>10</v>
      </c>
    </row>
    <row r="5" spans="1:13" x14ac:dyDescent="0.25">
      <c r="A5" t="s">
        <v>189</v>
      </c>
      <c r="B5">
        <v>0</v>
      </c>
      <c r="C5">
        <v>0</v>
      </c>
      <c r="D5">
        <v>1</v>
      </c>
      <c r="E5">
        <v>1</v>
      </c>
      <c r="F5">
        <v>5</v>
      </c>
      <c r="G5">
        <v>15</v>
      </c>
      <c r="H5">
        <v>0</v>
      </c>
      <c r="I5">
        <v>0</v>
      </c>
      <c r="J5">
        <v>0</v>
      </c>
      <c r="K5" t="s">
        <v>173</v>
      </c>
      <c r="L5" t="s">
        <v>185</v>
      </c>
      <c r="M5">
        <f>COUNTIF('Platform properties'!A:A,t_platforms_list[[#This Row],[Platform]])</f>
        <v>10</v>
      </c>
    </row>
    <row r="6" spans="1:13" x14ac:dyDescent="0.25">
      <c r="A6" t="s">
        <v>190</v>
      </c>
      <c r="B6">
        <v>0</v>
      </c>
      <c r="C6">
        <v>0</v>
      </c>
      <c r="D6">
        <v>1</v>
      </c>
      <c r="E6">
        <v>1</v>
      </c>
      <c r="F6">
        <v>5</v>
      </c>
      <c r="G6">
        <v>15</v>
      </c>
      <c r="H6">
        <v>0</v>
      </c>
      <c r="I6">
        <v>0</v>
      </c>
      <c r="J6">
        <v>0</v>
      </c>
      <c r="K6" t="s">
        <v>187</v>
      </c>
      <c r="L6" t="s">
        <v>185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192</v>
      </c>
      <c r="B8">
        <v>0</v>
      </c>
      <c r="C8">
        <v>0</v>
      </c>
      <c r="D8">
        <v>1</v>
      </c>
      <c r="E8">
        <v>1</v>
      </c>
      <c r="F8">
        <v>5</v>
      </c>
      <c r="G8">
        <v>15</v>
      </c>
      <c r="H8">
        <v>0</v>
      </c>
      <c r="I8">
        <v>0</v>
      </c>
      <c r="J8">
        <v>0</v>
      </c>
      <c r="K8" t="s">
        <v>175</v>
      </c>
      <c r="L8" t="s">
        <v>186</v>
      </c>
      <c r="M8">
        <f>COUNTIF('Platform properties'!A:A,t_platforms_list[[#This Row],[Platform]])</f>
        <v>10</v>
      </c>
    </row>
    <row r="9" spans="1:13" x14ac:dyDescent="0.25">
      <c r="A9" t="s">
        <v>191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0</v>
      </c>
      <c r="I9">
        <v>0</v>
      </c>
      <c r="J9">
        <v>0</v>
      </c>
      <c r="K9" t="s">
        <v>188</v>
      </c>
      <c r="L9" t="s">
        <v>186</v>
      </c>
      <c r="M9">
        <f>COUNTIF('Platform properties'!A:A,t_platforms_list[[#This Row],[Platform]])</f>
        <v>10</v>
      </c>
    </row>
    <row r="10" spans="1:13" x14ac:dyDescent="0.25">
      <c r="A10" t="s">
        <v>200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203</v>
      </c>
      <c r="M10">
        <f>COUNTIF('Platform properties'!A:A,t_platforms_list[[#This Row],[Platform]])</f>
        <v>10</v>
      </c>
    </row>
  </sheetData>
  <conditionalFormatting sqref="M2:M10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2" sqref="D2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202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189</v>
      </c>
      <c r="B32">
        <v>0</v>
      </c>
      <c r="C32">
        <v>50</v>
      </c>
      <c r="E32">
        <v>150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189</v>
      </c>
      <c r="B33">
        <v>1</v>
      </c>
      <c r="C33">
        <v>50</v>
      </c>
      <c r="E33">
        <v>150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189</v>
      </c>
      <c r="B34">
        <v>2</v>
      </c>
      <c r="C34">
        <v>50</v>
      </c>
      <c r="E34">
        <v>150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189</v>
      </c>
      <c r="B35">
        <v>3</v>
      </c>
      <c r="C35">
        <v>50</v>
      </c>
      <c r="E35">
        <v>150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189</v>
      </c>
      <c r="B36">
        <v>4</v>
      </c>
      <c r="C36">
        <v>50</v>
      </c>
      <c r="E36">
        <v>150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189</v>
      </c>
      <c r="B37">
        <v>5</v>
      </c>
      <c r="C37">
        <v>50</v>
      </c>
      <c r="E37">
        <v>150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189</v>
      </c>
      <c r="B38">
        <v>6</v>
      </c>
      <c r="C38">
        <v>50</v>
      </c>
      <c r="E38">
        <v>150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189</v>
      </c>
      <c r="B39">
        <v>7</v>
      </c>
      <c r="C39">
        <v>50</v>
      </c>
      <c r="E39">
        <v>150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189</v>
      </c>
      <c r="B40">
        <v>8</v>
      </c>
      <c r="C40">
        <v>50</v>
      </c>
      <c r="E40">
        <v>150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189</v>
      </c>
      <c r="B41">
        <v>9</v>
      </c>
      <c r="C41">
        <v>50</v>
      </c>
      <c r="E41">
        <v>150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190</v>
      </c>
      <c r="B52">
        <v>0</v>
      </c>
      <c r="C52">
        <v>50</v>
      </c>
      <c r="E52">
        <v>150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190</v>
      </c>
      <c r="B53">
        <v>1</v>
      </c>
      <c r="C53">
        <v>50</v>
      </c>
      <c r="E53">
        <v>150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190</v>
      </c>
      <c r="B54">
        <v>2</v>
      </c>
      <c r="C54">
        <v>50</v>
      </c>
      <c r="E54">
        <v>150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190</v>
      </c>
      <c r="B55">
        <v>3</v>
      </c>
      <c r="C55">
        <v>50</v>
      </c>
      <c r="E55">
        <v>150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190</v>
      </c>
      <c r="B56">
        <v>4</v>
      </c>
      <c r="C56">
        <v>50</v>
      </c>
      <c r="E56">
        <v>150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190</v>
      </c>
      <c r="B57">
        <v>5</v>
      </c>
      <c r="C57">
        <v>50</v>
      </c>
      <c r="E57">
        <v>150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190</v>
      </c>
      <c r="B58">
        <v>6</v>
      </c>
      <c r="C58">
        <v>50</v>
      </c>
      <c r="E58">
        <v>150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190</v>
      </c>
      <c r="B59">
        <v>7</v>
      </c>
      <c r="C59">
        <v>50</v>
      </c>
      <c r="E59">
        <v>150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190</v>
      </c>
      <c r="B60">
        <v>8</v>
      </c>
      <c r="C60">
        <v>50</v>
      </c>
      <c r="E60">
        <v>150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190</v>
      </c>
      <c r="B61">
        <v>9</v>
      </c>
      <c r="C61">
        <v>50</v>
      </c>
      <c r="E61">
        <v>150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192</v>
      </c>
      <c r="B62">
        <v>0</v>
      </c>
      <c r="C62">
        <v>50</v>
      </c>
      <c r="E62">
        <v>150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192</v>
      </c>
      <c r="B63">
        <v>1</v>
      </c>
      <c r="C63">
        <v>50</v>
      </c>
      <c r="E63">
        <v>150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192</v>
      </c>
      <c r="B64">
        <v>2</v>
      </c>
      <c r="C64">
        <v>50</v>
      </c>
      <c r="E64">
        <v>150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192</v>
      </c>
      <c r="B65">
        <v>3</v>
      </c>
      <c r="C65">
        <v>50</v>
      </c>
      <c r="E65">
        <v>150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192</v>
      </c>
      <c r="B66">
        <v>4</v>
      </c>
      <c r="C66">
        <v>50</v>
      </c>
      <c r="E66">
        <v>150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192</v>
      </c>
      <c r="B67">
        <v>5</v>
      </c>
      <c r="C67">
        <v>50</v>
      </c>
      <c r="E67">
        <v>150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192</v>
      </c>
      <c r="B68">
        <v>6</v>
      </c>
      <c r="C68">
        <v>50</v>
      </c>
      <c r="E68">
        <v>150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192</v>
      </c>
      <c r="B69">
        <v>7</v>
      </c>
      <c r="C69">
        <v>50</v>
      </c>
      <c r="E69">
        <v>150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192</v>
      </c>
      <c r="B70">
        <v>8</v>
      </c>
      <c r="C70">
        <v>50</v>
      </c>
      <c r="E70">
        <v>150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192</v>
      </c>
      <c r="B71">
        <v>9</v>
      </c>
      <c r="C71">
        <v>50</v>
      </c>
      <c r="E71">
        <v>150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191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191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191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191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191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191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191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191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191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191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200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200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200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200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200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200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200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200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200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200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>
      <selection activeCell="A2" sqref="A2:D9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183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4"/>
  <sheetViews>
    <sheetView workbookViewId="0">
      <selection activeCell="A2" sqref="A2:B14"/>
    </sheetView>
  </sheetViews>
  <sheetFormatPr defaultRowHeight="15" x14ac:dyDescent="0.25"/>
  <cols>
    <col min="1" max="1" width="19.57031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192</v>
      </c>
      <c r="B3" t="s">
        <v>176</v>
      </c>
      <c r="C3" t="str">
        <f>t_platform_sensors[[#This Row],[Platform]]&amp;"_"&amp;t_platform_sensors[[#This Row],[Sensor]]</f>
        <v>UAV Recon TestE_Airborne Radar</v>
      </c>
      <c r="D3" t="b">
        <f>IF(ISERROR(MATCH(t_platform_sensors[[#This Row],[Sensor]],t_sensors_list[Sensor],0)),FALSE, TRUE)</f>
        <v>1</v>
      </c>
    </row>
    <row r="4" spans="1:4" x14ac:dyDescent="0.25">
      <c r="A4" t="s">
        <v>192</v>
      </c>
      <c r="B4" t="s">
        <v>40</v>
      </c>
      <c r="C4" t="str">
        <f>t_platform_sensors[[#This Row],[Platform]]&amp;"_"&amp;t_platform_sensors[[#This Row],[Sensor]]</f>
        <v>UAV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189</v>
      </c>
      <c r="B5" t="s">
        <v>176</v>
      </c>
      <c r="C5" t="str">
        <f>t_platform_sensors[[#This Row],[Platform]]&amp;"_"&amp;t_platform_sensors[[#This Row],[Sensor]]</f>
        <v>Helo Recon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189</v>
      </c>
      <c r="B6" t="s">
        <v>40</v>
      </c>
      <c r="C6" t="str">
        <f>t_platform_sensors[[#This Row],[Platform]]&amp;"_"&amp;t_platform_sensors[[#This Row],[Sensor]]</f>
        <v>Helo Recon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190</v>
      </c>
      <c r="B7" t="s">
        <v>176</v>
      </c>
      <c r="C7" t="str">
        <f>t_platform_sensors[[#This Row],[Platform]]&amp;"_"&amp;t_platform_sensors[[#This Row],[Sensor]]</f>
        <v>Helo Attack TestE_Airborne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190</v>
      </c>
      <c r="B8" t="s">
        <v>40</v>
      </c>
      <c r="C8" t="str">
        <f>t_platform_sensors[[#This Row],[Platform]]&amp;"_"&amp;t_platform_sensors[[#This Row],[Sensor]]</f>
        <v>Helo Attack TestE_Airborne EOIR</v>
      </c>
      <c r="D8" t="b">
        <f>IF(ISERROR(MATCH(t_platform_sensors[[#This Row],[Sensor]],t_sensors_list[Sensor],0)),FALSE, TRUE)</f>
        <v>1</v>
      </c>
    </row>
    <row r="9" spans="1:4" x14ac:dyDescent="0.25">
      <c r="A9" t="s">
        <v>170</v>
      </c>
      <c r="B9" t="s">
        <v>178</v>
      </c>
      <c r="C9" t="str">
        <f>t_platform_sensors[[#This Row],[Platform]]&amp;"_"&amp;t_platform_sensors[[#This Row],[Sensor]]</f>
        <v>FIAC TestE_Sensor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172</v>
      </c>
      <c r="B10" t="s">
        <v>42</v>
      </c>
      <c r="C10" t="str">
        <f>t_platform_sensors[[#This Row],[Platform]]&amp;"_"&amp;t_platform_sensors[[#This Row],[Sensor]]</f>
        <v>Artillery battery TestE_Person - Visual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174</v>
      </c>
      <c r="B11" t="s">
        <v>42</v>
      </c>
      <c r="C11" t="str">
        <f>t_platform_sensors[[#This Row],[Platform]]&amp;"_"&amp;t_platform_sensors[[#This Row],[Sensor]]</f>
        <v>CIC TestE_Person - Visual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191</v>
      </c>
      <c r="B12" t="s">
        <v>176</v>
      </c>
      <c r="C12" t="str">
        <f>t_platform_sensors[[#This Row],[Platform]]&amp;"_"&amp;t_platform_sensors[[#This Row],[Sensor]]</f>
        <v>UAV Attack TestE_Airborne Radar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191</v>
      </c>
      <c r="B13" t="s">
        <v>40</v>
      </c>
      <c r="C13" t="str">
        <f>t_platform_sensors[[#This Row],[Platform]]&amp;"_"&amp;t_platform_sensors[[#This Row],[Sensor]]</f>
        <v>UAV Attack TestE_Airborne EOIR</v>
      </c>
      <c r="D13" t="b">
        <f>IF(ISERROR(MATCH(t_platform_sensors[[#This Row],[Sensor]],t_sensors_list[Sensor],0)),FALSE, TRUE)</f>
        <v>1</v>
      </c>
    </row>
    <row r="14" spans="1:4" x14ac:dyDescent="0.25">
      <c r="A14" t="s">
        <v>200</v>
      </c>
      <c r="B14" t="s">
        <v>42</v>
      </c>
      <c r="C14" t="str">
        <f>t_platform_sensors[[#This Row],[Platform]]&amp;"_"&amp;t_platform_sensors[[#This Row],[Sensor]]</f>
        <v>Artillery battery FCS TestE_Person - Visual</v>
      </c>
      <c r="D14" t="b">
        <f>IF(ISERROR(MATCH(t_platform_sensors[[#This Row],[Sensor]],t_sensors_list[Sensor],0)),FALSE, TRUE)</f>
        <v>1</v>
      </c>
    </row>
  </sheetData>
  <conditionalFormatting sqref="D2:D14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A2" sqref="A2:D1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199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4.710937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190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191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200</v>
      </c>
      <c r="B6" t="s">
        <v>199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topLeftCell="A63" workbookViewId="0">
      <selection activeCell="A2" sqref="A2:C100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199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199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199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190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190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190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190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190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190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190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190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190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190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199</v>
      </c>
      <c r="B45" t="s">
        <v>190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189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189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189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189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189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189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189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189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189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189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199</v>
      </c>
      <c r="B56" t="s">
        <v>189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199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191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191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191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191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191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191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191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191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191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191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199</v>
      </c>
      <c r="B78" t="s">
        <v>191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192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192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192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192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192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192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192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192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192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192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199</v>
      </c>
      <c r="B89" t="s">
        <v>192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200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200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200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200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200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200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200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200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200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200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199</v>
      </c>
      <c r="B100" t="s">
        <v>200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62BAAF-5723-45A0-A0B5-511757F45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73F0D1-AF98-41E2-AFBE-0F7D9CD628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2024-03-06T15:06:02Z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