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E6789204-D958-4CEF-A767-7E91D65008C6}" xr6:coauthVersionLast="47" xr6:coauthVersionMax="47" xr10:uidLastSave="{00000000-0000-0000-0000-000000000000}"/>
  <bookViews>
    <workbookView xWindow="-120" yWindow="-16320" windowWidth="29040" windowHeight="15720" firstSheet="7" activeTab="12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8" l="1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E12" i="6"/>
  <c r="C14" i="5"/>
  <c r="D14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3" i="5"/>
  <c r="C12" i="5"/>
  <c r="D12" i="5"/>
  <c r="D13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11" i="5"/>
  <c r="C10" i="5"/>
  <c r="C9" i="5"/>
  <c r="C8" i="5"/>
  <c r="C7" i="5"/>
  <c r="C6" i="5"/>
  <c r="C5" i="5"/>
  <c r="C4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11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3" i="5" l="1"/>
  <c r="D2" i="5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<sst xmlns="http://schemas.openxmlformats.org/spreadsheetml/2006/main" count="771" uniqueCount="197">
  <si>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</si>
  <si>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</si>
  <si>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</si>
  <si>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</si>
  <si>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</si>
  <si>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</si>
  <si>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</si>
  <si>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</si>
  <si>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</si>
  <si>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</si>
  <si>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</si>
  <si>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</si>
  <si>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</si>
  <si>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</si>
  <si>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</si>
  <si>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</si>
  <si>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</si>
  <si>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</si>
  <si>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</si>
  <si>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</si>
  <si>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</si>
  <si>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</si>
  <si>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</si>
  <si>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</si>
  <si>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</si>
  <si>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</si>
  <si>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</si>
  <si>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</si>
  <si>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</si>
  <si>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</si>
  <si>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</si>
  <si>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</si>
  <si>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</si>
  <si>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</si>
  <si>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</si>
  <si>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</si>
  <si>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</si>
  <si>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</si>
  <si>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</si>
  <si>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</si>
  <si>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</si>
  <si>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</si>
  <si>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</si>
  <si>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</si>
  <si>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</si>
  <si>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</si>
  <si>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</si>
  <si>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</si>
  <si>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</si>
  <si>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</si>
  <si>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</si>
  <si>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</si>
  <si>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</si>
  <si>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</si>
  <si>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</si>
  <si>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</si>
  <si>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</si>
  <si>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</si>
  <si>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</si>
  <si>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</si>
  <si>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</si>
  <si>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</si>
  <si>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</si>
  <si>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</si>
  <si>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</si>
  <si>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</si>
  <si>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</si>
  <si>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</si>
  <si>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</si>
  <si>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</si>
  <si>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</si>
  <si>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</si>
  <si>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</si>
  <si>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</si>
  <si>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</si>
  <si>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</si>
  <si>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</si>
  <si>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</si>
  <si>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</si>
  <si>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</si>
  <si>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</si>
  <si>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</si>
  <si>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</si>
  <si>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</si>
  <si>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</si>
  <si>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</si>
  <si>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</si>
  <si>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</si>
  <si>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</si>
  <si>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</si>
  <si>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</si>
  <si>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</si>
  <si>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</si>
  <si>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</si>
  <si>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</si>
  <si>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</si>
  <si>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</si>
  <si>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</si>
  <si>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</si>
  <si>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</si>
  <si>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</si>
  <si>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</si>
  <si>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</si>
  <si>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</si>
  <si>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</si>
  <si>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</si>
  <si>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</si>
  <si>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</si>
  <si>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</si>
  <si>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</si>
  <si>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</si>
  <si>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</si>
  <si>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</si>
  <si>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</si>
  <si>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</si>
  <si>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</si>
  <si>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</si>
  <si>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</si>
  <si>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</si>
  <si>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</si>
  <si>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</si>
  <si>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</si>
  <si>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</si>
  <si>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</si>
  <si>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</si>
  <si>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</si>
  <si>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</si>
  <si>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</si>
  <si>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</si>
  <si>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</si>
  <si>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</si>
  <si>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</si>
  <si>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</si>
  <si>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</si>
  <si>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</si>
  <si>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</si>
  <si>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</si>
  <si>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</si>
  <si>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</si>
  <si>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</si>
  <si>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</si>
  <si>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</si>
  <si>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</si>
  <si>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</si>
  <si>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</si>
  <si>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</si>
  <si>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</si>
  <si>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</si>
  <si>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</si>
  <si>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</si>
  <si>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</si>
  <si>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</si>
  <si>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</si>
  <si>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</si>
  <si>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</si>
  <si>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</si>
  <si>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</si>
  <si>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</si>
  <si>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</si>
  <si>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</si>
  <si>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</si>
  <si>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</si>
  <si>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</si>
  <si>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</si>
  <si>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</si>
  <si>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</si>
  <si>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</si>
  <si>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</si>
  <si>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</si>
  <si>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</si>
  <si>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</si>
  <si>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</si>
  <si>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</si>
  <si>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</si>
  <si>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</si>
  <si>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</si>
  <si>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</si>
  <si>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</si>
  <si>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</si>
  <si>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</si>
  <si>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Visual</t>
  </si>
  <si>
    <t>Patrol</t>
  </si>
  <si>
    <t>Air - Helo</t>
  </si>
  <si>
    <t>Air - UAV</t>
  </si>
  <si>
    <t>Helo Recon TestE</t>
  </si>
  <si>
    <t>Helo Attack TestE</t>
  </si>
  <si>
    <t>30060100001102000100 - Attack - Rotary Wing - Not Applicable</t>
  </si>
  <si>
    <t>UAV Recon TestE</t>
  </si>
  <si>
    <t>UAV Attack TestE</t>
  </si>
  <si>
    <t>30060100001103000100 - Attack - Unmanned Aircraft (UA) _ Unmanned Aerial Vehicle (UAV) _ Unmanned Aircraft System (UAS) _ Remotely Piloted Vehicle (RPV) - Not Applicable</t>
  </si>
  <si>
    <t>Artillery battery FCS TestE</t>
  </si>
  <si>
    <t>Subsonic ASM FCS</t>
  </si>
  <si>
    <t>Helo Attack TestE_2</t>
  </si>
  <si>
    <t>3a - Helo organic</t>
  </si>
  <si>
    <t>3a - Helo organic_CIC TestE_1</t>
  </si>
  <si>
    <t>3a - Helo organic_Helo Attack TestE_2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</si>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</sst>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8" totalsRowShown="0">
  <autoFilter ref="A1:G8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49875A5C-63FE-48AC-9B62-EF4F1B55C0A4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4" totalsRowShown="0">
  <autoFilter ref="A1:D1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H4" sqref="H4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7109375" bestFit="1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193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194</v>
      </c>
    </row>
    <row r="3" spans="1:9" x14ac:dyDescent="0.25">
      <c r="A3" s="2" t="s">
        <v>193</v>
      </c>
      <c r="B3" t="s">
        <v>185</v>
      </c>
      <c r="C3" t="s">
        <v>85</v>
      </c>
      <c r="D3" t="b">
        <v>0</v>
      </c>
      <c r="E3" t="s">
        <v>181</v>
      </c>
      <c r="F3" t="s">
        <v>186</v>
      </c>
      <c r="G3">
        <v>2</v>
      </c>
      <c r="H3" t="s">
        <v>192</v>
      </c>
      <c r="I3" s="2" t="s">
        <v>195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8"/>
  <sheetViews>
    <sheetView workbookViewId="0">
      <selection activeCell="E9" sqref="E9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194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194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194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194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194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s="2" t="s">
        <v>195</v>
      </c>
      <c r="B7">
        <v>1</v>
      </c>
      <c r="C7">
        <v>51.13458</v>
      </c>
      <c r="D7">
        <v>1.355288</v>
      </c>
      <c r="E7">
        <v>30</v>
      </c>
    </row>
    <row r="8" spans="1:7" x14ac:dyDescent="0.25">
      <c r="A8" s="2" t="s">
        <v>195</v>
      </c>
      <c r="B8">
        <v>2</v>
      </c>
      <c r="C8">
        <v>51.13458</v>
      </c>
      <c r="D8">
        <v>1.355288</v>
      </c>
      <c r="E8">
        <v>30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tabSelected="1"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23</v>
      </c>
      <c r="M4">
        <f>COUNTIF('Platform properties'!A:A,t_platforms_list[[#This Row],[Platform]])</f>
        <v>10</v>
      </c>
    </row>
    <row r="5" spans="1:13" x14ac:dyDescent="0.25">
      <c r="A5" t="s">
        <v>184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182</v>
      </c>
      <c r="M5">
        <f>COUNTIF('Platform properties'!A:A,t_platforms_list[[#This Row],[Platform]])</f>
        <v>10</v>
      </c>
    </row>
    <row r="6" spans="1:13" x14ac:dyDescent="0.25">
      <c r="A6" t="s">
        <v>185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186</v>
      </c>
      <c r="L6" t="s">
        <v>182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187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183</v>
      </c>
      <c r="M8">
        <f>COUNTIF('Platform properties'!A:A,t_platforms_list[[#This Row],[Platform]])</f>
        <v>10</v>
      </c>
    </row>
    <row r="9" spans="1:13" x14ac:dyDescent="0.25">
      <c r="A9" t="s">
        <v>188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189</v>
      </c>
      <c r="L9" t="s">
        <v>183</v>
      </c>
      <c r="M9">
        <f>COUNTIF('Platform properties'!A:A,t_platforms_list[[#This Row],[Platform]])</f>
        <v>10</v>
      </c>
    </row>
    <row r="10" spans="1:13" x14ac:dyDescent="0.25">
      <c r="A10" t="s">
        <v>190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23</v>
      </c>
      <c r="M10">
        <f>COUNTIF('Platform properties'!A:A,t_platforms_list[[#This Row],[Platform]])</f>
        <v>10</v>
      </c>
    </row>
  </sheetData>
  <conditionalFormatting sqref="M2:M10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196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184</v>
      </c>
      <c r="B32">
        <v>0</v>
      </c>
      <c r="C32">
        <v>50</v>
      </c>
      <c r="E32">
        <v>150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184</v>
      </c>
      <c r="B33">
        <v>1</v>
      </c>
      <c r="C33">
        <v>50</v>
      </c>
      <c r="E33">
        <v>150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184</v>
      </c>
      <c r="B34">
        <v>2</v>
      </c>
      <c r="C34">
        <v>50</v>
      </c>
      <c r="E34">
        <v>150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184</v>
      </c>
      <c r="B35">
        <v>3</v>
      </c>
      <c r="C35">
        <v>50</v>
      </c>
      <c r="E35">
        <v>150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184</v>
      </c>
      <c r="B36">
        <v>4</v>
      </c>
      <c r="C36">
        <v>50</v>
      </c>
      <c r="E36">
        <v>150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184</v>
      </c>
      <c r="B37">
        <v>5</v>
      </c>
      <c r="C37">
        <v>50</v>
      </c>
      <c r="E37">
        <v>150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184</v>
      </c>
      <c r="B38">
        <v>6</v>
      </c>
      <c r="C38">
        <v>50</v>
      </c>
      <c r="E38">
        <v>150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184</v>
      </c>
      <c r="B39">
        <v>7</v>
      </c>
      <c r="C39">
        <v>50</v>
      </c>
      <c r="E39">
        <v>150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184</v>
      </c>
      <c r="B40">
        <v>8</v>
      </c>
      <c r="C40">
        <v>50</v>
      </c>
      <c r="E40">
        <v>150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184</v>
      </c>
      <c r="B41">
        <v>9</v>
      </c>
      <c r="C41">
        <v>50</v>
      </c>
      <c r="E41">
        <v>150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185</v>
      </c>
      <c r="B52">
        <v>0</v>
      </c>
      <c r="C52">
        <v>50</v>
      </c>
      <c r="E52">
        <v>150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185</v>
      </c>
      <c r="B53">
        <v>1</v>
      </c>
      <c r="C53">
        <v>50</v>
      </c>
      <c r="E53">
        <v>150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185</v>
      </c>
      <c r="B54">
        <v>2</v>
      </c>
      <c r="C54">
        <v>50</v>
      </c>
      <c r="E54">
        <v>150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185</v>
      </c>
      <c r="B55">
        <v>3</v>
      </c>
      <c r="C55">
        <v>50</v>
      </c>
      <c r="E55">
        <v>150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185</v>
      </c>
      <c r="B56">
        <v>4</v>
      </c>
      <c r="C56">
        <v>50</v>
      </c>
      <c r="E56">
        <v>150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185</v>
      </c>
      <c r="B57">
        <v>5</v>
      </c>
      <c r="C57">
        <v>50</v>
      </c>
      <c r="E57">
        <v>150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185</v>
      </c>
      <c r="B58">
        <v>6</v>
      </c>
      <c r="C58">
        <v>50</v>
      </c>
      <c r="E58">
        <v>150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185</v>
      </c>
      <c r="B59">
        <v>7</v>
      </c>
      <c r="C59">
        <v>50</v>
      </c>
      <c r="E59">
        <v>150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185</v>
      </c>
      <c r="B60">
        <v>8</v>
      </c>
      <c r="C60">
        <v>50</v>
      </c>
      <c r="E60">
        <v>150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185</v>
      </c>
      <c r="B61">
        <v>9</v>
      </c>
      <c r="C61">
        <v>50</v>
      </c>
      <c r="E61">
        <v>150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187</v>
      </c>
      <c r="B62">
        <v>0</v>
      </c>
      <c r="C62">
        <v>50</v>
      </c>
      <c r="E62">
        <v>150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187</v>
      </c>
      <c r="B63">
        <v>1</v>
      </c>
      <c r="C63">
        <v>50</v>
      </c>
      <c r="E63">
        <v>150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187</v>
      </c>
      <c r="B64">
        <v>2</v>
      </c>
      <c r="C64">
        <v>50</v>
      </c>
      <c r="E64">
        <v>150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187</v>
      </c>
      <c r="B65">
        <v>3</v>
      </c>
      <c r="C65">
        <v>50</v>
      </c>
      <c r="E65">
        <v>150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187</v>
      </c>
      <c r="B66">
        <v>4</v>
      </c>
      <c r="C66">
        <v>50</v>
      </c>
      <c r="E66">
        <v>150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187</v>
      </c>
      <c r="B67">
        <v>5</v>
      </c>
      <c r="C67">
        <v>50</v>
      </c>
      <c r="E67">
        <v>150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187</v>
      </c>
      <c r="B68">
        <v>6</v>
      </c>
      <c r="C68">
        <v>50</v>
      </c>
      <c r="E68">
        <v>150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187</v>
      </c>
      <c r="B69">
        <v>7</v>
      </c>
      <c r="C69">
        <v>50</v>
      </c>
      <c r="E69">
        <v>150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187</v>
      </c>
      <c r="B70">
        <v>8</v>
      </c>
      <c r="C70">
        <v>50</v>
      </c>
      <c r="E70">
        <v>150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187</v>
      </c>
      <c r="B71">
        <v>9</v>
      </c>
      <c r="C71">
        <v>50</v>
      </c>
      <c r="E71">
        <v>150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188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188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188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188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188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188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188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188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188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188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190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190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190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190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190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190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190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190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190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190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>
      <selection activeCell="A2" sqref="A2:D9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180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4"/>
  <sheetViews>
    <sheetView workbookViewId="0">
      <selection activeCell="C13" sqref="C13:C14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187</v>
      </c>
      <c r="B3" t="s">
        <v>176</v>
      </c>
      <c r="C3" t="str">
        <f>t_platform_sensors[[#This Row],[Platform]]&amp;"_"&amp;t_platform_sensors[[#This Row],[Sensor]]</f>
        <v>UAV Recon TestE_Airborne Radar</v>
      </c>
      <c r="D3" t="b">
        <f>IF(ISERROR(MATCH(t_platform_sensors[[#This Row],[Sensor]],t_sensors_list[Sensor],0)),FALSE, TRUE)</f>
        <v>1</v>
      </c>
    </row>
    <row r="4" spans="1:4" x14ac:dyDescent="0.25">
      <c r="A4" t="s">
        <v>187</v>
      </c>
      <c r="B4" t="s">
        <v>40</v>
      </c>
      <c r="C4" t="str">
        <f>t_platform_sensors[[#This Row],[Platform]]&amp;"_"&amp;t_platform_sensors[[#This Row],[Sensor]]</f>
        <v>UAV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184</v>
      </c>
      <c r="B5" t="s">
        <v>176</v>
      </c>
      <c r="C5" t="str">
        <f>t_platform_sensors[[#This Row],[Platform]]&amp;"_"&amp;t_platform_sensors[[#This Row],[Sensor]]</f>
        <v>Helo Recon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184</v>
      </c>
      <c r="B6" t="s">
        <v>40</v>
      </c>
      <c r="C6" t="str">
        <f>t_platform_sensors[[#This Row],[Platform]]&amp;"_"&amp;t_platform_sensors[[#This Row],[Sensor]]</f>
        <v>Helo Recon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185</v>
      </c>
      <c r="B7" t="s">
        <v>176</v>
      </c>
      <c r="C7" t="str">
        <f>t_platform_sensors[[#This Row],[Platform]]&amp;"_"&amp;t_platform_sensors[[#This Row],[Sensor]]</f>
        <v>Helo Attack TestE_Airborne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185</v>
      </c>
      <c r="B8" t="s">
        <v>40</v>
      </c>
      <c r="C8" t="str">
        <f>t_platform_sensors[[#This Row],[Platform]]&amp;"_"&amp;t_platform_sensors[[#This Row],[Sensor]]</f>
        <v>Helo Attack TestE_Airborne EOIR</v>
      </c>
      <c r="D8" t="b">
        <f>IF(ISERROR(MATCH(t_platform_sensors[[#This Row],[Sensor]],t_sensors_list[Sensor],0)),FALSE, TRUE)</f>
        <v>1</v>
      </c>
    </row>
    <row r="9" spans="1:4" x14ac:dyDescent="0.25">
      <c r="A9" t="s">
        <v>170</v>
      </c>
      <c r="B9" t="s">
        <v>178</v>
      </c>
      <c r="C9" t="str">
        <f>t_platform_sensors[[#This Row],[Platform]]&amp;"_"&amp;t_platform_sensors[[#This Row],[Sensor]]</f>
        <v>FIAC TestE_Sensor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172</v>
      </c>
      <c r="B10" t="s">
        <v>42</v>
      </c>
      <c r="C10" t="str">
        <f>t_platform_sensors[[#This Row],[Platform]]&amp;"_"&amp;t_platform_sensors[[#This Row],[Sensor]]</f>
        <v>Artillery battery TestE_Person - Visual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174</v>
      </c>
      <c r="B11" t="s">
        <v>42</v>
      </c>
      <c r="C11" t="str">
        <f>t_platform_sensors[[#This Row],[Platform]]&amp;"_"&amp;t_platform_sensors[[#This Row],[Sensor]]</f>
        <v>CIC TestE_Person - Visual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188</v>
      </c>
      <c r="B12" t="s">
        <v>176</v>
      </c>
      <c r="C12" t="str">
        <f>t_platform_sensors[[#This Row],[Platform]]&amp;"_"&amp;t_platform_sensors[[#This Row],[Sensor]]</f>
        <v>UAV Attack TestE_Airborne Radar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188</v>
      </c>
      <c r="B13" t="s">
        <v>40</v>
      </c>
      <c r="C13" t="str">
        <f>t_platform_sensors[[#This Row],[Platform]]&amp;"_"&amp;t_platform_sensors[[#This Row],[Sensor]]</f>
        <v>UAV Attack TestE_Airborne EOIR</v>
      </c>
      <c r="D13" t="b">
        <f>IF(ISERROR(MATCH(t_platform_sensors[[#This Row],[Sensor]],t_sensors_list[Sensor],0)),FALSE, TRUE)</f>
        <v>1</v>
      </c>
    </row>
    <row r="14" spans="1:4" x14ac:dyDescent="0.25">
      <c r="A14" t="s">
        <v>190</v>
      </c>
      <c r="B14" t="s">
        <v>42</v>
      </c>
      <c r="C14" t="str">
        <f>t_platform_sensors[[#This Row],[Platform]]&amp;"_"&amp;t_platform_sensors[[#This Row],[Sensor]]</f>
        <v>Artillery battery FCS TestE_Person - Visual</v>
      </c>
      <c r="D14" t="b">
        <f>IF(ISERROR(MATCH(t_platform_sensors[[#This Row],[Sensor]],t_sensors_list[Sensor],0)),FALSE, TRUE)</f>
        <v>1</v>
      </c>
    </row>
  </sheetData>
  <conditionalFormatting sqref="D2:D14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A2" sqref="A2:D1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191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185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188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190</v>
      </c>
      <c r="B6" t="s">
        <v>191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workbookViewId="0">
      <selection activeCell="C2" sqref="C2:C100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191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191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191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185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185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185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185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185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185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185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185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185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185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191</v>
      </c>
      <c r="B45" t="s">
        <v>185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184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184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184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184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184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184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184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184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184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184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191</v>
      </c>
      <c r="B56" t="s">
        <v>184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191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188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188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188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188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188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188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188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188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188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188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191</v>
      </c>
      <c r="B78" t="s">
        <v>188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187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187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187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187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187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187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187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187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187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187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191</v>
      </c>
      <c r="B89" t="s">
        <v>187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190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190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190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190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190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190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190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190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190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190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191</v>
      </c>
      <c r="B100" t="s">
        <v>190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43CEBF-007B-4D20-9C1E-4C30786BBE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5D55B3-3D4E-4809-B9D6-EBA16C32DA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2023-11-15T13:06:39Z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