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C6393520-54B2-464A-866B-52FE345F738D}" xr6:coauthVersionLast="47" xr6:coauthVersionMax="47" xr10:uidLastSave="{00000000-0000-0000-0000-000000000000}"/>
  <bookViews>
    <workbookView xWindow="-120" yWindow="-16320" windowWidth="29040" windowHeight="15720" activeTab="4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C4" i="5"/>
  <c r="D4" i="5"/>
  <c r="E2" i="6"/>
  <c r="E3" i="6"/>
  <c r="E4" i="6"/>
  <c r="E5" i="6"/>
  <c r="E6" i="6"/>
  <c r="E7" i="6"/>
  <c r="E8" i="6"/>
  <c r="E9" i="6"/>
  <c r="E10" i="6"/>
  <c r="E11" i="6"/>
  <c r="E12" i="6"/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C13" i="5"/>
  <c r="D13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1" i="5"/>
  <c r="C10" i="5"/>
  <c r="D10" i="5"/>
  <c r="D11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9" i="5"/>
  <c r="C8" i="5"/>
  <c r="C7" i="5"/>
  <c r="C6" i="5"/>
  <c r="C5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9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2" i="5" l="1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D8" i="5"/>
  <c r="D7" i="5"/>
  <c r="D6" i="5"/>
  <c r="D5" i="5"/>
  <c r="D3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<sst xmlns="http://schemas.openxmlformats.org/spreadsheetml/2006/main" count="779" uniqueCount="200">
  <si>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</si>
  <si>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</si>
  <si>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</si>
  <si>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</si>
  <si>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</si>
  <si>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</si>
  <si>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</si>
  <si>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</si>
  <si>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</si>
  <si>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</si>
  <si>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</si>
  <si>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</si>
  <si>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</si>
  <si>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</si>
  <si>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</si>
  <si>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</si>
  <si>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</si>
  <si>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</si>
  <si>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</si>
  <si>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</si>
  <si>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</si>
  <si>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</si>
  <si>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</si>
  <si>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</si>
  <si>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</si>
  <si>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</si>
  <si>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</si>
  <si>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</si>
  <si>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</si>
  <si>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</si>
  <si>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</si>
  <si>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</si>
  <si>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</si>
  <si>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</si>
  <si>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</si>
  <si>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</si>
  <si>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</si>
  <si>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</si>
  <si>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</si>
  <si>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</si>
  <si>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</si>
  <si>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</si>
  <si>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</si>
  <si>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</si>
  <si>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</si>
  <si>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</si>
  <si>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</si>
  <si>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</si>
  <si>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</si>
  <si>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</si>
  <si>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</si>
  <si>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</si>
  <si>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</si>
  <si>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</si>
  <si>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</si>
  <si>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</si>
  <si>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</si>
  <si>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</si>
  <si>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</si>
  <si>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</si>
  <si>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</si>
  <si>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</si>
  <si>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</si>
  <si>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</si>
  <si>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</si>
  <si>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</si>
  <si>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</si>
  <si>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</si>
  <si>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</si>
  <si>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</si>
  <si>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</si>
  <si>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</si>
  <si>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</si>
  <si>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</si>
  <si>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</si>
  <si>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</si>
  <si>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</si>
  <si>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</si>
  <si>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</si>
  <si>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</si>
  <si>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</si>
  <si>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</si>
  <si>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</si>
  <si>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</si>
  <si>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</si>
  <si>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</si>
  <si>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</si>
  <si>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</si>
  <si>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</si>
  <si>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</si>
  <si>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</si>
  <si>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</si>
  <si>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</si>
  <si>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</si>
  <si>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</si>
  <si>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</si>
  <si>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</si>
  <si>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</si>
  <si>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</si>
  <si>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</si>
  <si>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</si>
  <si>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</si>
  <si>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</si>
  <si>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</si>
  <si>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</si>
  <si>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</si>
  <si>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</si>
  <si>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</si>
  <si>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</si>
  <si>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</si>
  <si>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</si>
  <si>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</si>
  <si>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</si>
  <si>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</si>
  <si>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</si>
  <si>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</si>
  <si>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</si>
  <si>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</si>
  <si>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</si>
  <si>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</si>
  <si>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</si>
  <si>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</si>
  <si>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</si>
  <si>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</si>
  <si>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</si>
  <si>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</si>
  <si>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</si>
  <si>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</si>
  <si>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</si>
  <si>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</si>
  <si>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</si>
  <si>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</si>
  <si>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</si>
  <si>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</si>
  <si>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</si>
  <si>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</si>
  <si>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</si>
  <si>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</si>
  <si>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</si>
  <si>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</si>
  <si>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</si>
  <si>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</si>
  <si>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</si>
  <si>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</si>
  <si>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</si>
  <si>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</si>
  <si>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</si>
  <si>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</si>
  <si>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</si>
  <si>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</si>
  <si>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</si>
  <si>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</si>
  <si>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</si>
  <si>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</si>
  <si>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</si>
  <si>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</si>
  <si>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</si>
  <si>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</si>
  <si>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</si>
  <si>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</si>
  <si>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</si>
  <si>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</si>
  <si>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</si>
  <si>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</si>
  <si>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</si>
  <si>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</si>
  <si>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</si>
  <si>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</si>
  <si>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</si>
  <si>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</si>
  <si>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</si>
  <si>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</si>
  <si>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</si>
  <si>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</si>
  <si>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</si>
  <si>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</si>
  <si>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</si>
  <si>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</si>
  <si>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</si>
  <si>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</si>
  <si>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</si>
  <si>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Patrol</t>
  </si>
  <si>
    <t>Air - Helo</t>
  </si>
  <si>
    <t>Air - UAV</t>
  </si>
  <si>
    <t>FIAC TestE_3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</si>
  <si>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</si>
  <si>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</si>
  <si>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</si>
  <si>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</si>
  <si>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</si>
  <si>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</si>
  <si>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</si>
  <si>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</si>
  <si>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4a - UAV FIAC</t>
  </si>
  <si>
    <t>4a - UAV FIAC_CIC TestE_1</t>
  </si>
  <si>
    <t>4a - UAV FIAC_FIAC TestE_3</t>
  </si>
  <si>
    <t>UAV Recon TestE_2</t>
  </si>
  <si>
    <t>4a - UAV FIAC_UAV Recon TestE_2</t>
  </si>
  <si>
    <t>Patrol speed (kts)</t>
  </si>
  <si>
    <t>FIAC TestE_Person -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</si>
</sst>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10" totalsRowShown="0">
  <autoFilter ref="A1:G10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F45D80B8-646D-441D-BC32-F1D74EDAC51D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3" totalsRowShown="0">
  <autoFilter ref="A1:D13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4" sqref="I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188</v>
      </c>
      <c r="C3" t="s">
        <v>85</v>
      </c>
      <c r="D3" t="b">
        <v>0</v>
      </c>
      <c r="E3" t="s">
        <v>181</v>
      </c>
      <c r="F3" t="s">
        <v>175</v>
      </c>
      <c r="G3">
        <v>2</v>
      </c>
      <c r="H3" t="s">
        <v>196</v>
      </c>
      <c r="I3" s="2" t="s">
        <v>197</v>
      </c>
    </row>
    <row r="4" spans="1:9" x14ac:dyDescent="0.25">
      <c r="A4" s="2" t="s">
        <v>193</v>
      </c>
      <c r="B4" t="s">
        <v>170</v>
      </c>
      <c r="C4" t="s">
        <v>85</v>
      </c>
      <c r="D4" t="b">
        <v>0</v>
      </c>
      <c r="E4" t="s">
        <v>181</v>
      </c>
      <c r="F4" t="s">
        <v>16</v>
      </c>
      <c r="G4">
        <v>3</v>
      </c>
      <c r="H4" t="s">
        <v>184</v>
      </c>
      <c r="I4" t="s">
        <v>195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10"/>
  <sheetViews>
    <sheetView workbookViewId="0">
      <selection activeCell="D9" sqref="D9:D10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197</v>
      </c>
      <c r="B7">
        <v>1</v>
      </c>
      <c r="C7">
        <v>51.112346000000002</v>
      </c>
      <c r="D7">
        <v>1.4599800000000001</v>
      </c>
      <c r="E7">
        <v>0</v>
      </c>
    </row>
    <row r="8" spans="1:7" x14ac:dyDescent="0.25">
      <c r="A8" s="2" t="s">
        <v>197</v>
      </c>
      <c r="B8">
        <v>2</v>
      </c>
      <c r="C8">
        <v>51.043323000000001</v>
      </c>
      <c r="D8">
        <v>1.620655</v>
      </c>
      <c r="E8">
        <v>0</v>
      </c>
    </row>
    <row r="9" spans="1:7" x14ac:dyDescent="0.25">
      <c r="A9" t="s">
        <v>195</v>
      </c>
      <c r="B9">
        <v>1</v>
      </c>
      <c r="C9">
        <v>51.132500999999998</v>
      </c>
      <c r="D9">
        <v>1.341105</v>
      </c>
      <c r="E9">
        <v>0</v>
      </c>
    </row>
    <row r="10" spans="1:7" x14ac:dyDescent="0.25">
      <c r="A10" t="s">
        <v>195</v>
      </c>
      <c r="B10">
        <v>2</v>
      </c>
      <c r="C10">
        <v>51.132500999999998</v>
      </c>
      <c r="D10">
        <v>1.341105</v>
      </c>
      <c r="E10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G14" sqref="G14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185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182</v>
      </c>
      <c r="M5">
        <f>COUNTIF('Platform properties'!A:A,t_platforms_list[[#This Row],[Platform]])</f>
        <v>10</v>
      </c>
    </row>
    <row r="6" spans="1:13" x14ac:dyDescent="0.25">
      <c r="A6" t="s">
        <v>186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187</v>
      </c>
      <c r="L6" t="s">
        <v>182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188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183</v>
      </c>
      <c r="M8">
        <f>COUNTIF('Platform properties'!A:A,t_platforms_list[[#This Row],[Platform]])</f>
        <v>10</v>
      </c>
    </row>
    <row r="9" spans="1:13" x14ac:dyDescent="0.25">
      <c r="A9" t="s">
        <v>189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190</v>
      </c>
      <c r="L9" t="s">
        <v>183</v>
      </c>
      <c r="M9">
        <f>COUNTIF('Platform properties'!A:A,t_platforms_list[[#This Row],[Platform]])</f>
        <v>10</v>
      </c>
    </row>
    <row r="10" spans="1:13" x14ac:dyDescent="0.25">
      <c r="A10" t="s">
        <v>191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198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185</v>
      </c>
      <c r="B32">
        <v>0</v>
      </c>
      <c r="C32">
        <v>50</v>
      </c>
      <c r="E32">
        <v>1000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185</v>
      </c>
      <c r="B33">
        <v>1</v>
      </c>
      <c r="C33">
        <v>50</v>
      </c>
      <c r="E33">
        <v>1000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185</v>
      </c>
      <c r="B34">
        <v>2</v>
      </c>
      <c r="C34">
        <v>50</v>
      </c>
      <c r="E34">
        <v>1000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185</v>
      </c>
      <c r="B35">
        <v>3</v>
      </c>
      <c r="C35">
        <v>50</v>
      </c>
      <c r="E35">
        <v>1000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185</v>
      </c>
      <c r="B36">
        <v>4</v>
      </c>
      <c r="C36">
        <v>50</v>
      </c>
      <c r="E36">
        <v>1000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185</v>
      </c>
      <c r="B37">
        <v>5</v>
      </c>
      <c r="C37">
        <v>50</v>
      </c>
      <c r="E37">
        <v>1000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185</v>
      </c>
      <c r="B38">
        <v>6</v>
      </c>
      <c r="C38">
        <v>50</v>
      </c>
      <c r="E38">
        <v>1000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185</v>
      </c>
      <c r="B39">
        <v>7</v>
      </c>
      <c r="C39">
        <v>50</v>
      </c>
      <c r="E39">
        <v>1000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185</v>
      </c>
      <c r="B40">
        <v>8</v>
      </c>
      <c r="C40">
        <v>50</v>
      </c>
      <c r="E40">
        <v>1000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185</v>
      </c>
      <c r="B41">
        <v>9</v>
      </c>
      <c r="C41">
        <v>50</v>
      </c>
      <c r="E41">
        <v>1000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186</v>
      </c>
      <c r="B52">
        <v>0</v>
      </c>
      <c r="C52">
        <v>50</v>
      </c>
      <c r="E52">
        <v>1000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186</v>
      </c>
      <c r="B53">
        <v>1</v>
      </c>
      <c r="C53">
        <v>50</v>
      </c>
      <c r="E53">
        <v>1000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186</v>
      </c>
      <c r="B54">
        <v>2</v>
      </c>
      <c r="C54">
        <v>50</v>
      </c>
      <c r="E54">
        <v>1000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186</v>
      </c>
      <c r="B55">
        <v>3</v>
      </c>
      <c r="C55">
        <v>50</v>
      </c>
      <c r="E55">
        <v>1000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186</v>
      </c>
      <c r="B56">
        <v>4</v>
      </c>
      <c r="C56">
        <v>50</v>
      </c>
      <c r="E56">
        <v>1000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186</v>
      </c>
      <c r="B57">
        <v>5</v>
      </c>
      <c r="C57">
        <v>50</v>
      </c>
      <c r="E57">
        <v>1000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186</v>
      </c>
      <c r="B58">
        <v>6</v>
      </c>
      <c r="C58">
        <v>50</v>
      </c>
      <c r="E58">
        <v>1000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186</v>
      </c>
      <c r="B59">
        <v>7</v>
      </c>
      <c r="C59">
        <v>50</v>
      </c>
      <c r="E59">
        <v>1000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186</v>
      </c>
      <c r="B60">
        <v>8</v>
      </c>
      <c r="C60">
        <v>50</v>
      </c>
      <c r="E60">
        <v>1000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186</v>
      </c>
      <c r="B61">
        <v>9</v>
      </c>
      <c r="C61">
        <v>50</v>
      </c>
      <c r="E61">
        <v>1000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188</v>
      </c>
      <c r="B62">
        <v>0</v>
      </c>
      <c r="C62">
        <v>50</v>
      </c>
      <c r="E62">
        <v>1000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188</v>
      </c>
      <c r="B63">
        <v>1</v>
      </c>
      <c r="C63">
        <v>50</v>
      </c>
      <c r="E63">
        <v>1000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188</v>
      </c>
      <c r="B64">
        <v>2</v>
      </c>
      <c r="C64">
        <v>50</v>
      </c>
      <c r="E64">
        <v>1000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188</v>
      </c>
      <c r="B65">
        <v>3</v>
      </c>
      <c r="C65">
        <v>50</v>
      </c>
      <c r="E65">
        <v>1000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188</v>
      </c>
      <c r="B66">
        <v>4</v>
      </c>
      <c r="C66">
        <v>50</v>
      </c>
      <c r="E66">
        <v>1000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188</v>
      </c>
      <c r="B67">
        <v>5</v>
      </c>
      <c r="C67">
        <v>50</v>
      </c>
      <c r="E67">
        <v>1000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188</v>
      </c>
      <c r="B68">
        <v>6</v>
      </c>
      <c r="C68">
        <v>50</v>
      </c>
      <c r="E68">
        <v>1000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188</v>
      </c>
      <c r="B69">
        <v>7</v>
      </c>
      <c r="C69">
        <v>50</v>
      </c>
      <c r="E69">
        <v>1000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188</v>
      </c>
      <c r="B70">
        <v>8</v>
      </c>
      <c r="C70">
        <v>50</v>
      </c>
      <c r="E70">
        <v>1000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188</v>
      </c>
      <c r="B71">
        <v>9</v>
      </c>
      <c r="C71">
        <v>50</v>
      </c>
      <c r="E71">
        <v>1000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189</v>
      </c>
      <c r="B72">
        <v>0</v>
      </c>
      <c r="C72">
        <v>50</v>
      </c>
      <c r="E72">
        <v>1000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189</v>
      </c>
      <c r="B73">
        <v>1</v>
      </c>
      <c r="C73">
        <v>50</v>
      </c>
      <c r="E73">
        <v>1000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189</v>
      </c>
      <c r="B74">
        <v>2</v>
      </c>
      <c r="C74">
        <v>50</v>
      </c>
      <c r="E74">
        <v>1000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189</v>
      </c>
      <c r="B75">
        <v>3</v>
      </c>
      <c r="C75">
        <v>50</v>
      </c>
      <c r="E75">
        <v>1000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189</v>
      </c>
      <c r="B76">
        <v>4</v>
      </c>
      <c r="C76">
        <v>50</v>
      </c>
      <c r="E76">
        <v>1000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189</v>
      </c>
      <c r="B77">
        <v>5</v>
      </c>
      <c r="C77">
        <v>50</v>
      </c>
      <c r="E77">
        <v>1000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189</v>
      </c>
      <c r="B78">
        <v>6</v>
      </c>
      <c r="C78">
        <v>50</v>
      </c>
      <c r="E78">
        <v>1000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189</v>
      </c>
      <c r="B79">
        <v>7</v>
      </c>
      <c r="C79">
        <v>50</v>
      </c>
      <c r="E79">
        <v>1000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189</v>
      </c>
      <c r="B80">
        <v>8</v>
      </c>
      <c r="C80">
        <v>50</v>
      </c>
      <c r="E80">
        <v>1000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189</v>
      </c>
      <c r="B81">
        <v>9</v>
      </c>
      <c r="C81">
        <v>50</v>
      </c>
      <c r="E81">
        <v>1000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191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191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191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191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191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191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191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191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191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191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188</v>
      </c>
      <c r="B3" t="s">
        <v>40</v>
      </c>
      <c r="C3" t="str">
        <f>t_platform_sensors[[#This Row],[Platform]]&amp;"_"&amp;t_platform_sensors[[#This Row],[Sensor]]</f>
        <v>UAV Recon TestE_Airborne EOIR</v>
      </c>
      <c r="D3" t="b">
        <f>IF(ISERROR(MATCH(t_platform_sensors[[#This Row],[Sensor]],t_sensors_list[Sensor],0)),FALSE, TRUE)</f>
        <v>1</v>
      </c>
    </row>
    <row r="4" spans="1:4" x14ac:dyDescent="0.25">
      <c r="A4" t="s">
        <v>185</v>
      </c>
      <c r="B4" t="s">
        <v>40</v>
      </c>
      <c r="C4" t="str">
        <f>t_platform_sensors[[#This Row],[Platform]]&amp;"_"&amp;t_platform_sensors[[#This Row],[Sensor]]</f>
        <v>Helo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186</v>
      </c>
      <c r="B5" t="s">
        <v>176</v>
      </c>
      <c r="C5" t="str">
        <f>t_platform_sensors[[#This Row],[Platform]]&amp;"_"&amp;t_platform_sensors[[#This Row],[Sensor]]</f>
        <v>Helo Attack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186</v>
      </c>
      <c r="B6" t="s">
        <v>40</v>
      </c>
      <c r="C6" t="str">
        <f>t_platform_sensors[[#This Row],[Platform]]&amp;"_"&amp;t_platform_sensors[[#This Row],[Sensor]]</f>
        <v>Helo Attack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170</v>
      </c>
      <c r="B7" t="s">
        <v>178</v>
      </c>
      <c r="C7" t="str">
        <f>t_platform_sensors[[#This Row],[Platform]]&amp;"_"&amp;t_platform_sensors[[#This Row],[Sensor]]</f>
        <v>FIAC TestE_Sensor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172</v>
      </c>
      <c r="B8" t="s">
        <v>42</v>
      </c>
      <c r="C8" t="str">
        <f>t_platform_sensors[[#This Row],[Platform]]&amp;"_"&amp;t_platform_sensors[[#This Row],[Sensor]]</f>
        <v>Artillery battery TestE_Person - Visual</v>
      </c>
      <c r="D8" t="b">
        <f>IF(ISERROR(MATCH(t_platform_sensors[[#This Row],[Sensor]],t_sensors_list[Sensor],0)),FALSE, TRUE)</f>
        <v>1</v>
      </c>
    </row>
    <row r="9" spans="1:4" x14ac:dyDescent="0.25">
      <c r="A9" t="s">
        <v>174</v>
      </c>
      <c r="B9" t="s">
        <v>42</v>
      </c>
      <c r="C9" t="str">
        <f>t_platform_sensors[[#This Row],[Platform]]&amp;"_"&amp;t_platform_sensors[[#This Row],[Sensor]]</f>
        <v>CIC TestE_Person - Visual</v>
      </c>
      <c r="D9" t="b">
        <f>IF(ISERROR(MATCH(t_platform_sensors[[#This Row],[Sensor]],t_sensors_list[Sensor],0)),FALSE, TRUE)</f>
        <v>1</v>
      </c>
    </row>
    <row r="10" spans="1:4" x14ac:dyDescent="0.25">
      <c r="A10" t="s">
        <v>189</v>
      </c>
      <c r="B10" t="s">
        <v>176</v>
      </c>
      <c r="C10" t="str">
        <f>t_platform_sensors[[#This Row],[Platform]]&amp;"_"&amp;t_platform_sensors[[#This Row],[Sensor]]</f>
        <v>UAV Attack TestE_Airborne Radar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189</v>
      </c>
      <c r="B11" t="s">
        <v>40</v>
      </c>
      <c r="C11" t="str">
        <f>t_platform_sensors[[#This Row],[Platform]]&amp;"_"&amp;t_platform_sensors[[#This Row],[Sensor]]</f>
        <v>UAV Attack TestE_Airborne EOIR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170</v>
      </c>
      <c r="B12" t="s">
        <v>42</v>
      </c>
      <c r="C12" s="3" t="s">
        <v>199</v>
      </c>
      <c r="D12" s="3" t="b">
        <f>IF(ISERROR(MATCH(t_platform_sensors[[#This Row],[Sensor]],t_sensors_list[Sensor],0)),FALSE, TRUE)</f>
        <v>1</v>
      </c>
    </row>
    <row r="13" spans="1:4" x14ac:dyDescent="0.25">
      <c r="A13" t="s">
        <v>191</v>
      </c>
      <c r="B13" t="s">
        <v>42</v>
      </c>
      <c r="C13" t="str">
        <f>t_platform_sensors[[#This Row],[Platform]]&amp;"_"&amp;t_platform_sensors[[#This Row],[Sensor]]</f>
        <v>Artillery battery FCS TestE_Person - Visual</v>
      </c>
      <c r="D13" t="b">
        <f>IF(ISERROR(MATCH(t_platform_sensors[[#This Row],[Sensor]],t_sensors_list[Sensor],0)),FALSE, TRUE)</f>
        <v>1</v>
      </c>
    </row>
  </sheetData>
  <conditionalFormatting sqref="D2:D13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186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189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191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/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192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192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192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186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186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186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186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186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186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186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186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192</v>
      </c>
      <c r="B45" t="s">
        <v>186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185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185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185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185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185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185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185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185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185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192</v>
      </c>
      <c r="B56" t="s">
        <v>185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192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189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189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189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189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189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189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189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189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189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192</v>
      </c>
      <c r="B78" t="s">
        <v>189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188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188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188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188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188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188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188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188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188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188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191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191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191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191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191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191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191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191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191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8D921D-FAB8-4693-A468-37A323E5B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6143B-12F3-442B-B3C3-F162F198BF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2023-11-30T10:23:02Z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