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linMcCormack\Repos\STORM\src\data\"/>
    </mc:Choice>
  </mc:AlternateContent>
  <xr:revisionPtr revIDLastSave="0" documentId="13_ncr:1_{70719869-C27D-4953-B1FB-284886EBCB95}" xr6:coauthVersionLast="47" xr6:coauthVersionMax="47" xr10:uidLastSave="{00000000-0000-0000-0000-000000000000}"/>
  <bookViews>
    <workbookView xWindow="-110" yWindow="-110" windowWidth="19420" windowHeight="10420" firstSheet="7" activeTab="10" xr2:uid="{00000000-000D-0000-FFFF-FFFF00000000}"/>
  </bookViews>
  <sheets>
    <sheet name="Properties &gt;&gt;&gt;" sheetId="1" r:id="rId1"/>
    <sheet name="Platform list" sheetId="2" r:id="rId2"/>
    <sheet name="Platform properties" sheetId="3" r:id="rId3"/>
    <sheet name="Sensors list" sheetId="4" r:id="rId4"/>
    <sheet name="Platform Sensors" sheetId="5" r:id="rId5"/>
    <sheet name="Effectors list" sheetId="6" r:id="rId6"/>
    <sheet name="Platform Effectors" sheetId="7" r:id="rId7"/>
    <sheet name="Effector pKill" sheetId="8" r:id="rId8"/>
    <sheet name="Scenario data &gt;&gt;&gt;" sheetId="9" r:id="rId9"/>
    <sheet name="Scenarios list" sheetId="10" r:id="rId10"/>
    <sheet name="Scenario entities" sheetId="11" r:id="rId11"/>
    <sheet name="Entity waypoints" sheetId="12" r:id="rId12"/>
    <sheet name="Outputs &gt;&gt;&gt;" sheetId="13" r:id="rId13"/>
    <sheet name="Lookup" sheetId="14" r:id="rId14"/>
    <sheet name="MOEs" sheetId="15" r:id="rId15"/>
    <sheet name="Data scope" sheetId="16" r:id="rId16"/>
    <sheet name="Data sourcing" sheetId="17" r:id="rId17"/>
  </sheets>
  <definedNames>
    <definedName name="platform_types">Lookup!$A$1:$A$5</definedName>
    <definedName name="ScenarioEntities">_xlfn._xlws.FILTER(t_scenario_entities[Scenario_Platform_UID],t_scenario_entities[Scenario]=#REF!)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5" l="1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E2" i="8"/>
  <c r="D2" i="8"/>
  <c r="D5" i="7"/>
  <c r="C5" i="7"/>
  <c r="D4" i="7"/>
  <c r="C4" i="7"/>
  <c r="D3" i="7"/>
  <c r="C3" i="7"/>
  <c r="D2" i="7"/>
  <c r="C2" i="7"/>
  <c r="E11" i="6"/>
  <c r="E10" i="6"/>
  <c r="E9" i="6"/>
  <c r="E8" i="6"/>
  <c r="E7" i="6"/>
  <c r="E6" i="6"/>
  <c r="E5" i="6"/>
  <c r="E4" i="6"/>
  <c r="E3" i="6"/>
  <c r="E2" i="6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K101" i="3"/>
  <c r="J101" i="3"/>
  <c r="K100" i="3"/>
  <c r="J100" i="3"/>
  <c r="K99" i="3"/>
  <c r="J99" i="3"/>
  <c r="K98" i="3"/>
  <c r="J98" i="3"/>
  <c r="K97" i="3"/>
  <c r="J97" i="3"/>
  <c r="K96" i="3"/>
  <c r="J96" i="3"/>
  <c r="K95" i="3"/>
  <c r="J95" i="3"/>
  <c r="K94" i="3"/>
  <c r="J94" i="3"/>
  <c r="K93" i="3"/>
  <c r="J93" i="3"/>
  <c r="K92" i="3"/>
  <c r="J92" i="3"/>
  <c r="K91" i="3"/>
  <c r="J91" i="3"/>
  <c r="K90" i="3"/>
  <c r="J90" i="3"/>
  <c r="K89" i="3"/>
  <c r="J89" i="3"/>
  <c r="K88" i="3"/>
  <c r="J88" i="3"/>
  <c r="K87" i="3"/>
  <c r="J87" i="3"/>
  <c r="K86" i="3"/>
  <c r="J86" i="3"/>
  <c r="K85" i="3"/>
  <c r="J85" i="3"/>
  <c r="K84" i="3"/>
  <c r="J84" i="3"/>
  <c r="K83" i="3"/>
  <c r="J83" i="3"/>
  <c r="K82" i="3"/>
  <c r="J82" i="3"/>
  <c r="K81" i="3"/>
  <c r="J81" i="3"/>
  <c r="K80" i="3"/>
  <c r="J80" i="3"/>
  <c r="K79" i="3"/>
  <c r="J79" i="3"/>
  <c r="K78" i="3"/>
  <c r="J78" i="3"/>
  <c r="K77" i="3"/>
  <c r="J77" i="3"/>
  <c r="K76" i="3"/>
  <c r="J76" i="3"/>
  <c r="K75" i="3"/>
  <c r="J75" i="3"/>
  <c r="K74" i="3"/>
  <c r="J74" i="3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M11" i="2"/>
  <c r="M10" i="2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<sst xmlns="http://schemas.openxmlformats.org/spreadsheetml/2006/main" count="1080" uniqueCount="221">
  <si>
    <t>Platform</t>
  </si>
  <si>
    <t>Capacity (pax)</t>
  </si>
  <si>
    <t>Capacity (vehicles)</t>
  </si>
  <si>
    <t>Length (m)</t>
  </si>
  <si>
    <t>Width (m)</t>
  </si>
  <si>
    <t>Height (m)</t>
  </si>
  <si>
    <t>Scramble time (m)</t>
  </si>
  <si>
    <t>Msg send delay min (min)</t>
  </si>
  <si>
    <t>Msg send delay ML (min)</t>
  </si>
  <si>
    <t>Msg send delay max (min)</t>
  </si>
  <si>
    <t>Custom icon</t>
  </si>
  <si>
    <t>Platform type</t>
  </si>
  <si>
    <t>Check properties</t>
  </si>
  <si>
    <t>LCVP</t>
  </si>
  <si>
    <t>30033000001203080006 - Landing Craft</t>
  </si>
  <si>
    <t>Surface - Landing craft</t>
  </si>
  <si>
    <t>LCU</t>
  </si>
  <si>
    <t>CIC</t>
  </si>
  <si>
    <t>CUC</t>
  </si>
  <si>
    <t>FIAC</t>
  </si>
  <si>
    <t>30063000001202051309 - Corvette</t>
  </si>
  <si>
    <t>Surface - Other</t>
  </si>
  <si>
    <t>MRSS</t>
  </si>
  <si>
    <t>30033000001203010006 - Amphibious Command Ship</t>
  </si>
  <si>
    <t>CIC_spoof</t>
  </si>
  <si>
    <t>Radar station</t>
  </si>
  <si>
    <t>30061500002203000000 - Radar</t>
  </si>
  <si>
    <t>Land - Installation</t>
  </si>
  <si>
    <t>Artillery battery</t>
  </si>
  <si>
    <t>30061500001113030000 - Heavy</t>
  </si>
  <si>
    <t>Helo</t>
  </si>
  <si>
    <t>30060100001102000100 - Attack - Rotary Wing - Not Applicable</t>
  </si>
  <si>
    <t>Air</t>
  </si>
  <si>
    <t>Sea state</t>
  </si>
  <si>
    <t>Speed (kts)</t>
  </si>
  <si>
    <t>Patrol speed (kts)</t>
  </si>
  <si>
    <t>Range (km)</t>
  </si>
  <si>
    <t>Signature (EO)</t>
  </si>
  <si>
    <t>Signature (Radar)</t>
  </si>
  <si>
    <t>Signature (Aural)</t>
  </si>
  <si>
    <t>Unload time (mins)</t>
  </si>
  <si>
    <t>Platform_Sea State</t>
  </si>
  <si>
    <t>Platform in list?</t>
  </si>
  <si>
    <t>Sensor</t>
  </si>
  <si>
    <t>Detection radius (km)</t>
  </si>
  <si>
    <t>Optimum detection radius (km)</t>
  </si>
  <si>
    <t>Detection type</t>
  </si>
  <si>
    <t>Airborne radar</t>
  </si>
  <si>
    <t>Radar</t>
  </si>
  <si>
    <t>Coastal EOIR</t>
  </si>
  <si>
    <t>EO/IR</t>
  </si>
  <si>
    <t>Airborne EOIR</t>
  </si>
  <si>
    <t>Man-portable EOIR</t>
  </si>
  <si>
    <t>Person - Visual</t>
  </si>
  <si>
    <t>Person - Aural</t>
  </si>
  <si>
    <t>Aural</t>
  </si>
  <si>
    <t>ESM</t>
  </si>
  <si>
    <t>Coastal radar</t>
  </si>
  <si>
    <t>Platform_Sensor</t>
  </si>
  <si>
    <t>Sensor in list?</t>
  </si>
  <si>
    <t>Effector</t>
  </si>
  <si>
    <t>Max Range (km)</t>
  </si>
  <si>
    <t>Optimum Range (km)</t>
  </si>
  <si>
    <t>Ammo</t>
  </si>
  <si>
    <t>Effector pkill complete?</t>
  </si>
  <si>
    <t>HMG</t>
  </si>
  <si>
    <t>30mm cannon</t>
  </si>
  <si>
    <t>40mm cannon</t>
  </si>
  <si>
    <t>ATGW</t>
  </si>
  <si>
    <t>Subsonic ASM</t>
  </si>
  <si>
    <t>Unguided rockets</t>
  </si>
  <si>
    <t>Artillery</t>
  </si>
  <si>
    <t>Mortar</t>
  </si>
  <si>
    <t>TPS</t>
  </si>
  <si>
    <t>MIFS</t>
  </si>
  <si>
    <t>Effector in list?</t>
  </si>
  <si>
    <t>pKill / timestep</t>
  </si>
  <si>
    <t>Scenario</t>
  </si>
  <si>
    <t>Degraded comms</t>
  </si>
  <si>
    <t>Simulation timestep (minutes)</t>
  </si>
  <si>
    <t>Required loiter (hrs)</t>
  </si>
  <si>
    <t>07 8xCIC, CR, FIAC</t>
  </si>
  <si>
    <t>Colour</t>
  </si>
  <si>
    <t>Spoofed</t>
  </si>
  <si>
    <t>Stance</t>
  </si>
  <si>
    <t>UID</t>
  </si>
  <si>
    <t>Platform_UID</t>
  </si>
  <si>
    <t>Scenario_Platform_UID</t>
  </si>
  <si>
    <t>in Entity waypoints?</t>
  </si>
  <si>
    <t>blue</t>
  </si>
  <si>
    <t>Transport</t>
  </si>
  <si>
    <t>CIC_4</t>
  </si>
  <si>
    <t>07 8xCIC, CR, FIAC_CIC_4</t>
  </si>
  <si>
    <t>CIC_5</t>
  </si>
  <si>
    <t>07 8xCIC, CR, FIAC_CIC_5</t>
  </si>
  <si>
    <t>CIC_6</t>
  </si>
  <si>
    <t>07 8xCIC, CR, FIAC_CIC_6</t>
  </si>
  <si>
    <t>CIC_7</t>
  </si>
  <si>
    <t>07 8xCIC, CR, FIAC_CIC_7</t>
  </si>
  <si>
    <t>CIC_8</t>
  </si>
  <si>
    <t>07 8xCIC, CR, FIAC_CIC_8</t>
  </si>
  <si>
    <t>CIC_9</t>
  </si>
  <si>
    <t>07 8xCIC, CR, FIAC_CIC_9</t>
  </si>
  <si>
    <t>CIC_10</t>
  </si>
  <si>
    <t>07 8xCIC, CR, FIAC_CIC_10</t>
  </si>
  <si>
    <t>CIC_11</t>
  </si>
  <si>
    <t>07 8xCIC, CR, FIAC_CIC_11</t>
  </si>
  <si>
    <t>Wait</t>
  </si>
  <si>
    <t>MRSS_12</t>
  </si>
  <si>
    <t>07 8xCIC, CR, FIAC_MRSS_12</t>
  </si>
  <si>
    <t>FALSE</t>
  </si>
  <si>
    <t>MRSS_17</t>
  </si>
  <si>
    <t>07 8xCIC, CR, FIAC_MRSS_17</t>
  </si>
  <si>
    <t>CUC_18</t>
  </si>
  <si>
    <t>07 8xCIC, CR, FIAC_CUC_18</t>
  </si>
  <si>
    <t>CUC_19</t>
  </si>
  <si>
    <t>07 8xCIC, CR, FIAC_CUC_19</t>
  </si>
  <si>
    <t>CUC_20</t>
  </si>
  <si>
    <t>07 8xCIC, CR, FIAC_CUC_20</t>
  </si>
  <si>
    <t>CUC_21</t>
  </si>
  <si>
    <t>07 8xCIC, CR, FIAC_CUC_21</t>
  </si>
  <si>
    <t>red</t>
  </si>
  <si>
    <t>Inactive</t>
  </si>
  <si>
    <t>Artillery battery_22</t>
  </si>
  <si>
    <t>07 8xCIC, CR, FIAC_Artillery battery_22</t>
  </si>
  <si>
    <t>Helo_22</t>
  </si>
  <si>
    <t>07 8xCIC, CR, FIAC_Helo_22</t>
  </si>
  <si>
    <t>Artillery battery_23</t>
  </si>
  <si>
    <t>07 8xCIC, CR, FIAC_Artillery battery_23</t>
  </si>
  <si>
    <t>Waypoint ID</t>
  </si>
  <si>
    <t>Latitude</t>
  </si>
  <si>
    <t>Longitude</t>
  </si>
  <si>
    <t>Altitude</t>
  </si>
  <si>
    <t>Activate stance</t>
  </si>
  <si>
    <t>Wait time (min)</t>
  </si>
  <si>
    <t>in Scenario entities?</t>
  </si>
  <si>
    <t>Land - Mobile</t>
  </si>
  <si>
    <t>Run ID</t>
  </si>
  <si>
    <t>MOE 1</t>
  </si>
  <si>
    <t>MOE 2</t>
  </si>
  <si>
    <t>MOE 3</t>
  </si>
  <si>
    <t>Initial requirement</t>
  </si>
  <si>
    <t>Platforms - Red</t>
  </si>
  <si>
    <t>Platforms - Blue</t>
  </si>
  <si>
    <t>Platforms - Neutral</t>
  </si>
  <si>
    <t>Sensors</t>
  </si>
  <si>
    <t>Effectors</t>
  </si>
  <si>
    <t>FAC</t>
  </si>
  <si>
    <t>Fishing boat / Dhow (no data needed)</t>
  </si>
  <si>
    <t>Attack helicopter</t>
  </si>
  <si>
    <t>Surveillance helicopter</t>
  </si>
  <si>
    <t>UAS - Class 1</t>
  </si>
  <si>
    <t>UAS - Class 2</t>
  </si>
  <si>
    <t>UAS - Class 3</t>
  </si>
  <si>
    <t>Artillery (static targets only)</t>
  </si>
  <si>
    <t>Shore platform (no data needed)</t>
  </si>
  <si>
    <t>Mortar (static targets only)</t>
  </si>
  <si>
    <t>infantry unit</t>
  </si>
  <si>
    <t>MIFPA</t>
  </si>
  <si>
    <t>Offshore Raiding Craft</t>
  </si>
  <si>
    <t>Commando unit (no data needed)</t>
  </si>
  <si>
    <t>Potential / planned follow-on requirement</t>
  </si>
  <si>
    <t>Fast jet</t>
  </si>
  <si>
    <t>Underwater sensors</t>
  </si>
  <si>
    <t>Mine</t>
  </si>
  <si>
    <t>Frigate</t>
  </si>
  <si>
    <t>Wake detection</t>
  </si>
  <si>
    <t>Ship local air defence</t>
  </si>
  <si>
    <t>OPV</t>
  </si>
  <si>
    <t>Satellite - Radar</t>
  </si>
  <si>
    <t>Ship area air defence</t>
  </si>
  <si>
    <t>Submarine</t>
  </si>
  <si>
    <t>Satellite - EO</t>
  </si>
  <si>
    <t>Ship CIWS</t>
  </si>
  <si>
    <t>Satellite</t>
  </si>
  <si>
    <t>Transport helicopter</t>
  </si>
  <si>
    <t>Bomb</t>
  </si>
  <si>
    <t>Corvette</t>
  </si>
  <si>
    <t>USSV</t>
  </si>
  <si>
    <t>MPA</t>
  </si>
  <si>
    <t>Section</t>
  </si>
  <si>
    <t>Worksheet</t>
  </si>
  <si>
    <t>Header</t>
  </si>
  <si>
    <t>Difficulty to obtain</t>
  </si>
  <si>
    <t>Source</t>
  </si>
  <si>
    <t>Notes</t>
  </si>
  <si>
    <t>Platforms</t>
  </si>
  <si>
    <t>Properties</t>
  </si>
  <si>
    <t>Simple</t>
  </si>
  <si>
    <t>Rick Williams, MWC assumption sets</t>
  </si>
  <si>
    <t>Y</t>
  </si>
  <si>
    <t>Platform properties</t>
  </si>
  <si>
    <t>MWC - Natalie Anders</t>
  </si>
  <si>
    <t>Platform Sensors</t>
  </si>
  <si>
    <t>Detection radius (EO) (km)</t>
  </si>
  <si>
    <t>Detection radius (Radar) (km)</t>
  </si>
  <si>
    <t>Detection radius (Aural) (km)</t>
  </si>
  <si>
    <t>Platform Effectors</t>
  </si>
  <si>
    <t>Weight of fire</t>
  </si>
  <si>
    <t>Effector pKill</t>
  </si>
  <si>
    <t>Platform Utilities</t>
  </si>
  <si>
    <t>Utility</t>
  </si>
  <si>
    <t>Cargo</t>
  </si>
  <si>
    <t>Cargo type</t>
  </si>
  <si>
    <t>Nat, Rick</t>
  </si>
  <si>
    <t>Mass (kg)</t>
  </si>
  <si>
    <t>Loading time (Loading ramp) (s)</t>
  </si>
  <si>
    <t>Loading time (Well dock) (s)</t>
  </si>
  <si>
    <t>Unloading time (s)</t>
  </si>
  <si>
    <t>Scenario data</t>
  </si>
  <si>
    <t>Scenarios</t>
  </si>
  <si>
    <t>Scenario entities</t>
  </si>
  <si>
    <t>Icon</t>
  </si>
  <si>
    <t>Entity tasks</t>
  </si>
  <si>
    <t>Task</t>
  </si>
  <si>
    <t>Task ID</t>
  </si>
  <si>
    <t>Scenario_Platform_UID_Task</t>
  </si>
  <si>
    <t>Entity waypoints</t>
  </si>
  <si>
    <t>Entity load_unload</t>
  </si>
  <si>
    <t>Quantity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</si>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</sst>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platforms_list" displayName="t_platforms_list" ref="A1:M11" totalsRowShown="0">
  <autoFilter ref="A1:M11" xr:uid="{00000000-0009-0000-0100-000001000000}"/>
  <tableColumns count="13">
    <tableColumn id="2" xr3:uid="{00000000-0010-0000-0000-000002000000}" name="Platform"/>
    <tableColumn id="3" xr3:uid="{00000000-0010-0000-0000-000003000000}" name="Capacity (pax)"/>
    <tableColumn id="4" xr3:uid="{00000000-0010-0000-0000-000004000000}" name="Capacity (vehicles)"/>
    <tableColumn id="7" xr3:uid="{00000000-0010-0000-0000-000007000000}" name="Length (m)" dataDxfId="38"/>
    <tableColumn id="8" xr3:uid="{00000000-0010-0000-0000-000008000000}" name="Width (m)" dataDxfId="37"/>
    <tableColumn id="9" xr3:uid="{00000000-0010-0000-0000-000009000000}" name="Height (m)" dataDxfId="36"/>
    <tableColumn id="10" xr3:uid="{00000000-0010-0000-0000-00000A000000}" name="Scramble time (m)" dataDxfId="35"/>
    <tableColumn id="11" xr3:uid="{00000000-0010-0000-0000-00000B000000}" name="Msg send delay min (min)"/>
    <tableColumn id="12" xr3:uid="{00000000-0010-0000-0000-00000C000000}" name="Msg send delay ML (min)"/>
    <tableColumn id="13" xr3:uid="{00000000-0010-0000-0000-00000D000000}" name="Msg send delay max (min)"/>
    <tableColumn id="14" xr3:uid="{00000000-0010-0000-0000-00000E000000}" name="Custom icon"/>
    <tableColumn id="15" xr3:uid="{00000000-0010-0000-0000-00000F000000}" name="Platform type"/>
    <tableColumn id="1" xr3:uid="{00000000-0010-0000-0000-000001000000}" name="Check properties" dataDxfId="34">
      <calculatedColumnFormula>COUNTIF('Platform properties'!A:A,t_platforms_list[[#This Row],[Platform]])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platform_properties" displayName="t_platform_properties" ref="A1:K101" totalsRowShown="0">
  <autoFilter ref="A1:K101" xr:uid="{00000000-0009-0000-0100-000002000000}"/>
  <tableColumns count="11">
    <tableColumn id="1" xr3:uid="{00000000-0010-0000-0100-000001000000}" name="Platform"/>
    <tableColumn id="2" xr3:uid="{00000000-0010-0000-0100-000002000000}" name="Sea state"/>
    <tableColumn id="3" xr3:uid="{00000000-0010-0000-0100-000003000000}" name="Speed (kts)"/>
    <tableColumn id="11" xr3:uid="{00000000-0010-0000-0100-00000B000000}" name="Patrol speed (kts)"/>
    <tableColumn id="4" xr3:uid="{00000000-0010-0000-0100-000004000000}" name="Range (km)"/>
    <tableColumn id="5" xr3:uid="{00000000-0010-0000-0100-000005000000}" name="Signature (EO)"/>
    <tableColumn id="6" xr3:uid="{00000000-0010-0000-0100-000006000000}" name="Signature (Radar)"/>
    <tableColumn id="7" xr3:uid="{00000000-0010-0000-0100-000007000000}" name="Signature (Aural)"/>
    <tableColumn id="10" xr3:uid="{00000000-0010-0000-0100-00000A000000}" name="Unload time (mins)"/>
    <tableColumn id="8" xr3:uid="{00000000-0010-0000-0100-000008000000}" name="Platform_Sea State" dataDxfId="33">
      <calculatedColumnFormula>t_platform_properties[[#This Row],[Platform]]&amp;"_"&amp;t_platform_properties[[#This Row],[Sea state]]</calculatedColumnFormula>
    </tableColumn>
    <tableColumn id="9" xr3:uid="{00000000-0010-0000-0100-000009000000}" name="Platform in list?" dataDxfId="32">
      <calculatedColumnFormula>IF(ISERROR(MATCH(t_platform_properties[[#This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sensors_list" displayName="t_sensors_list" ref="A1:D9" totalsRowShown="0">
  <tableColumns count="4">
    <tableColumn id="2" xr3:uid="{00000000-0010-0000-0200-000002000000}" name="Sensor"/>
    <tableColumn id="1" xr3:uid="{00000000-0010-0000-0200-000001000000}" name="Detection radius (km)"/>
    <tableColumn id="3" xr3:uid="{00000000-0010-0000-0200-000003000000}" name="Optimum detection radius (km)" dataDxfId="31"/>
    <tableColumn id="6" xr3:uid="{00000000-0010-0000-0200-000006000000}" name="Detection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platform_sensors" displayName="t_platform_sensors" ref="A1:D12" totalsRowShown="0">
  <autoFilter ref="A1:D12" xr:uid="{00000000-0009-0000-0100-000004000000}"/>
  <tableColumns count="4">
    <tableColumn id="2" xr3:uid="{00000000-0010-0000-0300-000002000000}" name="Platform"/>
    <tableColumn id="4" xr3:uid="{00000000-0010-0000-0300-000004000000}" name="Sensor"/>
    <tableColumn id="1" xr3:uid="{00000000-0010-0000-0300-000001000000}" name="Platform_Sensor" dataDxfId="30">
      <calculatedColumnFormula>t_platform_sensors[[#This Row],[Platform]]&amp;"_"&amp;t_platform_sensors[[#This Row],[Sensor]]</calculatedColumnFormula>
    </tableColumn>
    <tableColumn id="3" xr3:uid="{00000000-0010-0000-0300-000003000000}" name="Sensor in list?" dataDxfId="29">
      <calculatedColumnFormula>IF(ISERROR(MATCH(t_platform_sensors[[#This Row],[Sensor]],t_sensors_list[Sensor],0)),FALSE, TRUE)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effectors_list" displayName="t_effectors_list" ref="A1:E11" totalsRowShown="0">
  <autoFilter ref="A1:E11" xr:uid="{00000000-0009-0000-0100-000005000000}"/>
  <tableColumns count="5">
    <tableColumn id="2" xr3:uid="{00000000-0010-0000-0400-000002000000}" name="Effector"/>
    <tableColumn id="3" xr3:uid="{00000000-0010-0000-0400-000003000000}" name="Max Range (km)"/>
    <tableColumn id="4" xr3:uid="{00000000-0010-0000-0400-000004000000}" name="Optimum Range (km)"/>
    <tableColumn id="1" xr3:uid="{00000000-0010-0000-0400-000001000000}" name="Ammo"/>
    <tableColumn id="5" xr3:uid="{00000000-0010-0000-0400-000005000000}" name="Effector pkill complete?" dataDxfId="28">
      <calculatedColumnFormula>COUNTIFS(t_effector_pkill[Effector],t_effectors_list[[#This Row],[Effector]])=COUNTA(t_platforms_list[Platform])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platform_effectors" displayName="t_platform_effectors" ref="A1:D5" totalsRowShown="0">
  <autoFilter ref="A1:D5" xr:uid="{00000000-0009-0000-0100-000006000000}"/>
  <tableColumns count="4">
    <tableColumn id="2" xr3:uid="{00000000-0010-0000-0500-000002000000}" name="Platform"/>
    <tableColumn id="4" xr3:uid="{00000000-0010-0000-0500-000004000000}" name="Effector"/>
    <tableColumn id="5" xr3:uid="{00000000-0010-0000-0500-000005000000}" name="Platform in list?" dataDxfId="27">
      <calculatedColumnFormula>IF(ISERROR(MATCH(t_platform_effectors[[#This Row],[Platform]],t_platforms_list[Platform],0)),FALSE, TRUE)</calculatedColumnFormula>
    </tableColumn>
    <tableColumn id="6" xr3:uid="{00000000-0010-0000-0500-000006000000}" name="Effector in list?" dataDxfId="26">
      <calculatedColumnFormula>IF(ISERROR(MATCH(t_platform_effectors[[#This Row],[Effector]],t_effectors_list[Effector],0)),FALSE, TRUE)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effector_pkill" displayName="t_effector_pkill" ref="A1:E101" totalsRowShown="0">
  <autoFilter ref="A1:E101" xr:uid="{00000000-0009-0000-0100-000007000000}"/>
  <tableColumns count="5">
    <tableColumn id="2" xr3:uid="{00000000-0010-0000-0600-000002000000}" name="Effector"/>
    <tableColumn id="3" xr3:uid="{00000000-0010-0000-0600-000003000000}" name="Platform"/>
    <tableColumn id="4" xr3:uid="{00000000-0010-0000-0600-000004000000}" name="pKill / timestep"/>
    <tableColumn id="1" xr3:uid="{00000000-0010-0000-0600-000001000000}" name="Effector in list?" dataDxfId="25">
      <calculatedColumnFormula>IF(ISERROR(MATCH(t_effector_pkill[[#This Row],[Effector]],t_effectors_list[Effector],0)),FALSE, TRUE)</calculatedColumnFormula>
    </tableColumn>
    <tableColumn id="5" xr3:uid="{00000000-0010-0000-0600-000005000000}" name="Platform in list?" dataDxfId="24">
      <calculatedColumnFormula>IF(ISERROR(MATCH(t_effector_pkill[[#This Row],[Platform]],t_platforms_list[Platform],0)),FALSE, TRUE)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_scenarios_list" displayName="t_scenarios_list" ref="A1:E2" totalsRowShown="0">
  <tableColumns count="5">
    <tableColumn id="2" xr3:uid="{00000000-0010-0000-0700-000002000000}" name="Scenario"/>
    <tableColumn id="3" xr3:uid="{00000000-0010-0000-0700-000003000000}" name="Sea state"/>
    <tableColumn id="4" xr3:uid="{00000000-0010-0000-0700-000004000000}" name="Degraded comms"/>
    <tableColumn id="5" xr3:uid="{00000000-0010-0000-0700-000005000000}" name="Simulation timestep (minutes)"/>
    <tableColumn id="1" xr3:uid="{00000000-0010-0000-0700-000001000000}" name="Required loiter (hr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_scenario_entities" displayName="t_scenario_entities" ref="A1:J17" totalsRowShown="0">
  <autoFilter ref="A1:J17" xr:uid="{00000000-0009-0000-0100-000009000000}"/>
  <tableColumns count="10">
    <tableColumn id="2" xr3:uid="{00000000-0010-0000-0800-000002000000}" name="Scenario"/>
    <tableColumn id="3" xr3:uid="{00000000-0010-0000-0800-000003000000}" name="Platform"/>
    <tableColumn id="4" xr3:uid="{00000000-0010-0000-0800-000004000000}" name="Colour"/>
    <tableColumn id="8" xr3:uid="{00000000-0010-0000-0800-000008000000}" name="Spoofed"/>
    <tableColumn id="5" xr3:uid="{00000000-0010-0000-0800-000005000000}" name="Stance"/>
    <tableColumn id="7" xr3:uid="{00000000-0010-0000-0800-000007000000}" name="Custom icon"/>
    <tableColumn id="1" xr3:uid="{00000000-0010-0000-0800-000001000000}" name="UID" dataDxfId="23"/>
    <tableColumn id="9" xr3:uid="{00000000-0010-0000-0800-000009000000}" name="Platform_UID"/>
    <tableColumn id="6" xr3:uid="{00000000-0010-0000-0800-000006000000}" name="Scenario_Platform_UID"/>
    <tableColumn id="10" xr3:uid="{00000000-0010-0000-0800-00000A000000}" name="in Entity waypoints?" dataDxfId="22">
      <calculatedColumnFormula>NOT(ISERROR(MATCH(t_scenario_entities[[#This Row],[Scenario_Platform_UID]],t_entity_waypoints[Scenario_Platform_UID],0)))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entity_waypoints" displayName="t_entity_waypoints" ref="A1:H188" totalsRowShown="0">
  <autoFilter ref="A1:H188" xr:uid="{00000000-0009-0000-0100-00000A000000}"/>
  <tableColumns count="8">
    <tableColumn id="1" xr3:uid="{00000000-0010-0000-0900-000001000000}" name="Scenario_Platform_UID" dataDxfId="21"/>
    <tableColumn id="5" xr3:uid="{00000000-0010-0000-0900-000005000000}" name="Waypoint ID"/>
    <tableColumn id="2" xr3:uid="{00000000-0010-0000-0900-000002000000}" name="Latitude"/>
    <tableColumn id="3" xr3:uid="{00000000-0010-0000-0900-000003000000}" name="Longitude"/>
    <tableColumn id="6" xr3:uid="{00000000-0010-0000-0900-000006000000}" name="Altitude"/>
    <tableColumn id="7" xr3:uid="{00000000-0010-0000-0900-000007000000}" name="Activate stance"/>
    <tableColumn id="4" xr3:uid="{00000000-0010-0000-0900-000004000000}" name="Wait time (min)"/>
    <tableColumn id="8" xr3:uid="{00000000-0010-0000-0900-000008000000}" name="in Scenario entities?" dataDxfId="20">
      <calculatedColumnFormula>NOT(ISERROR(MATCH(t_entity_waypoints[[#This Row],[Scenario_Platform_UID]],t_scenario_entities[Scenario_Platform_UID],0)))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moes" displayName="t_moes" ref="A1:E20" totalsRowShown="0">
  <autoFilter ref="A1:E20" xr:uid="{00000000-0009-0000-0100-00000B000000}"/>
  <sortState xmlns:xlrd2="http://schemas.microsoft.com/office/spreadsheetml/2017/richdata2" ref="A2:E20">
    <sortCondition descending="1" ref="C9:C20"/>
  </sortState>
  <tableColumns count="5">
    <tableColumn id="1" xr3:uid="{00000000-0010-0000-0A00-000001000000}" name="UID">
      <calculatedColumnFormula>ROW()-1</calculatedColumnFormula>
    </tableColumn>
    <tableColumn id="2" xr3:uid="{00000000-0010-0000-0A00-000002000000}" name="Run ID"/>
    <tableColumn id="3" xr3:uid="{00000000-0010-0000-0A00-000003000000}" name="MOE 1" dataDxfId="19"/>
    <tableColumn id="4" xr3:uid="{00000000-0010-0000-0A00-000004000000}" name="MOE 2" dataDxfId="18"/>
    <tableColumn id="5" xr3:uid="{00000000-0010-0000-0A00-000005000000}" name="MOE 3" dataDxfId="1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7" displayName="Table17" ref="B2:F14" totalsRowShown="0">
  <autoFilter ref="B2:F14" xr:uid="{00000000-0009-0000-0100-00000C000000}"/>
  <tableColumns count="5">
    <tableColumn id="1" xr3:uid="{00000000-0010-0000-0B00-000001000000}" name="Platforms - Red"/>
    <tableColumn id="4" xr3:uid="{00000000-0010-0000-0B00-000004000000}" name="Platforms - Blue"/>
    <tableColumn id="5" xr3:uid="{00000000-0010-0000-0B00-000005000000}" name="Platforms - Neutral"/>
    <tableColumn id="2" xr3:uid="{00000000-0010-0000-0B00-000002000000}" name="Sensors"/>
    <tableColumn id="3" xr3:uid="{00000000-0010-0000-0B00-000003000000}" name="Eff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719" displayName="Table1719" ref="B17:F25" totalsRowShown="0">
  <autoFilter ref="B17:F25" xr:uid="{00000000-0009-0000-0100-00000D000000}"/>
  <tableColumns count="5">
    <tableColumn id="1" xr3:uid="{00000000-0010-0000-0C00-000001000000}" name="Platforms - Red"/>
    <tableColumn id="4" xr3:uid="{00000000-0010-0000-0C00-000004000000}" name="Platforms - Blue"/>
    <tableColumn id="5" xr3:uid="{00000000-0010-0000-0C00-000005000000}" name="Platforms - Neutral"/>
    <tableColumn id="2" xr3:uid="{00000000-0010-0000-0C00-000002000000}" name="Sensors"/>
    <tableColumn id="3" xr3:uid="{00000000-0010-0000-0C00-000003000000}" name="Effector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6" displayName="Table16" ref="A1:I57" totalsRowShown="0">
  <autoFilter ref="A1:I57" xr:uid="{00000000-0009-0000-0100-00000E000000}"/>
  <tableColumns count="9">
    <tableColumn id="4" xr3:uid="{00000000-0010-0000-0D00-000004000000}" name="Section"/>
    <tableColumn id="1" xr3:uid="{00000000-0010-0000-0D00-000001000000}" name="Worksheet"/>
    <tableColumn id="2" xr3:uid="{00000000-0010-0000-0D00-000002000000}" name="Header"/>
    <tableColumn id="3" xr3:uid="{00000000-0010-0000-0D00-000003000000}" name="Difficulty to obtain"/>
    <tableColumn id="5" xr3:uid="{00000000-0010-0000-0D00-000005000000}" name="Source"/>
    <tableColumn id="6" xr3:uid="{00000000-0010-0000-0D00-000006000000}" name="Notes"/>
    <tableColumn id="7" xr3:uid="{00000000-0010-0000-0D00-000007000000}" name="Platforms"/>
    <tableColumn id="8" xr3:uid="{00000000-0010-0000-0D00-000008000000}" name="Sensors"/>
    <tableColumn id="9" xr3:uid="{00000000-0010-0000-0D00-000009000000}" name="Eff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2" bestFit="1" customWidth="1"/>
    <col min="2" max="2" width="15.26953125" bestFit="1" customWidth="1"/>
    <col min="3" max="3" width="19.453125" bestFit="1" customWidth="1"/>
    <col min="5" max="5" width="17.7265625" bestFit="1" customWidth="1"/>
    <col min="8" max="8" width="18.26953125" bestFit="1" customWidth="1"/>
    <col min="9" max="9" width="19.453125" bestFit="1" customWidth="1"/>
    <col min="10" max="10" width="20.26953125" bestFit="1" customWidth="1"/>
    <col min="11" max="12" width="20.26953125" customWidth="1"/>
    <col min="13" max="13" width="17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35</v>
      </c>
      <c r="C2">
        <v>1</v>
      </c>
      <c r="D2">
        <v>1</v>
      </c>
      <c r="E2">
        <v>1</v>
      </c>
      <c r="F2">
        <v>2.5</v>
      </c>
      <c r="G2">
        <v>5</v>
      </c>
      <c r="H2">
        <v>30</v>
      </c>
      <c r="I2">
        <v>30</v>
      </c>
      <c r="J2">
        <v>30</v>
      </c>
      <c r="K2" t="s">
        <v>14</v>
      </c>
      <c r="L2" t="s">
        <v>15</v>
      </c>
      <c r="M2">
        <f>COUNTIF('Platform properties'!A:A,t_platforms_list[[#This Row],[Platform]])</f>
        <v>10</v>
      </c>
    </row>
    <row r="3" spans="1:13" x14ac:dyDescent="0.35">
      <c r="A3" t="s">
        <v>16</v>
      </c>
      <c r="B3">
        <v>120</v>
      </c>
      <c r="C3">
        <v>4</v>
      </c>
      <c r="D3">
        <v>1</v>
      </c>
      <c r="E3">
        <v>1</v>
      </c>
      <c r="F3">
        <v>3</v>
      </c>
      <c r="G3">
        <v>5</v>
      </c>
      <c r="H3">
        <v>30</v>
      </c>
      <c r="I3">
        <v>30</v>
      </c>
      <c r="J3">
        <v>30</v>
      </c>
      <c r="K3" t="s">
        <v>14</v>
      </c>
      <c r="L3" t="s">
        <v>15</v>
      </c>
      <c r="M3">
        <f>COUNTIF('Platform properties'!A:A,t_platforms_list[[#This Row],[Platform]])</f>
        <v>10</v>
      </c>
    </row>
    <row r="4" spans="1:13" x14ac:dyDescent="0.35">
      <c r="A4" t="s">
        <v>17</v>
      </c>
      <c r="B4">
        <v>35</v>
      </c>
      <c r="C4">
        <v>1</v>
      </c>
      <c r="D4">
        <v>1</v>
      </c>
      <c r="E4">
        <v>1</v>
      </c>
      <c r="F4">
        <v>2.5</v>
      </c>
      <c r="G4">
        <v>5</v>
      </c>
      <c r="H4">
        <v>30</v>
      </c>
      <c r="I4">
        <v>30</v>
      </c>
      <c r="J4">
        <v>30</v>
      </c>
      <c r="K4" t="s">
        <v>14</v>
      </c>
      <c r="L4" t="s">
        <v>15</v>
      </c>
      <c r="M4">
        <f>COUNTIF('Platform properties'!A:A,t_platforms_list[[#This Row],[Platform]])</f>
        <v>10</v>
      </c>
    </row>
    <row r="5" spans="1:13" x14ac:dyDescent="0.35">
      <c r="A5" t="s">
        <v>18</v>
      </c>
      <c r="B5">
        <v>120</v>
      </c>
      <c r="C5">
        <v>4</v>
      </c>
      <c r="D5">
        <v>1</v>
      </c>
      <c r="E5">
        <v>1</v>
      </c>
      <c r="F5">
        <v>3</v>
      </c>
      <c r="G5">
        <v>5</v>
      </c>
      <c r="H5">
        <v>30</v>
      </c>
      <c r="I5">
        <v>30</v>
      </c>
      <c r="J5">
        <v>30</v>
      </c>
      <c r="K5" t="s">
        <v>14</v>
      </c>
      <c r="L5" t="s">
        <v>15</v>
      </c>
      <c r="M5">
        <f>COUNTIF('Platform properties'!A:A,t_platforms_list[[#This Row],[Platform]])</f>
        <v>10</v>
      </c>
    </row>
    <row r="6" spans="1:13" x14ac:dyDescent="0.35">
      <c r="A6" t="s">
        <v>19</v>
      </c>
      <c r="B6">
        <v>0</v>
      </c>
      <c r="C6">
        <v>0</v>
      </c>
      <c r="D6">
        <v>1</v>
      </c>
      <c r="E6">
        <v>1</v>
      </c>
      <c r="F6">
        <v>3</v>
      </c>
      <c r="G6">
        <v>5</v>
      </c>
      <c r="H6">
        <v>30</v>
      </c>
      <c r="I6">
        <v>30</v>
      </c>
      <c r="J6">
        <v>30</v>
      </c>
      <c r="K6" t="s">
        <v>20</v>
      </c>
      <c r="L6" t="s">
        <v>21</v>
      </c>
      <c r="M6">
        <f>COUNTIF('Platform properties'!A:A,t_platforms_list[[#This Row],[Platform]])</f>
        <v>10</v>
      </c>
    </row>
    <row r="7" spans="1:13" x14ac:dyDescent="0.35">
      <c r="A7" t="s">
        <v>22</v>
      </c>
      <c r="B7">
        <v>9999</v>
      </c>
      <c r="C7">
        <v>9999</v>
      </c>
      <c r="D7">
        <v>1</v>
      </c>
      <c r="E7">
        <v>1</v>
      </c>
      <c r="F7">
        <v>28</v>
      </c>
      <c r="G7">
        <v>0</v>
      </c>
      <c r="H7">
        <v>30</v>
      </c>
      <c r="I7">
        <v>30</v>
      </c>
      <c r="J7">
        <v>30</v>
      </c>
      <c r="K7" t="s">
        <v>23</v>
      </c>
      <c r="L7" t="s">
        <v>21</v>
      </c>
      <c r="M7">
        <f>COUNTIF('Platform properties'!A:A,t_platforms_list[[#This Row],[Platform]])</f>
        <v>10</v>
      </c>
    </row>
    <row r="8" spans="1:13" x14ac:dyDescent="0.35">
      <c r="A8" t="s">
        <v>24</v>
      </c>
      <c r="B8">
        <v>0</v>
      </c>
      <c r="C8">
        <v>0</v>
      </c>
      <c r="D8">
        <v>1</v>
      </c>
      <c r="E8">
        <v>1</v>
      </c>
      <c r="F8">
        <v>2.5</v>
      </c>
      <c r="G8">
        <v>5</v>
      </c>
      <c r="H8">
        <v>30</v>
      </c>
      <c r="I8">
        <v>30</v>
      </c>
      <c r="J8">
        <v>30</v>
      </c>
      <c r="K8" t="s">
        <v>14</v>
      </c>
      <c r="L8" t="s">
        <v>21</v>
      </c>
      <c r="M8">
        <f>COUNTIF('Platform properties'!A:A,t_platforms_list[[#This Row],[Platform]])</f>
        <v>10</v>
      </c>
    </row>
    <row r="9" spans="1:13" x14ac:dyDescent="0.35">
      <c r="A9" t="s">
        <v>25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30</v>
      </c>
      <c r="I9">
        <v>30</v>
      </c>
      <c r="J9">
        <v>30</v>
      </c>
      <c r="K9" t="s">
        <v>26</v>
      </c>
      <c r="L9" t="s">
        <v>27</v>
      </c>
      <c r="M9">
        <f>COUNTIF('Platform properties'!A:A,t_platforms_list[[#This Row],[Platform]])</f>
        <v>10</v>
      </c>
    </row>
    <row r="10" spans="1:13" x14ac:dyDescent="0.35">
      <c r="A10" t="s">
        <v>28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30</v>
      </c>
      <c r="I10">
        <v>30</v>
      </c>
      <c r="J10">
        <v>30</v>
      </c>
      <c r="K10" t="s">
        <v>29</v>
      </c>
      <c r="L10" t="s">
        <v>27</v>
      </c>
      <c r="M10">
        <f>COUNTIF('Platform properties'!A:A,t_platforms_list[[#This Row],[Platform]])</f>
        <v>10</v>
      </c>
    </row>
    <row r="11" spans="1:13" x14ac:dyDescent="0.35">
      <c r="A11" t="s">
        <v>30</v>
      </c>
      <c r="B11">
        <v>0</v>
      </c>
      <c r="C11">
        <v>0</v>
      </c>
      <c r="D11">
        <v>1</v>
      </c>
      <c r="E11">
        <v>1</v>
      </c>
      <c r="F11">
        <v>5</v>
      </c>
      <c r="G11">
        <v>15</v>
      </c>
      <c r="H11">
        <v>30</v>
      </c>
      <c r="I11">
        <v>30</v>
      </c>
      <c r="J11">
        <v>30</v>
      </c>
      <c r="K11" t="s">
        <v>31</v>
      </c>
      <c r="L11" t="s">
        <v>32</v>
      </c>
      <c r="M11">
        <f>COUNTIF('Platform properties'!A:A,t_platforms_list[[#This Row],[Platform]])</f>
        <v>10</v>
      </c>
    </row>
  </sheetData>
  <conditionalFormatting sqref="M2:M11">
    <cfRule type="cellIs" dxfId="16" priority="1" operator="equal">
      <formula>10</formula>
    </cfRule>
    <cfRule type="expression" dxfId="15" priority="10">
      <formula>$M2&lt;&gt;10</formula>
    </cfRule>
  </conditionalFormatting>
  <dataValidations count="1">
    <dataValidation type="list" showInputMessage="1" showErrorMessage="1" sqref="L2:L11" xr:uid="{00000000-0002-0000-0100-000000000000}">
      <formula1>platform_types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1"/>
  <sheetViews>
    <sheetView workbookViewId="0">
      <selection activeCell="I7" sqref="I7"/>
    </sheetView>
  </sheetViews>
  <sheetFormatPr defaultRowHeight="14.5" x14ac:dyDescent="0.35"/>
  <cols>
    <col min="1" max="1" width="10.54296875" bestFit="1" customWidth="1"/>
    <col min="2" max="2" width="10.7265625" bestFit="1" customWidth="1"/>
    <col min="5" max="5" width="12.453125" bestFit="1" customWidth="1"/>
    <col min="6" max="6" width="12.54296875" bestFit="1" customWidth="1"/>
    <col min="7" max="7" width="15.1796875" bestFit="1" customWidth="1"/>
    <col min="8" max="8" width="17.7265625" bestFit="1" customWidth="1"/>
    <col min="9" max="9" width="17.7265625" customWidth="1"/>
    <col min="10" max="10" width="17.26953125" bestFit="1" customWidth="1"/>
    <col min="11" max="11" width="19.453125" bestFit="1" customWidth="1"/>
    <col min="12" max="15" width="12.1796875" bestFit="1" customWidth="1"/>
  </cols>
  <sheetData>
    <row r="1" spans="1:11" x14ac:dyDescent="0.3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35">
      <c r="A2" t="s">
        <v>13</v>
      </c>
      <c r="B2">
        <v>0</v>
      </c>
      <c r="C2">
        <v>5</v>
      </c>
      <c r="D2">
        <v>10</v>
      </c>
      <c r="E2">
        <v>336</v>
      </c>
      <c r="F2">
        <v>1.1000000000000001</v>
      </c>
      <c r="G2">
        <v>1.1000000000000001</v>
      </c>
      <c r="H2">
        <v>1.1000000000000001</v>
      </c>
      <c r="I2">
        <v>5</v>
      </c>
      <c r="J2" s="1" t="str">
        <f>t_platform_properties[[#This Row],[Platform]]&amp;"_"&amp;t_platform_properties[[#This Row],[Sea state]]</f>
        <v>LCVP_0</v>
      </c>
      <c r="K2" t="b">
        <f>IF(ISERROR(MATCH(t_platform_properties[[#This Row],[Platform]],t_platforms_list[Platform],0)),FALSE, TRUE)</f>
        <v>1</v>
      </c>
    </row>
    <row r="3" spans="1:11" x14ac:dyDescent="0.35">
      <c r="A3" t="s">
        <v>13</v>
      </c>
      <c r="B3">
        <v>1</v>
      </c>
      <c r="C3">
        <v>5</v>
      </c>
      <c r="D3">
        <v>10</v>
      </c>
      <c r="E3">
        <v>336</v>
      </c>
      <c r="F3">
        <v>1.1000000000000001</v>
      </c>
      <c r="G3">
        <v>1.1000000000000001</v>
      </c>
      <c r="H3">
        <v>1.1000000000000001</v>
      </c>
      <c r="I3">
        <v>5</v>
      </c>
      <c r="J3" s="1" t="str">
        <f>t_platform_properties[[#This Row],[Platform]]&amp;"_"&amp;t_platform_properties[[#This Row],[Sea state]]</f>
        <v>LCVP_1</v>
      </c>
      <c r="K3" t="b">
        <f>IF(ISERROR(MATCH(t_platform_properties[[#This Row],[Platform]],t_platforms_list[Platform],0)),FALSE, TRUE)</f>
        <v>1</v>
      </c>
    </row>
    <row r="4" spans="1:11" x14ac:dyDescent="0.35">
      <c r="A4" t="s">
        <v>13</v>
      </c>
      <c r="B4">
        <v>2</v>
      </c>
      <c r="C4">
        <v>4</v>
      </c>
      <c r="D4">
        <v>10</v>
      </c>
      <c r="E4">
        <v>252</v>
      </c>
      <c r="F4">
        <v>1.1000000000000001</v>
      </c>
      <c r="G4">
        <v>1.1000000000000001</v>
      </c>
      <c r="H4">
        <v>1.1000000000000001</v>
      </c>
      <c r="I4">
        <v>5</v>
      </c>
      <c r="J4" s="1" t="str">
        <f>t_platform_properties[[#This Row],[Platform]]&amp;"_"&amp;t_platform_properties[[#This Row],[Sea state]]</f>
        <v>LCVP_2</v>
      </c>
      <c r="K4" t="b">
        <f>IF(ISERROR(MATCH(t_platform_properties[[#This Row],[Platform]],t_platforms_list[Platform],0)),FALSE, TRUE)</f>
        <v>1</v>
      </c>
    </row>
    <row r="5" spans="1:11" x14ac:dyDescent="0.35">
      <c r="A5" t="s">
        <v>13</v>
      </c>
      <c r="B5">
        <v>3</v>
      </c>
      <c r="C5">
        <v>4</v>
      </c>
      <c r="D5">
        <v>10</v>
      </c>
      <c r="E5">
        <v>252</v>
      </c>
      <c r="F5">
        <v>1.1000000000000001</v>
      </c>
      <c r="G5">
        <v>1.1000000000000001</v>
      </c>
      <c r="H5">
        <v>1.1000000000000001</v>
      </c>
      <c r="I5">
        <v>5</v>
      </c>
      <c r="J5" s="1" t="str">
        <f>t_platform_properties[[#This Row],[Platform]]&amp;"_"&amp;t_platform_properties[[#This Row],[Sea state]]</f>
        <v>LCVP_3</v>
      </c>
      <c r="K5" t="b">
        <f>IF(ISERROR(MATCH(t_platform_properties[[#This Row],[Platform]],t_platforms_list[Platform],0)),FALSE, TRUE)</f>
        <v>1</v>
      </c>
    </row>
    <row r="6" spans="1:11" x14ac:dyDescent="0.35">
      <c r="A6" t="s">
        <v>13</v>
      </c>
      <c r="B6">
        <v>4</v>
      </c>
      <c r="C6">
        <v>3</v>
      </c>
      <c r="D6">
        <v>10</v>
      </c>
      <c r="E6">
        <v>168</v>
      </c>
      <c r="F6">
        <v>1.1000000000000001</v>
      </c>
      <c r="G6">
        <v>1.1000000000000001</v>
      </c>
      <c r="H6">
        <v>1.1000000000000001</v>
      </c>
      <c r="I6">
        <v>5</v>
      </c>
      <c r="J6" s="1" t="str">
        <f>t_platform_properties[[#This Row],[Platform]]&amp;"_"&amp;t_platform_properties[[#This Row],[Sea state]]</f>
        <v>LCVP_4</v>
      </c>
      <c r="K6" t="b">
        <f>IF(ISERROR(MATCH(t_platform_properties[[#This Row],[Platform]],t_platforms_list[Platform],0)),FALSE, TRUE)</f>
        <v>1</v>
      </c>
    </row>
    <row r="7" spans="1:11" x14ac:dyDescent="0.35">
      <c r="A7" t="s">
        <v>13</v>
      </c>
      <c r="B7">
        <v>5</v>
      </c>
      <c r="C7">
        <v>3</v>
      </c>
      <c r="D7">
        <v>10</v>
      </c>
      <c r="E7">
        <v>168</v>
      </c>
      <c r="F7">
        <v>1.1000000000000001</v>
      </c>
      <c r="G7">
        <v>1.1000000000000001</v>
      </c>
      <c r="H7">
        <v>1.1000000000000001</v>
      </c>
      <c r="I7">
        <v>5</v>
      </c>
      <c r="J7" s="1" t="str">
        <f>t_platform_properties[[#This Row],[Platform]]&amp;"_"&amp;t_platform_properties[[#This Row],[Sea state]]</f>
        <v>LCVP_5</v>
      </c>
      <c r="K7" t="b">
        <f>IF(ISERROR(MATCH(t_platform_properties[[#This Row],[Platform]],t_platforms_list[Platform],0)),FALSE, TRUE)</f>
        <v>1</v>
      </c>
    </row>
    <row r="8" spans="1:11" x14ac:dyDescent="0.35">
      <c r="A8" t="s">
        <v>13</v>
      </c>
      <c r="B8">
        <v>6</v>
      </c>
      <c r="C8">
        <v>2</v>
      </c>
      <c r="D8">
        <v>10</v>
      </c>
      <c r="E8">
        <v>84</v>
      </c>
      <c r="F8">
        <v>1.1000000000000001</v>
      </c>
      <c r="G8">
        <v>1.1000000000000001</v>
      </c>
      <c r="H8">
        <v>1.1000000000000001</v>
      </c>
      <c r="I8">
        <v>5</v>
      </c>
      <c r="J8" s="1" t="str">
        <f>t_platform_properties[[#This Row],[Platform]]&amp;"_"&amp;t_platform_properties[[#This Row],[Sea state]]</f>
        <v>LCVP_6</v>
      </c>
      <c r="K8" t="b">
        <f>IF(ISERROR(MATCH(t_platform_properties[[#This Row],[Platform]],t_platforms_list[Platform],0)),FALSE, TRUE)</f>
        <v>1</v>
      </c>
    </row>
    <row r="9" spans="1:11" x14ac:dyDescent="0.35">
      <c r="A9" t="s">
        <v>13</v>
      </c>
      <c r="B9">
        <v>7</v>
      </c>
      <c r="C9">
        <v>2</v>
      </c>
      <c r="D9">
        <v>10</v>
      </c>
      <c r="E9">
        <v>84</v>
      </c>
      <c r="F9">
        <v>1.1000000000000001</v>
      </c>
      <c r="G9">
        <v>1.1000000000000001</v>
      </c>
      <c r="H9">
        <v>1.1000000000000001</v>
      </c>
      <c r="I9">
        <v>5</v>
      </c>
      <c r="J9" s="1" t="str">
        <f>t_platform_properties[[#This Row],[Platform]]&amp;"_"&amp;t_platform_properties[[#This Row],[Sea state]]</f>
        <v>LCVP_7</v>
      </c>
      <c r="K9" t="b">
        <f>IF(ISERROR(MATCH(t_platform_properties[[#This Row],[Platform]],t_platforms_list[Platform],0)),FALSE, TRUE)</f>
        <v>1</v>
      </c>
    </row>
    <row r="10" spans="1:11" x14ac:dyDescent="0.35">
      <c r="A10" t="s">
        <v>13</v>
      </c>
      <c r="B10">
        <v>8</v>
      </c>
      <c r="C10">
        <v>0</v>
      </c>
      <c r="D10">
        <v>10</v>
      </c>
      <c r="E10">
        <v>0</v>
      </c>
      <c r="F10">
        <v>1.1000000000000001</v>
      </c>
      <c r="G10">
        <v>1.1000000000000001</v>
      </c>
      <c r="H10">
        <v>1.1000000000000001</v>
      </c>
      <c r="I10">
        <v>5</v>
      </c>
      <c r="J10" s="1" t="str">
        <f>t_platform_properties[[#This Row],[Platform]]&amp;"_"&amp;t_platform_properties[[#This Row],[Sea state]]</f>
        <v>LCVP_8</v>
      </c>
      <c r="K10" t="b">
        <f>IF(ISERROR(MATCH(t_platform_properties[[#This Row],[Platform]],t_platforms_list[Platform],0)),FALSE, TRUE)</f>
        <v>1</v>
      </c>
    </row>
    <row r="11" spans="1:11" x14ac:dyDescent="0.35">
      <c r="A11" t="s">
        <v>13</v>
      </c>
      <c r="B11">
        <v>9</v>
      </c>
      <c r="C11">
        <v>0</v>
      </c>
      <c r="D11">
        <v>10</v>
      </c>
      <c r="E11">
        <v>0</v>
      </c>
      <c r="F11">
        <v>1.1000000000000001</v>
      </c>
      <c r="G11">
        <v>1.1000000000000001</v>
      </c>
      <c r="H11">
        <v>1.1000000000000001</v>
      </c>
      <c r="I11">
        <v>5</v>
      </c>
      <c r="J11" s="1" t="str">
        <f>t_platform_properties[[#This Row],[Platform]]&amp;"_"&amp;t_platform_properties[[#This Row],[Sea state]]</f>
        <v>LCVP_9</v>
      </c>
      <c r="K11" t="b">
        <f>IF(ISERROR(MATCH(t_platform_properties[[#This Row],[Platform]],t_platforms_list[Platform],0)),FALSE, TRUE)</f>
        <v>1</v>
      </c>
    </row>
    <row r="12" spans="1:11" x14ac:dyDescent="0.35">
      <c r="A12" t="s">
        <v>16</v>
      </c>
      <c r="B12">
        <v>0</v>
      </c>
      <c r="C12">
        <v>8</v>
      </c>
      <c r="D12">
        <v>10</v>
      </c>
      <c r="E12">
        <v>336</v>
      </c>
      <c r="F12">
        <v>1.1000000000000001</v>
      </c>
      <c r="G12">
        <v>1.1000000000000001</v>
      </c>
      <c r="H12">
        <v>1.1000000000000001</v>
      </c>
      <c r="I12">
        <v>5</v>
      </c>
      <c r="J12" s="1" t="str">
        <f>t_platform_properties[[#This Row],[Platform]]&amp;"_"&amp;t_platform_properties[[#This Row],[Sea state]]</f>
        <v>LCU_0</v>
      </c>
      <c r="K12" t="b">
        <f>IF(ISERROR(MATCH(t_platform_properties[[#This Row],[Platform]],t_platforms_list[Platform],0)),FALSE, TRUE)</f>
        <v>1</v>
      </c>
    </row>
    <row r="13" spans="1:11" x14ac:dyDescent="0.35">
      <c r="A13" t="s">
        <v>16</v>
      </c>
      <c r="B13">
        <v>1</v>
      </c>
      <c r="C13">
        <v>8</v>
      </c>
      <c r="D13">
        <v>10</v>
      </c>
      <c r="E13">
        <v>336</v>
      </c>
      <c r="F13">
        <v>1.1000000000000001</v>
      </c>
      <c r="G13">
        <v>1.1000000000000001</v>
      </c>
      <c r="H13">
        <v>1.1000000000000001</v>
      </c>
      <c r="I13">
        <v>5</v>
      </c>
      <c r="J13" s="1" t="str">
        <f>t_platform_properties[[#This Row],[Platform]]&amp;"_"&amp;t_platform_properties[[#This Row],[Sea state]]</f>
        <v>LCU_1</v>
      </c>
      <c r="K13" t="b">
        <f>IF(ISERROR(MATCH(t_platform_properties[[#This Row],[Platform]],t_platforms_list[Platform],0)),FALSE, TRUE)</f>
        <v>1</v>
      </c>
    </row>
    <row r="14" spans="1:11" x14ac:dyDescent="0.35">
      <c r="A14" t="s">
        <v>16</v>
      </c>
      <c r="B14">
        <v>2</v>
      </c>
      <c r="C14">
        <v>6</v>
      </c>
      <c r="D14">
        <v>10</v>
      </c>
      <c r="E14">
        <v>252</v>
      </c>
      <c r="F14">
        <v>1.1000000000000001</v>
      </c>
      <c r="G14">
        <v>1.1000000000000001</v>
      </c>
      <c r="H14">
        <v>1.1000000000000001</v>
      </c>
      <c r="I14">
        <v>5</v>
      </c>
      <c r="J14" s="1" t="str">
        <f>t_platform_properties[[#This Row],[Platform]]&amp;"_"&amp;t_platform_properties[[#This Row],[Sea state]]</f>
        <v>LCU_2</v>
      </c>
      <c r="K14" t="b">
        <f>IF(ISERROR(MATCH(t_platform_properties[[#This Row],[Platform]],t_platforms_list[Platform],0)),FALSE, TRUE)</f>
        <v>1</v>
      </c>
    </row>
    <row r="15" spans="1:11" x14ac:dyDescent="0.35">
      <c r="A15" t="s">
        <v>16</v>
      </c>
      <c r="B15">
        <v>3</v>
      </c>
      <c r="C15">
        <v>6</v>
      </c>
      <c r="D15">
        <v>10</v>
      </c>
      <c r="E15">
        <v>252</v>
      </c>
      <c r="F15">
        <v>1.1000000000000001</v>
      </c>
      <c r="G15">
        <v>1.1000000000000001</v>
      </c>
      <c r="H15">
        <v>1.1000000000000001</v>
      </c>
      <c r="I15">
        <v>5</v>
      </c>
      <c r="J15" s="1" t="str">
        <f>t_platform_properties[[#This Row],[Platform]]&amp;"_"&amp;t_platform_properties[[#This Row],[Sea state]]</f>
        <v>LCU_3</v>
      </c>
      <c r="K15" t="b">
        <f>IF(ISERROR(MATCH(t_platform_properties[[#This Row],[Platform]],t_platforms_list[Platform],0)),FALSE, TRUE)</f>
        <v>1</v>
      </c>
    </row>
    <row r="16" spans="1:11" x14ac:dyDescent="0.35">
      <c r="A16" t="s">
        <v>16</v>
      </c>
      <c r="B16">
        <v>4</v>
      </c>
      <c r="C16">
        <v>4</v>
      </c>
      <c r="D16">
        <v>10</v>
      </c>
      <c r="E16">
        <v>168</v>
      </c>
      <c r="F16">
        <v>1.1000000000000001</v>
      </c>
      <c r="G16">
        <v>1.1000000000000001</v>
      </c>
      <c r="H16">
        <v>1.1000000000000001</v>
      </c>
      <c r="I16">
        <v>5</v>
      </c>
      <c r="J16" s="1" t="str">
        <f>t_platform_properties[[#This Row],[Platform]]&amp;"_"&amp;t_platform_properties[[#This Row],[Sea state]]</f>
        <v>LCU_4</v>
      </c>
      <c r="K16" t="b">
        <f>IF(ISERROR(MATCH(t_platform_properties[[#This Row],[Platform]],t_platforms_list[Platform],0)),FALSE, TRUE)</f>
        <v>1</v>
      </c>
    </row>
    <row r="17" spans="1:11" x14ac:dyDescent="0.35">
      <c r="A17" t="s">
        <v>16</v>
      </c>
      <c r="B17">
        <v>5</v>
      </c>
      <c r="C17">
        <v>4</v>
      </c>
      <c r="D17">
        <v>10</v>
      </c>
      <c r="E17">
        <v>168</v>
      </c>
      <c r="F17">
        <v>1.1000000000000001</v>
      </c>
      <c r="G17">
        <v>1.1000000000000001</v>
      </c>
      <c r="H17">
        <v>1.1000000000000001</v>
      </c>
      <c r="I17">
        <v>5</v>
      </c>
      <c r="J17" s="1" t="str">
        <f>t_platform_properties[[#This Row],[Platform]]&amp;"_"&amp;t_platform_properties[[#This Row],[Sea state]]</f>
        <v>LCU_5</v>
      </c>
      <c r="K17" t="b">
        <f>IF(ISERROR(MATCH(t_platform_properties[[#This Row],[Platform]],t_platforms_list[Platform],0)),FALSE, TRUE)</f>
        <v>1</v>
      </c>
    </row>
    <row r="18" spans="1:11" x14ac:dyDescent="0.35">
      <c r="A18" t="s">
        <v>16</v>
      </c>
      <c r="B18">
        <v>6</v>
      </c>
      <c r="C18">
        <v>2</v>
      </c>
      <c r="D18">
        <v>10</v>
      </c>
      <c r="E18">
        <v>84</v>
      </c>
      <c r="F18">
        <v>1.1000000000000001</v>
      </c>
      <c r="G18">
        <v>1.1000000000000001</v>
      </c>
      <c r="H18">
        <v>1.1000000000000001</v>
      </c>
      <c r="I18">
        <v>5</v>
      </c>
      <c r="J18" s="1" t="str">
        <f>t_platform_properties[[#This Row],[Platform]]&amp;"_"&amp;t_platform_properties[[#This Row],[Sea state]]</f>
        <v>LCU_6</v>
      </c>
      <c r="K18" t="b">
        <f>IF(ISERROR(MATCH(t_platform_properties[[#This Row],[Platform]],t_platforms_list[Platform],0)),FALSE, TRUE)</f>
        <v>1</v>
      </c>
    </row>
    <row r="19" spans="1:11" x14ac:dyDescent="0.35">
      <c r="A19" t="s">
        <v>16</v>
      </c>
      <c r="B19">
        <v>7</v>
      </c>
      <c r="C19">
        <v>2</v>
      </c>
      <c r="D19">
        <v>10</v>
      </c>
      <c r="E19">
        <v>84</v>
      </c>
      <c r="F19">
        <v>1.1000000000000001</v>
      </c>
      <c r="G19">
        <v>1.1000000000000001</v>
      </c>
      <c r="H19">
        <v>1.1000000000000001</v>
      </c>
      <c r="I19">
        <v>5</v>
      </c>
      <c r="J19" s="1" t="str">
        <f>t_platform_properties[[#This Row],[Platform]]&amp;"_"&amp;t_platform_properties[[#This Row],[Sea state]]</f>
        <v>LCU_7</v>
      </c>
      <c r="K19" t="b">
        <f>IF(ISERROR(MATCH(t_platform_properties[[#This Row],[Platform]],t_platforms_list[Platform],0)),FALSE, TRUE)</f>
        <v>1</v>
      </c>
    </row>
    <row r="20" spans="1:11" x14ac:dyDescent="0.35">
      <c r="A20" t="s">
        <v>16</v>
      </c>
      <c r="B20">
        <v>8</v>
      </c>
      <c r="C20">
        <v>0</v>
      </c>
      <c r="D20">
        <v>10</v>
      </c>
      <c r="E20">
        <v>0</v>
      </c>
      <c r="F20">
        <v>1.1000000000000001</v>
      </c>
      <c r="G20">
        <v>1.1000000000000001</v>
      </c>
      <c r="H20">
        <v>1.1000000000000001</v>
      </c>
      <c r="I20">
        <v>5</v>
      </c>
      <c r="J20" s="1" t="str">
        <f>t_platform_properties[[#This Row],[Platform]]&amp;"_"&amp;t_platform_properties[[#This Row],[Sea state]]</f>
        <v>LCU_8</v>
      </c>
      <c r="K20" t="b">
        <f>IF(ISERROR(MATCH(t_platform_properties[[#This Row],[Platform]],t_platforms_list[Platform],0)),FALSE, TRUE)</f>
        <v>1</v>
      </c>
    </row>
    <row r="21" spans="1:11" x14ac:dyDescent="0.35">
      <c r="A21" t="s">
        <v>16</v>
      </c>
      <c r="B21">
        <v>9</v>
      </c>
      <c r="C21">
        <v>0</v>
      </c>
      <c r="D21">
        <v>10</v>
      </c>
      <c r="E21">
        <v>0</v>
      </c>
      <c r="F21">
        <v>1.1000000000000001</v>
      </c>
      <c r="G21">
        <v>1.1000000000000001</v>
      </c>
      <c r="H21">
        <v>1.1000000000000001</v>
      </c>
      <c r="I21">
        <v>5</v>
      </c>
      <c r="J21" s="1" t="str">
        <f>t_platform_properties[[#This Row],[Platform]]&amp;"_"&amp;t_platform_properties[[#This Row],[Sea state]]</f>
        <v>LCU_9</v>
      </c>
      <c r="K21" t="b">
        <f>IF(ISERROR(MATCH(t_platform_properties[[#This Row],[Platform]],t_platforms_list[Platform],0)),FALSE, TRUE)</f>
        <v>1</v>
      </c>
    </row>
    <row r="22" spans="1:11" x14ac:dyDescent="0.35">
      <c r="A22" t="s">
        <v>17</v>
      </c>
      <c r="B22">
        <v>0</v>
      </c>
      <c r="C22">
        <v>25</v>
      </c>
      <c r="D22">
        <v>10</v>
      </c>
      <c r="E22">
        <v>640</v>
      </c>
      <c r="F22">
        <v>1.1000000000000001</v>
      </c>
      <c r="G22">
        <v>1.1000000000000001</v>
      </c>
      <c r="H22">
        <v>1.1000000000000001</v>
      </c>
      <c r="I22">
        <v>5</v>
      </c>
      <c r="J22" s="1" t="str">
        <f>t_platform_properties[[#This Row],[Platform]]&amp;"_"&amp;t_platform_properties[[#This Row],[Sea state]]</f>
        <v>CIC_0</v>
      </c>
      <c r="K22" t="b">
        <f>IF(ISERROR(MATCH(t_platform_properties[[#This Row],[Platform]],t_platforms_list[Platform],0)),FALSE, TRUE)</f>
        <v>1</v>
      </c>
    </row>
    <row r="23" spans="1:11" x14ac:dyDescent="0.35">
      <c r="A23" t="s">
        <v>17</v>
      </c>
      <c r="B23">
        <v>1</v>
      </c>
      <c r="C23">
        <v>25</v>
      </c>
      <c r="D23">
        <v>10</v>
      </c>
      <c r="E23">
        <v>640</v>
      </c>
      <c r="F23">
        <v>1.1000000000000001</v>
      </c>
      <c r="G23">
        <v>1.1000000000000001</v>
      </c>
      <c r="H23">
        <v>1.1000000000000001</v>
      </c>
      <c r="I23">
        <v>5</v>
      </c>
      <c r="J23" s="1" t="str">
        <f>t_platform_properties[[#This Row],[Platform]]&amp;"_"&amp;t_platform_properties[[#This Row],[Sea state]]</f>
        <v>CIC_1</v>
      </c>
      <c r="K23" t="b">
        <f>IF(ISERROR(MATCH(t_platform_properties[[#This Row],[Platform]],t_platforms_list[Platform],0)),FALSE, TRUE)</f>
        <v>1</v>
      </c>
    </row>
    <row r="24" spans="1:11" x14ac:dyDescent="0.35">
      <c r="A24" t="s">
        <v>17</v>
      </c>
      <c r="B24">
        <v>2</v>
      </c>
      <c r="C24">
        <v>25</v>
      </c>
      <c r="D24">
        <v>10</v>
      </c>
      <c r="E24">
        <v>640</v>
      </c>
      <c r="F24">
        <v>1.1000000000000001</v>
      </c>
      <c r="G24">
        <v>1.1000000000000001</v>
      </c>
      <c r="H24">
        <v>1.1000000000000001</v>
      </c>
      <c r="I24">
        <v>5</v>
      </c>
      <c r="J24" s="1" t="str">
        <f>t_platform_properties[[#This Row],[Platform]]&amp;"_"&amp;t_platform_properties[[#This Row],[Sea state]]</f>
        <v>CIC_2</v>
      </c>
      <c r="K24" t="b">
        <f>IF(ISERROR(MATCH(t_platform_properties[[#This Row],[Platform]],t_platforms_list[Platform],0)),FALSE, TRUE)</f>
        <v>1</v>
      </c>
    </row>
    <row r="25" spans="1:11" x14ac:dyDescent="0.35">
      <c r="A25" t="s">
        <v>17</v>
      </c>
      <c r="B25">
        <v>3</v>
      </c>
      <c r="C25">
        <v>20</v>
      </c>
      <c r="D25">
        <v>10</v>
      </c>
      <c r="E25">
        <v>560</v>
      </c>
      <c r="F25">
        <v>1.1000000000000001</v>
      </c>
      <c r="G25">
        <v>1.1000000000000001</v>
      </c>
      <c r="H25">
        <v>1.1000000000000001</v>
      </c>
      <c r="I25">
        <v>5</v>
      </c>
      <c r="J25" s="1" t="str">
        <f>t_platform_properties[[#This Row],[Platform]]&amp;"_"&amp;t_platform_properties[[#This Row],[Sea state]]</f>
        <v>CIC_3</v>
      </c>
      <c r="K25" t="b">
        <f>IF(ISERROR(MATCH(t_platform_properties[[#This Row],[Platform]],t_platforms_list[Platform],0)),FALSE, TRUE)</f>
        <v>1</v>
      </c>
    </row>
    <row r="26" spans="1:11" x14ac:dyDescent="0.35">
      <c r="A26" t="s">
        <v>17</v>
      </c>
      <c r="B26">
        <v>4</v>
      </c>
      <c r="C26">
        <v>20</v>
      </c>
      <c r="D26">
        <v>10</v>
      </c>
      <c r="E26">
        <v>560</v>
      </c>
      <c r="F26">
        <v>1.1000000000000001</v>
      </c>
      <c r="G26">
        <v>1.1000000000000001</v>
      </c>
      <c r="H26">
        <v>1.1000000000000001</v>
      </c>
      <c r="I26">
        <v>5</v>
      </c>
      <c r="J26" s="1" t="str">
        <f>t_platform_properties[[#This Row],[Platform]]&amp;"_"&amp;t_platform_properties[[#This Row],[Sea state]]</f>
        <v>CIC_4</v>
      </c>
      <c r="K26" t="b">
        <f>IF(ISERROR(MATCH(t_platform_properties[[#This Row],[Platform]],t_platforms_list[Platform],0)),FALSE, TRUE)</f>
        <v>1</v>
      </c>
    </row>
    <row r="27" spans="1:11" x14ac:dyDescent="0.35">
      <c r="A27" t="s">
        <v>17</v>
      </c>
      <c r="B27">
        <v>5</v>
      </c>
      <c r="C27">
        <v>15</v>
      </c>
      <c r="D27">
        <v>10</v>
      </c>
      <c r="E27">
        <v>480</v>
      </c>
      <c r="F27">
        <v>1.1000000000000001</v>
      </c>
      <c r="G27">
        <v>1.1000000000000001</v>
      </c>
      <c r="H27">
        <v>1.1000000000000001</v>
      </c>
      <c r="I27">
        <v>5</v>
      </c>
      <c r="J27" s="1" t="str">
        <f>t_platform_properties[[#This Row],[Platform]]&amp;"_"&amp;t_platform_properties[[#This Row],[Sea state]]</f>
        <v>CIC_5</v>
      </c>
      <c r="K27" t="b">
        <f>IF(ISERROR(MATCH(t_platform_properties[[#This Row],[Platform]],t_platforms_list[Platform],0)),FALSE, TRUE)</f>
        <v>1</v>
      </c>
    </row>
    <row r="28" spans="1:11" x14ac:dyDescent="0.35">
      <c r="A28" t="s">
        <v>17</v>
      </c>
      <c r="B28">
        <v>6</v>
      </c>
      <c r="C28">
        <v>15</v>
      </c>
      <c r="D28">
        <v>10</v>
      </c>
      <c r="E28">
        <v>480</v>
      </c>
      <c r="F28">
        <v>1.1000000000000001</v>
      </c>
      <c r="G28">
        <v>1.1000000000000001</v>
      </c>
      <c r="H28">
        <v>1.1000000000000001</v>
      </c>
      <c r="I28">
        <v>5</v>
      </c>
      <c r="J28" s="1" t="str">
        <f>t_platform_properties[[#This Row],[Platform]]&amp;"_"&amp;t_platform_properties[[#This Row],[Sea state]]</f>
        <v>CIC_6</v>
      </c>
      <c r="K28" t="b">
        <f>IF(ISERROR(MATCH(t_platform_properties[[#This Row],[Platform]],t_platforms_list[Platform],0)),FALSE, TRUE)</f>
        <v>1</v>
      </c>
    </row>
    <row r="29" spans="1:11" x14ac:dyDescent="0.35">
      <c r="A29" t="s">
        <v>17</v>
      </c>
      <c r="B29">
        <v>7</v>
      </c>
      <c r="C29">
        <v>5</v>
      </c>
      <c r="D29">
        <v>10</v>
      </c>
      <c r="E29">
        <v>320</v>
      </c>
      <c r="F29">
        <v>1.1000000000000001</v>
      </c>
      <c r="G29">
        <v>1.1000000000000001</v>
      </c>
      <c r="H29">
        <v>1.1000000000000001</v>
      </c>
      <c r="I29">
        <v>5</v>
      </c>
      <c r="J29" s="1" t="str">
        <f>t_platform_properties[[#This Row],[Platform]]&amp;"_"&amp;t_platform_properties[[#This Row],[Sea state]]</f>
        <v>CIC_7</v>
      </c>
      <c r="K29" t="b">
        <f>IF(ISERROR(MATCH(t_platform_properties[[#This Row],[Platform]],t_platforms_list[Platform],0)),FALSE, TRUE)</f>
        <v>1</v>
      </c>
    </row>
    <row r="30" spans="1:11" x14ac:dyDescent="0.35">
      <c r="A30" t="s">
        <v>17</v>
      </c>
      <c r="B30">
        <v>8</v>
      </c>
      <c r="C30">
        <v>0</v>
      </c>
      <c r="D30">
        <v>10</v>
      </c>
      <c r="E30">
        <v>0</v>
      </c>
      <c r="F30">
        <v>1.1000000000000001</v>
      </c>
      <c r="G30">
        <v>1.1000000000000001</v>
      </c>
      <c r="H30">
        <v>1.1000000000000001</v>
      </c>
      <c r="I30">
        <v>5</v>
      </c>
      <c r="J30" s="1" t="str">
        <f>t_platform_properties[[#This Row],[Platform]]&amp;"_"&amp;t_platform_properties[[#This Row],[Sea state]]</f>
        <v>CIC_8</v>
      </c>
      <c r="K30" t="b">
        <f>IF(ISERROR(MATCH(t_platform_properties[[#This Row],[Platform]],t_platforms_list[Platform],0)),FALSE, TRUE)</f>
        <v>1</v>
      </c>
    </row>
    <row r="31" spans="1:11" x14ac:dyDescent="0.35">
      <c r="A31" t="s">
        <v>17</v>
      </c>
      <c r="B31">
        <v>9</v>
      </c>
      <c r="C31">
        <v>0</v>
      </c>
      <c r="D31">
        <v>10</v>
      </c>
      <c r="E31">
        <v>0</v>
      </c>
      <c r="F31">
        <v>1.1000000000000001</v>
      </c>
      <c r="G31">
        <v>1.1000000000000001</v>
      </c>
      <c r="H31">
        <v>1.1000000000000001</v>
      </c>
      <c r="I31">
        <v>5</v>
      </c>
      <c r="J31" s="1" t="str">
        <f>t_platform_properties[[#This Row],[Platform]]&amp;"_"&amp;t_platform_properties[[#This Row],[Sea state]]</f>
        <v>CIC_9</v>
      </c>
      <c r="K31" t="b">
        <f>IF(ISERROR(MATCH(t_platform_properties[[#This Row],[Platform]],t_platforms_list[Platform],0)),FALSE, TRUE)</f>
        <v>1</v>
      </c>
    </row>
    <row r="32" spans="1:11" x14ac:dyDescent="0.35">
      <c r="A32" t="s">
        <v>18</v>
      </c>
      <c r="B32">
        <v>0</v>
      </c>
      <c r="C32">
        <v>25</v>
      </c>
      <c r="D32">
        <v>10</v>
      </c>
      <c r="E32">
        <v>640</v>
      </c>
      <c r="F32">
        <v>1.1000000000000001</v>
      </c>
      <c r="G32">
        <v>1.1000000000000001</v>
      </c>
      <c r="H32">
        <v>1.1000000000000001</v>
      </c>
      <c r="I32">
        <v>5</v>
      </c>
      <c r="J32" s="1" t="str">
        <f>t_platform_properties[[#This Row],[Platform]]&amp;"_"&amp;t_platform_properties[[#This Row],[Sea state]]</f>
        <v>CUC_0</v>
      </c>
      <c r="K32" t="b">
        <f>IF(ISERROR(MATCH(t_platform_properties[[#This Row],[Platform]],t_platforms_list[Platform],0)),FALSE, TRUE)</f>
        <v>1</v>
      </c>
    </row>
    <row r="33" spans="1:11" x14ac:dyDescent="0.35">
      <c r="A33" t="s">
        <v>18</v>
      </c>
      <c r="B33">
        <v>1</v>
      </c>
      <c r="C33">
        <v>25</v>
      </c>
      <c r="D33">
        <v>10</v>
      </c>
      <c r="E33">
        <v>640</v>
      </c>
      <c r="F33">
        <v>1.1000000000000001</v>
      </c>
      <c r="G33">
        <v>1.1000000000000001</v>
      </c>
      <c r="H33">
        <v>1.1000000000000001</v>
      </c>
      <c r="I33">
        <v>5</v>
      </c>
      <c r="J33" s="1" t="str">
        <f>t_platform_properties[[#This Row],[Platform]]&amp;"_"&amp;t_platform_properties[[#This Row],[Sea state]]</f>
        <v>CUC_1</v>
      </c>
      <c r="K33" t="b">
        <f>IF(ISERROR(MATCH(t_platform_properties[[#This Row],[Platform]],t_platforms_list[Platform],0)),FALSE, TRUE)</f>
        <v>1</v>
      </c>
    </row>
    <row r="34" spans="1:11" x14ac:dyDescent="0.35">
      <c r="A34" t="s">
        <v>18</v>
      </c>
      <c r="B34">
        <v>2</v>
      </c>
      <c r="C34">
        <v>25</v>
      </c>
      <c r="D34">
        <v>10</v>
      </c>
      <c r="E34">
        <v>640</v>
      </c>
      <c r="F34">
        <v>1.1000000000000001</v>
      </c>
      <c r="G34">
        <v>1.1000000000000001</v>
      </c>
      <c r="H34">
        <v>1.1000000000000001</v>
      </c>
      <c r="I34">
        <v>5</v>
      </c>
      <c r="J34" s="1" t="str">
        <f>t_platform_properties[[#This Row],[Platform]]&amp;"_"&amp;t_platform_properties[[#This Row],[Sea state]]</f>
        <v>CUC_2</v>
      </c>
      <c r="K34" t="b">
        <f>IF(ISERROR(MATCH(t_platform_properties[[#This Row],[Platform]],t_platforms_list[Platform],0)),FALSE, TRUE)</f>
        <v>1</v>
      </c>
    </row>
    <row r="35" spans="1:11" x14ac:dyDescent="0.35">
      <c r="A35" t="s">
        <v>18</v>
      </c>
      <c r="B35">
        <v>3</v>
      </c>
      <c r="C35">
        <v>20</v>
      </c>
      <c r="D35">
        <v>10</v>
      </c>
      <c r="E35">
        <v>560</v>
      </c>
      <c r="F35">
        <v>1.1000000000000001</v>
      </c>
      <c r="G35">
        <v>1.1000000000000001</v>
      </c>
      <c r="H35">
        <v>1.1000000000000001</v>
      </c>
      <c r="I35">
        <v>5</v>
      </c>
      <c r="J35" s="1" t="str">
        <f>t_platform_properties[[#This Row],[Platform]]&amp;"_"&amp;t_platform_properties[[#This Row],[Sea state]]</f>
        <v>CUC_3</v>
      </c>
      <c r="K35" t="b">
        <f>IF(ISERROR(MATCH(t_platform_properties[[#This Row],[Platform]],t_platforms_list[Platform],0)),FALSE, TRUE)</f>
        <v>1</v>
      </c>
    </row>
    <row r="36" spans="1:11" x14ac:dyDescent="0.35">
      <c r="A36" t="s">
        <v>18</v>
      </c>
      <c r="B36">
        <v>4</v>
      </c>
      <c r="C36">
        <v>20</v>
      </c>
      <c r="D36">
        <v>10</v>
      </c>
      <c r="E36">
        <v>560</v>
      </c>
      <c r="F36">
        <v>1.1000000000000001</v>
      </c>
      <c r="G36">
        <v>1.1000000000000001</v>
      </c>
      <c r="H36">
        <v>1.1000000000000001</v>
      </c>
      <c r="I36">
        <v>5</v>
      </c>
      <c r="J36" s="1" t="str">
        <f>t_platform_properties[[#This Row],[Platform]]&amp;"_"&amp;t_platform_properties[[#This Row],[Sea state]]</f>
        <v>CUC_4</v>
      </c>
      <c r="K36" t="b">
        <f>IF(ISERROR(MATCH(t_platform_properties[[#This Row],[Platform]],t_platforms_list[Platform],0)),FALSE, TRUE)</f>
        <v>1</v>
      </c>
    </row>
    <row r="37" spans="1:11" x14ac:dyDescent="0.35">
      <c r="A37" t="s">
        <v>18</v>
      </c>
      <c r="B37">
        <v>5</v>
      </c>
      <c r="C37">
        <v>15</v>
      </c>
      <c r="D37">
        <v>10</v>
      </c>
      <c r="E37">
        <v>480</v>
      </c>
      <c r="F37">
        <v>1.1000000000000001</v>
      </c>
      <c r="G37">
        <v>1.1000000000000001</v>
      </c>
      <c r="H37">
        <v>1.1000000000000001</v>
      </c>
      <c r="I37">
        <v>5</v>
      </c>
      <c r="J37" s="1" t="str">
        <f>t_platform_properties[[#This Row],[Platform]]&amp;"_"&amp;t_platform_properties[[#This Row],[Sea state]]</f>
        <v>CUC_5</v>
      </c>
      <c r="K37" t="b">
        <f>IF(ISERROR(MATCH(t_platform_properties[[#This Row],[Platform]],t_platforms_list[Platform],0)),FALSE, TRUE)</f>
        <v>1</v>
      </c>
    </row>
    <row r="38" spans="1:11" x14ac:dyDescent="0.35">
      <c r="A38" t="s">
        <v>18</v>
      </c>
      <c r="B38">
        <v>6</v>
      </c>
      <c r="C38">
        <v>15</v>
      </c>
      <c r="D38">
        <v>10</v>
      </c>
      <c r="E38">
        <v>480</v>
      </c>
      <c r="F38">
        <v>1.1000000000000001</v>
      </c>
      <c r="G38">
        <v>1.1000000000000001</v>
      </c>
      <c r="H38">
        <v>1.1000000000000001</v>
      </c>
      <c r="I38">
        <v>5</v>
      </c>
      <c r="J38" s="1" t="str">
        <f>t_platform_properties[[#This Row],[Platform]]&amp;"_"&amp;t_platform_properties[[#This Row],[Sea state]]</f>
        <v>CUC_6</v>
      </c>
      <c r="K38" t="b">
        <f>IF(ISERROR(MATCH(t_platform_properties[[#This Row],[Platform]],t_platforms_list[Platform],0)),FALSE, TRUE)</f>
        <v>1</v>
      </c>
    </row>
    <row r="39" spans="1:11" x14ac:dyDescent="0.35">
      <c r="A39" t="s">
        <v>18</v>
      </c>
      <c r="B39">
        <v>7</v>
      </c>
      <c r="C39">
        <v>5</v>
      </c>
      <c r="D39">
        <v>10</v>
      </c>
      <c r="E39">
        <v>320</v>
      </c>
      <c r="F39">
        <v>1.1000000000000001</v>
      </c>
      <c r="G39">
        <v>1.1000000000000001</v>
      </c>
      <c r="H39">
        <v>1.1000000000000001</v>
      </c>
      <c r="I39">
        <v>5</v>
      </c>
      <c r="J39" s="1" t="str">
        <f>t_platform_properties[[#This Row],[Platform]]&amp;"_"&amp;t_platform_properties[[#This Row],[Sea state]]</f>
        <v>CUC_7</v>
      </c>
      <c r="K39" t="b">
        <f>IF(ISERROR(MATCH(t_platform_properties[[#This Row],[Platform]],t_platforms_list[Platform],0)),FALSE, TRUE)</f>
        <v>1</v>
      </c>
    </row>
    <row r="40" spans="1:11" x14ac:dyDescent="0.35">
      <c r="A40" t="s">
        <v>18</v>
      </c>
      <c r="B40">
        <v>8</v>
      </c>
      <c r="C40">
        <v>0</v>
      </c>
      <c r="D40">
        <v>10</v>
      </c>
      <c r="E40">
        <v>0</v>
      </c>
      <c r="F40">
        <v>1.1000000000000001</v>
      </c>
      <c r="G40">
        <v>1.1000000000000001</v>
      </c>
      <c r="H40">
        <v>1.1000000000000001</v>
      </c>
      <c r="I40">
        <v>5</v>
      </c>
      <c r="J40" s="1" t="str">
        <f>t_platform_properties[[#This Row],[Platform]]&amp;"_"&amp;t_platform_properties[[#This Row],[Sea state]]</f>
        <v>CUC_8</v>
      </c>
      <c r="K40" t="b">
        <f>IF(ISERROR(MATCH(t_platform_properties[[#This Row],[Platform]],t_platforms_list[Platform],0)),FALSE, TRUE)</f>
        <v>1</v>
      </c>
    </row>
    <row r="41" spans="1:11" x14ac:dyDescent="0.35">
      <c r="A41" t="s">
        <v>18</v>
      </c>
      <c r="B41">
        <v>9</v>
      </c>
      <c r="C41">
        <v>0</v>
      </c>
      <c r="D41">
        <v>10</v>
      </c>
      <c r="E41">
        <v>0</v>
      </c>
      <c r="F41">
        <v>1.1000000000000001</v>
      </c>
      <c r="G41">
        <v>1.1000000000000001</v>
      </c>
      <c r="H41">
        <v>1.1000000000000001</v>
      </c>
      <c r="I41">
        <v>5</v>
      </c>
      <c r="J41" s="1" t="str">
        <f>t_platform_properties[[#This Row],[Platform]]&amp;"_"&amp;t_platform_properties[[#This Row],[Sea state]]</f>
        <v>CUC_9</v>
      </c>
      <c r="K41" t="b">
        <f>IF(ISERROR(MATCH(t_platform_properties[[#This Row],[Platform]],t_platforms_list[Platform],0)),FALSE, TRUE)</f>
        <v>1</v>
      </c>
    </row>
    <row r="42" spans="1:11" x14ac:dyDescent="0.35">
      <c r="A42" t="s">
        <v>22</v>
      </c>
      <c r="B42">
        <v>0</v>
      </c>
      <c r="C42">
        <v>18</v>
      </c>
      <c r="D42">
        <v>10</v>
      </c>
      <c r="E42">
        <v>9999</v>
      </c>
      <c r="F42">
        <v>5</v>
      </c>
      <c r="G42">
        <v>5</v>
      </c>
      <c r="H42">
        <v>5</v>
      </c>
      <c r="I42">
        <v>20</v>
      </c>
      <c r="J42" s="1" t="str">
        <f>t_platform_properties[[#This Row],[Platform]]&amp;"_"&amp;t_platform_properties[[#This Row],[Sea state]]</f>
        <v>MRSS_0</v>
      </c>
      <c r="K42" t="b">
        <f>IF(ISERROR(MATCH(t_platform_properties[[#This Row],[Platform]],t_platforms_list[Platform],0)),FALSE, TRUE)</f>
        <v>1</v>
      </c>
    </row>
    <row r="43" spans="1:11" x14ac:dyDescent="0.35">
      <c r="A43" t="s">
        <v>22</v>
      </c>
      <c r="B43">
        <v>1</v>
      </c>
      <c r="C43">
        <v>18</v>
      </c>
      <c r="D43">
        <v>10</v>
      </c>
      <c r="E43">
        <v>9999</v>
      </c>
      <c r="F43">
        <v>5</v>
      </c>
      <c r="G43">
        <v>5</v>
      </c>
      <c r="H43">
        <v>5</v>
      </c>
      <c r="I43">
        <v>20</v>
      </c>
      <c r="J43" s="1" t="str">
        <f>t_platform_properties[[#This Row],[Platform]]&amp;"_"&amp;t_platform_properties[[#This Row],[Sea state]]</f>
        <v>MRSS_1</v>
      </c>
      <c r="K43" t="b">
        <f>IF(ISERROR(MATCH(t_platform_properties[[#This Row],[Platform]],t_platforms_list[Platform],0)),FALSE, TRUE)</f>
        <v>1</v>
      </c>
    </row>
    <row r="44" spans="1:11" x14ac:dyDescent="0.35">
      <c r="A44" t="s">
        <v>22</v>
      </c>
      <c r="B44">
        <v>2</v>
      </c>
      <c r="C44">
        <v>18</v>
      </c>
      <c r="D44">
        <v>10</v>
      </c>
      <c r="E44">
        <v>9999</v>
      </c>
      <c r="F44">
        <v>5</v>
      </c>
      <c r="G44">
        <v>5</v>
      </c>
      <c r="H44">
        <v>5</v>
      </c>
      <c r="I44">
        <v>20</v>
      </c>
      <c r="J44" s="1" t="str">
        <f>t_platform_properties[[#This Row],[Platform]]&amp;"_"&amp;t_platform_properties[[#This Row],[Sea state]]</f>
        <v>MRSS_2</v>
      </c>
      <c r="K44" t="b">
        <f>IF(ISERROR(MATCH(t_platform_properties[[#This Row],[Platform]],t_platforms_list[Platform],0)),FALSE, TRUE)</f>
        <v>1</v>
      </c>
    </row>
    <row r="45" spans="1:11" x14ac:dyDescent="0.35">
      <c r="A45" t="s">
        <v>22</v>
      </c>
      <c r="B45">
        <v>3</v>
      </c>
      <c r="C45">
        <v>18</v>
      </c>
      <c r="D45">
        <v>10</v>
      </c>
      <c r="E45">
        <v>9999</v>
      </c>
      <c r="F45">
        <v>5</v>
      </c>
      <c r="G45">
        <v>5</v>
      </c>
      <c r="H45">
        <v>5</v>
      </c>
      <c r="I45">
        <v>20</v>
      </c>
      <c r="J45" s="1" t="str">
        <f>t_platform_properties[[#This Row],[Platform]]&amp;"_"&amp;t_platform_properties[[#This Row],[Sea state]]</f>
        <v>MRSS_3</v>
      </c>
      <c r="K45" t="b">
        <f>IF(ISERROR(MATCH(t_platform_properties[[#This Row],[Platform]],t_platforms_list[Platform],0)),FALSE, TRUE)</f>
        <v>1</v>
      </c>
    </row>
    <row r="46" spans="1:11" x14ac:dyDescent="0.35">
      <c r="A46" t="s">
        <v>22</v>
      </c>
      <c r="B46">
        <v>4</v>
      </c>
      <c r="C46">
        <v>18</v>
      </c>
      <c r="D46">
        <v>10</v>
      </c>
      <c r="E46">
        <v>9999</v>
      </c>
      <c r="F46">
        <v>5</v>
      </c>
      <c r="G46">
        <v>5</v>
      </c>
      <c r="H46">
        <v>5</v>
      </c>
      <c r="I46">
        <v>20</v>
      </c>
      <c r="J46" s="1" t="str">
        <f>t_platform_properties[[#This Row],[Platform]]&amp;"_"&amp;t_platform_properties[[#This Row],[Sea state]]</f>
        <v>MRSS_4</v>
      </c>
      <c r="K46" t="b">
        <f>IF(ISERROR(MATCH(t_platform_properties[[#This Row],[Platform]],t_platforms_list[Platform],0)),FALSE, TRUE)</f>
        <v>1</v>
      </c>
    </row>
    <row r="47" spans="1:11" x14ac:dyDescent="0.35">
      <c r="A47" t="s">
        <v>22</v>
      </c>
      <c r="B47">
        <v>5</v>
      </c>
      <c r="C47">
        <v>18</v>
      </c>
      <c r="D47">
        <v>10</v>
      </c>
      <c r="E47">
        <v>9999</v>
      </c>
      <c r="F47">
        <v>5</v>
      </c>
      <c r="G47">
        <v>5</v>
      </c>
      <c r="H47">
        <v>5</v>
      </c>
      <c r="I47">
        <v>20</v>
      </c>
      <c r="J47" s="1" t="str">
        <f>t_platform_properties[[#This Row],[Platform]]&amp;"_"&amp;t_platform_properties[[#This Row],[Sea state]]</f>
        <v>MRSS_5</v>
      </c>
      <c r="K47" t="b">
        <f>IF(ISERROR(MATCH(t_platform_properties[[#This Row],[Platform]],t_platforms_list[Platform],0)),FALSE, TRUE)</f>
        <v>1</v>
      </c>
    </row>
    <row r="48" spans="1:11" x14ac:dyDescent="0.35">
      <c r="A48" t="s">
        <v>22</v>
      </c>
      <c r="B48">
        <v>6</v>
      </c>
      <c r="C48">
        <v>18</v>
      </c>
      <c r="D48">
        <v>10</v>
      </c>
      <c r="E48">
        <v>9999</v>
      </c>
      <c r="F48">
        <v>5</v>
      </c>
      <c r="G48">
        <v>5</v>
      </c>
      <c r="H48">
        <v>5</v>
      </c>
      <c r="I48">
        <v>20</v>
      </c>
      <c r="J48" s="1" t="str">
        <f>t_platform_properties[[#This Row],[Platform]]&amp;"_"&amp;t_platform_properties[[#This Row],[Sea state]]</f>
        <v>MRSS_6</v>
      </c>
      <c r="K48" t="b">
        <f>IF(ISERROR(MATCH(t_platform_properties[[#This Row],[Platform]],t_platforms_list[Platform],0)),FALSE, TRUE)</f>
        <v>1</v>
      </c>
    </row>
    <row r="49" spans="1:11" x14ac:dyDescent="0.35">
      <c r="A49" t="s">
        <v>22</v>
      </c>
      <c r="B49">
        <v>7</v>
      </c>
      <c r="C49">
        <v>18</v>
      </c>
      <c r="D49">
        <v>10</v>
      </c>
      <c r="E49">
        <v>9999</v>
      </c>
      <c r="F49">
        <v>5</v>
      </c>
      <c r="G49">
        <v>5</v>
      </c>
      <c r="H49">
        <v>5</v>
      </c>
      <c r="I49">
        <v>20</v>
      </c>
      <c r="J49" s="1" t="str">
        <f>t_platform_properties[[#This Row],[Platform]]&amp;"_"&amp;t_platform_properties[[#This Row],[Sea state]]</f>
        <v>MRSS_7</v>
      </c>
      <c r="K49" t="b">
        <f>IF(ISERROR(MATCH(t_platform_properties[[#This Row],[Platform]],t_platforms_list[Platform],0)),FALSE, TRUE)</f>
        <v>1</v>
      </c>
    </row>
    <row r="50" spans="1:11" x14ac:dyDescent="0.35">
      <c r="A50" t="s">
        <v>22</v>
      </c>
      <c r="B50">
        <v>8</v>
      </c>
      <c r="C50">
        <v>18</v>
      </c>
      <c r="D50">
        <v>10</v>
      </c>
      <c r="E50">
        <v>9999</v>
      </c>
      <c r="F50">
        <v>5</v>
      </c>
      <c r="G50">
        <v>5</v>
      </c>
      <c r="H50">
        <v>5</v>
      </c>
      <c r="I50">
        <v>20</v>
      </c>
      <c r="J50" s="1" t="str">
        <f>t_platform_properties[[#This Row],[Platform]]&amp;"_"&amp;t_platform_properties[[#This Row],[Sea state]]</f>
        <v>MRSS_8</v>
      </c>
      <c r="K50" t="b">
        <f>IF(ISERROR(MATCH(t_platform_properties[[#This Row],[Platform]],t_platforms_list[Platform],0)),FALSE, TRUE)</f>
        <v>1</v>
      </c>
    </row>
    <row r="51" spans="1:11" x14ac:dyDescent="0.35">
      <c r="A51" t="s">
        <v>22</v>
      </c>
      <c r="B51">
        <v>9</v>
      </c>
      <c r="C51">
        <v>18</v>
      </c>
      <c r="D51">
        <v>10</v>
      </c>
      <c r="E51">
        <v>9999</v>
      </c>
      <c r="F51">
        <v>5</v>
      </c>
      <c r="G51">
        <v>5</v>
      </c>
      <c r="H51">
        <v>5</v>
      </c>
      <c r="I51">
        <v>20</v>
      </c>
      <c r="J51" s="1" t="str">
        <f>t_platform_properties[[#This Row],[Platform]]&amp;"_"&amp;t_platform_properties[[#This Row],[Sea state]]</f>
        <v>MRSS_9</v>
      </c>
      <c r="K51" t="b">
        <f>IF(ISERROR(MATCH(t_platform_properties[[#This Row],[Platform]],t_platforms_list[Platform],0)),FALSE, TRUE)</f>
        <v>1</v>
      </c>
    </row>
    <row r="52" spans="1:11" x14ac:dyDescent="0.35">
      <c r="A52" t="s">
        <v>19</v>
      </c>
      <c r="B52">
        <v>0</v>
      </c>
      <c r="C52">
        <v>25</v>
      </c>
      <c r="D52">
        <v>10</v>
      </c>
      <c r="E52">
        <v>100</v>
      </c>
      <c r="F52">
        <v>1.1000000000000001</v>
      </c>
      <c r="G52">
        <v>1.1000000000000001</v>
      </c>
      <c r="H52">
        <v>1.1000000000000001</v>
      </c>
      <c r="I52">
        <v>5</v>
      </c>
      <c r="J52" s="1" t="str">
        <f>t_platform_properties[[#This Row],[Platform]]&amp;"_"&amp;t_platform_properties[[#This Row],[Sea state]]</f>
        <v>FIAC_0</v>
      </c>
      <c r="K52" t="b">
        <f>IF(ISERROR(MATCH(t_platform_properties[[#This Row],[Platform]],t_platforms_list[Platform],0)),FALSE, TRUE)</f>
        <v>1</v>
      </c>
    </row>
    <row r="53" spans="1:11" x14ac:dyDescent="0.35">
      <c r="A53" t="s">
        <v>19</v>
      </c>
      <c r="B53">
        <v>1</v>
      </c>
      <c r="C53">
        <v>25</v>
      </c>
      <c r="D53">
        <v>10</v>
      </c>
      <c r="E53">
        <v>100</v>
      </c>
      <c r="F53">
        <v>1.1000000000000001</v>
      </c>
      <c r="G53">
        <v>1.1000000000000001</v>
      </c>
      <c r="H53">
        <v>1.1000000000000001</v>
      </c>
      <c r="I53">
        <v>5</v>
      </c>
      <c r="J53" s="1" t="str">
        <f>t_platform_properties[[#This Row],[Platform]]&amp;"_"&amp;t_platform_properties[[#This Row],[Sea state]]</f>
        <v>FIAC_1</v>
      </c>
      <c r="K53" t="b">
        <f>IF(ISERROR(MATCH(t_platform_properties[[#This Row],[Platform]],t_platforms_list[Platform],0)),FALSE, TRUE)</f>
        <v>1</v>
      </c>
    </row>
    <row r="54" spans="1:11" x14ac:dyDescent="0.35">
      <c r="A54" t="s">
        <v>19</v>
      </c>
      <c r="B54">
        <v>2</v>
      </c>
      <c r="C54">
        <v>25</v>
      </c>
      <c r="D54">
        <v>10</v>
      </c>
      <c r="E54">
        <v>100</v>
      </c>
      <c r="F54">
        <v>1.1000000000000001</v>
      </c>
      <c r="G54">
        <v>1.1000000000000001</v>
      </c>
      <c r="H54">
        <v>1.1000000000000001</v>
      </c>
      <c r="I54">
        <v>5</v>
      </c>
      <c r="J54" s="1" t="str">
        <f>t_platform_properties[[#This Row],[Platform]]&amp;"_"&amp;t_platform_properties[[#This Row],[Sea state]]</f>
        <v>FIAC_2</v>
      </c>
      <c r="K54" t="b">
        <f>IF(ISERROR(MATCH(t_platform_properties[[#This Row],[Platform]],t_platforms_list[Platform],0)),FALSE, TRUE)</f>
        <v>1</v>
      </c>
    </row>
    <row r="55" spans="1:11" x14ac:dyDescent="0.35">
      <c r="A55" t="s">
        <v>19</v>
      </c>
      <c r="B55">
        <v>3</v>
      </c>
      <c r="C55">
        <v>25</v>
      </c>
      <c r="D55">
        <v>10</v>
      </c>
      <c r="E55">
        <v>100</v>
      </c>
      <c r="F55">
        <v>1.1000000000000001</v>
      </c>
      <c r="G55">
        <v>1.1000000000000001</v>
      </c>
      <c r="H55">
        <v>1.1000000000000001</v>
      </c>
      <c r="I55">
        <v>5</v>
      </c>
      <c r="J55" s="1" t="str">
        <f>t_platform_properties[[#This Row],[Platform]]&amp;"_"&amp;t_platform_properties[[#This Row],[Sea state]]</f>
        <v>FIAC_3</v>
      </c>
      <c r="K55" t="b">
        <f>IF(ISERROR(MATCH(t_platform_properties[[#This Row],[Platform]],t_platforms_list[Platform],0)),FALSE, TRUE)</f>
        <v>1</v>
      </c>
    </row>
    <row r="56" spans="1:11" x14ac:dyDescent="0.35">
      <c r="A56" t="s">
        <v>19</v>
      </c>
      <c r="B56">
        <v>4</v>
      </c>
      <c r="C56">
        <v>25</v>
      </c>
      <c r="D56">
        <v>10</v>
      </c>
      <c r="E56">
        <v>100</v>
      </c>
      <c r="F56">
        <v>1.1000000000000001</v>
      </c>
      <c r="G56">
        <v>1.1000000000000001</v>
      </c>
      <c r="H56">
        <v>1.1000000000000001</v>
      </c>
      <c r="I56">
        <v>5</v>
      </c>
      <c r="J56" s="1" t="str">
        <f>t_platform_properties[[#This Row],[Platform]]&amp;"_"&amp;t_platform_properties[[#This Row],[Sea state]]</f>
        <v>FIAC_4</v>
      </c>
      <c r="K56" t="b">
        <f>IF(ISERROR(MATCH(t_platform_properties[[#This Row],[Platform]],t_platforms_list[Platform],0)),FALSE, TRUE)</f>
        <v>1</v>
      </c>
    </row>
    <row r="57" spans="1:11" x14ac:dyDescent="0.35">
      <c r="A57" t="s">
        <v>19</v>
      </c>
      <c r="B57">
        <v>5</v>
      </c>
      <c r="C57">
        <v>25</v>
      </c>
      <c r="D57">
        <v>10</v>
      </c>
      <c r="E57">
        <v>100</v>
      </c>
      <c r="F57">
        <v>1.1000000000000001</v>
      </c>
      <c r="G57">
        <v>1.1000000000000001</v>
      </c>
      <c r="H57">
        <v>1.1000000000000001</v>
      </c>
      <c r="I57">
        <v>5</v>
      </c>
      <c r="J57" s="1" t="str">
        <f>t_platform_properties[[#This Row],[Platform]]&amp;"_"&amp;t_platform_properties[[#This Row],[Sea state]]</f>
        <v>FIAC_5</v>
      </c>
      <c r="K57" t="b">
        <f>IF(ISERROR(MATCH(t_platform_properties[[#This Row],[Platform]],t_platforms_list[Platform],0)),FALSE, TRUE)</f>
        <v>1</v>
      </c>
    </row>
    <row r="58" spans="1:11" x14ac:dyDescent="0.35">
      <c r="A58" t="s">
        <v>19</v>
      </c>
      <c r="B58">
        <v>6</v>
      </c>
      <c r="C58">
        <v>25</v>
      </c>
      <c r="D58">
        <v>10</v>
      </c>
      <c r="E58">
        <v>100</v>
      </c>
      <c r="F58">
        <v>1.1000000000000001</v>
      </c>
      <c r="G58">
        <v>1.1000000000000001</v>
      </c>
      <c r="H58">
        <v>1.1000000000000001</v>
      </c>
      <c r="I58">
        <v>5</v>
      </c>
      <c r="J58" s="1" t="str">
        <f>t_platform_properties[[#This Row],[Platform]]&amp;"_"&amp;t_platform_properties[[#This Row],[Sea state]]</f>
        <v>FIAC_6</v>
      </c>
      <c r="K58" t="b">
        <f>IF(ISERROR(MATCH(t_platform_properties[[#This Row],[Platform]],t_platforms_list[Platform],0)),FALSE, TRUE)</f>
        <v>1</v>
      </c>
    </row>
    <row r="59" spans="1:11" x14ac:dyDescent="0.35">
      <c r="A59" t="s">
        <v>19</v>
      </c>
      <c r="B59">
        <v>7</v>
      </c>
      <c r="C59">
        <v>25</v>
      </c>
      <c r="D59">
        <v>10</v>
      </c>
      <c r="E59">
        <v>100</v>
      </c>
      <c r="F59">
        <v>1.1000000000000001</v>
      </c>
      <c r="G59">
        <v>1.1000000000000001</v>
      </c>
      <c r="H59">
        <v>1.1000000000000001</v>
      </c>
      <c r="I59">
        <v>5</v>
      </c>
      <c r="J59" s="1" t="str">
        <f>t_platform_properties[[#This Row],[Platform]]&amp;"_"&amp;t_platform_properties[[#This Row],[Sea state]]</f>
        <v>FIAC_7</v>
      </c>
      <c r="K59" t="b">
        <f>IF(ISERROR(MATCH(t_platform_properties[[#This Row],[Platform]],t_platforms_list[Platform],0)),FALSE, TRUE)</f>
        <v>1</v>
      </c>
    </row>
    <row r="60" spans="1:11" x14ac:dyDescent="0.35">
      <c r="A60" t="s">
        <v>19</v>
      </c>
      <c r="B60">
        <v>8</v>
      </c>
      <c r="C60">
        <v>25</v>
      </c>
      <c r="D60">
        <v>10</v>
      </c>
      <c r="E60">
        <v>100</v>
      </c>
      <c r="F60">
        <v>1.1000000000000001</v>
      </c>
      <c r="G60">
        <v>1.1000000000000001</v>
      </c>
      <c r="H60">
        <v>1.1000000000000001</v>
      </c>
      <c r="I60">
        <v>5</v>
      </c>
      <c r="J60" s="1" t="str">
        <f>t_platform_properties[[#This Row],[Platform]]&amp;"_"&amp;t_platform_properties[[#This Row],[Sea state]]</f>
        <v>FIAC_8</v>
      </c>
      <c r="K60" t="b">
        <f>IF(ISERROR(MATCH(t_platform_properties[[#This Row],[Platform]],t_platforms_list[Platform],0)),FALSE, TRUE)</f>
        <v>1</v>
      </c>
    </row>
    <row r="61" spans="1:11" x14ac:dyDescent="0.35">
      <c r="A61" t="s">
        <v>19</v>
      </c>
      <c r="B61">
        <v>9</v>
      </c>
      <c r="C61">
        <v>25</v>
      </c>
      <c r="D61">
        <v>10</v>
      </c>
      <c r="E61">
        <v>100</v>
      </c>
      <c r="F61">
        <v>1.1000000000000001</v>
      </c>
      <c r="G61">
        <v>1.1000000000000001</v>
      </c>
      <c r="H61">
        <v>1.1000000000000001</v>
      </c>
      <c r="I61">
        <v>5</v>
      </c>
      <c r="J61" s="1" t="str">
        <f>t_platform_properties[[#This Row],[Platform]]&amp;"_"&amp;t_platform_properties[[#This Row],[Sea state]]</f>
        <v>FIAC_9</v>
      </c>
      <c r="K61" t="b">
        <f>IF(ISERROR(MATCH(t_platform_properties[[#This Row],[Platform]],t_platforms_list[Platform],0)),FALSE, TRUE)</f>
        <v>1</v>
      </c>
    </row>
    <row r="62" spans="1:11" x14ac:dyDescent="0.35">
      <c r="A62" t="s">
        <v>24</v>
      </c>
      <c r="B62">
        <v>0</v>
      </c>
      <c r="C62">
        <v>25</v>
      </c>
      <c r="D62">
        <v>10</v>
      </c>
      <c r="E62">
        <v>640</v>
      </c>
      <c r="F62">
        <v>1.1000000000000001</v>
      </c>
      <c r="G62">
        <v>1.1000000000000001</v>
      </c>
      <c r="H62">
        <v>1.1000000000000001</v>
      </c>
      <c r="I62">
        <v>-1</v>
      </c>
      <c r="J62" s="1" t="str">
        <f>t_platform_properties[[#This Row],[Platform]]&amp;"_"&amp;t_platform_properties[[#This Row],[Sea state]]</f>
        <v>CIC_spoof_0</v>
      </c>
      <c r="K62" t="b">
        <f>IF(ISERROR(MATCH(t_platform_properties[[#This Row],[Platform]],t_platforms_list[Platform],0)),FALSE, TRUE)</f>
        <v>1</v>
      </c>
    </row>
    <row r="63" spans="1:11" x14ac:dyDescent="0.35">
      <c r="A63" t="s">
        <v>24</v>
      </c>
      <c r="B63">
        <v>1</v>
      </c>
      <c r="C63">
        <v>25</v>
      </c>
      <c r="D63">
        <v>10</v>
      </c>
      <c r="E63">
        <v>640</v>
      </c>
      <c r="F63">
        <v>1.1000000000000001</v>
      </c>
      <c r="G63">
        <v>1.1000000000000001</v>
      </c>
      <c r="H63">
        <v>1.1000000000000001</v>
      </c>
      <c r="I63">
        <v>-1</v>
      </c>
      <c r="J63" s="1" t="str">
        <f>t_platform_properties[[#This Row],[Platform]]&amp;"_"&amp;t_platform_properties[[#This Row],[Sea state]]</f>
        <v>CIC_spoof_1</v>
      </c>
      <c r="K63" t="b">
        <f>IF(ISERROR(MATCH(t_platform_properties[[#This Row],[Platform]],t_platforms_list[Platform],0)),FALSE, TRUE)</f>
        <v>1</v>
      </c>
    </row>
    <row r="64" spans="1:11" x14ac:dyDescent="0.35">
      <c r="A64" t="s">
        <v>24</v>
      </c>
      <c r="B64">
        <v>2</v>
      </c>
      <c r="C64">
        <v>25</v>
      </c>
      <c r="D64">
        <v>10</v>
      </c>
      <c r="E64">
        <v>640</v>
      </c>
      <c r="F64">
        <v>1.1000000000000001</v>
      </c>
      <c r="G64">
        <v>1.1000000000000001</v>
      </c>
      <c r="H64">
        <v>1.1000000000000001</v>
      </c>
      <c r="I64">
        <v>-1</v>
      </c>
      <c r="J64" s="1" t="str">
        <f>t_platform_properties[[#This Row],[Platform]]&amp;"_"&amp;t_platform_properties[[#This Row],[Sea state]]</f>
        <v>CIC_spoof_2</v>
      </c>
      <c r="K64" t="b">
        <f>IF(ISERROR(MATCH(t_platform_properties[[#This Row],[Platform]],t_platforms_list[Platform],0)),FALSE, TRUE)</f>
        <v>1</v>
      </c>
    </row>
    <row r="65" spans="1:11" x14ac:dyDescent="0.35">
      <c r="A65" t="s">
        <v>24</v>
      </c>
      <c r="B65">
        <v>3</v>
      </c>
      <c r="C65">
        <v>20</v>
      </c>
      <c r="D65">
        <v>10</v>
      </c>
      <c r="E65">
        <v>560</v>
      </c>
      <c r="F65">
        <v>1.1000000000000001</v>
      </c>
      <c r="G65">
        <v>1.1000000000000001</v>
      </c>
      <c r="H65">
        <v>1.1000000000000001</v>
      </c>
      <c r="I65">
        <v>-1</v>
      </c>
      <c r="J65" s="1" t="str">
        <f>t_platform_properties[[#This Row],[Platform]]&amp;"_"&amp;t_platform_properties[[#This Row],[Sea state]]</f>
        <v>CIC_spoof_3</v>
      </c>
      <c r="K65" t="b">
        <f>IF(ISERROR(MATCH(t_platform_properties[[#This Row],[Platform]],t_platforms_list[Platform],0)),FALSE, TRUE)</f>
        <v>1</v>
      </c>
    </row>
    <row r="66" spans="1:11" x14ac:dyDescent="0.35">
      <c r="A66" t="s">
        <v>24</v>
      </c>
      <c r="B66">
        <v>4</v>
      </c>
      <c r="C66">
        <v>20</v>
      </c>
      <c r="D66">
        <v>10</v>
      </c>
      <c r="E66">
        <v>560</v>
      </c>
      <c r="F66">
        <v>1.1000000000000001</v>
      </c>
      <c r="G66">
        <v>1.1000000000000001</v>
      </c>
      <c r="H66">
        <v>1.1000000000000001</v>
      </c>
      <c r="I66">
        <v>-1</v>
      </c>
      <c r="J66" s="1" t="str">
        <f>t_platform_properties[[#This Row],[Platform]]&amp;"_"&amp;t_platform_properties[[#This Row],[Sea state]]</f>
        <v>CIC_spoof_4</v>
      </c>
      <c r="K66" t="b">
        <f>IF(ISERROR(MATCH(t_platform_properties[[#This Row],[Platform]],t_platforms_list[Platform],0)),FALSE, TRUE)</f>
        <v>1</v>
      </c>
    </row>
    <row r="67" spans="1:11" x14ac:dyDescent="0.35">
      <c r="A67" t="s">
        <v>24</v>
      </c>
      <c r="B67">
        <v>5</v>
      </c>
      <c r="C67">
        <v>15</v>
      </c>
      <c r="D67">
        <v>10</v>
      </c>
      <c r="E67">
        <v>480</v>
      </c>
      <c r="F67">
        <v>1.1000000000000001</v>
      </c>
      <c r="G67">
        <v>1.1000000000000001</v>
      </c>
      <c r="H67">
        <v>1.1000000000000001</v>
      </c>
      <c r="I67">
        <v>-1</v>
      </c>
      <c r="J67" s="1" t="str">
        <f>t_platform_properties[[#This Row],[Platform]]&amp;"_"&amp;t_platform_properties[[#This Row],[Sea state]]</f>
        <v>CIC_spoof_5</v>
      </c>
      <c r="K67" t="b">
        <f>IF(ISERROR(MATCH(t_platform_properties[[#This Row],[Platform]],t_platforms_list[Platform],0)),FALSE, TRUE)</f>
        <v>1</v>
      </c>
    </row>
    <row r="68" spans="1:11" x14ac:dyDescent="0.35">
      <c r="A68" t="s">
        <v>24</v>
      </c>
      <c r="B68">
        <v>6</v>
      </c>
      <c r="C68">
        <v>15</v>
      </c>
      <c r="D68">
        <v>10</v>
      </c>
      <c r="E68">
        <v>480</v>
      </c>
      <c r="F68">
        <v>1.1000000000000001</v>
      </c>
      <c r="G68">
        <v>1.1000000000000001</v>
      </c>
      <c r="H68">
        <v>1.1000000000000001</v>
      </c>
      <c r="I68">
        <v>-1</v>
      </c>
      <c r="J68" s="1" t="str">
        <f>t_platform_properties[[#This Row],[Platform]]&amp;"_"&amp;t_platform_properties[[#This Row],[Sea state]]</f>
        <v>CIC_spoof_6</v>
      </c>
      <c r="K68" t="b">
        <f>IF(ISERROR(MATCH(t_platform_properties[[#This Row],[Platform]],t_platforms_list[Platform],0)),FALSE, TRUE)</f>
        <v>1</v>
      </c>
    </row>
    <row r="69" spans="1:11" x14ac:dyDescent="0.35">
      <c r="A69" t="s">
        <v>24</v>
      </c>
      <c r="B69">
        <v>7</v>
      </c>
      <c r="C69">
        <v>5</v>
      </c>
      <c r="D69">
        <v>10</v>
      </c>
      <c r="E69">
        <v>320</v>
      </c>
      <c r="F69">
        <v>1.1000000000000001</v>
      </c>
      <c r="G69">
        <v>1.1000000000000001</v>
      </c>
      <c r="H69">
        <v>1.1000000000000001</v>
      </c>
      <c r="I69">
        <v>-1</v>
      </c>
      <c r="J69" s="1" t="str">
        <f>t_platform_properties[[#This Row],[Platform]]&amp;"_"&amp;t_platform_properties[[#This Row],[Sea state]]</f>
        <v>CIC_spoof_7</v>
      </c>
      <c r="K69" t="b">
        <f>IF(ISERROR(MATCH(t_platform_properties[[#This Row],[Platform]],t_platforms_list[Platform],0)),FALSE, TRUE)</f>
        <v>1</v>
      </c>
    </row>
    <row r="70" spans="1:11" x14ac:dyDescent="0.35">
      <c r="A70" t="s">
        <v>24</v>
      </c>
      <c r="B70">
        <v>8</v>
      </c>
      <c r="C70">
        <v>0</v>
      </c>
      <c r="D70">
        <v>10</v>
      </c>
      <c r="E70">
        <v>0</v>
      </c>
      <c r="F70">
        <v>1.1000000000000001</v>
      </c>
      <c r="G70">
        <v>1.1000000000000001</v>
      </c>
      <c r="H70">
        <v>1.1000000000000001</v>
      </c>
      <c r="I70">
        <v>-1</v>
      </c>
      <c r="J70" s="1" t="str">
        <f>t_platform_properties[[#This Row],[Platform]]&amp;"_"&amp;t_platform_properties[[#This Row],[Sea state]]</f>
        <v>CIC_spoof_8</v>
      </c>
      <c r="K70" t="b">
        <f>IF(ISERROR(MATCH(t_platform_properties[[#This Row],[Platform]],t_platforms_list[Platform],0)),FALSE, TRUE)</f>
        <v>1</v>
      </c>
    </row>
    <row r="71" spans="1:11" x14ac:dyDescent="0.35">
      <c r="A71" t="s">
        <v>24</v>
      </c>
      <c r="B71">
        <v>9</v>
      </c>
      <c r="C71">
        <v>0</v>
      </c>
      <c r="D71">
        <v>10</v>
      </c>
      <c r="E71">
        <v>0</v>
      </c>
      <c r="F71">
        <v>1.1000000000000001</v>
      </c>
      <c r="G71">
        <v>1.1000000000000001</v>
      </c>
      <c r="H71">
        <v>1.1000000000000001</v>
      </c>
      <c r="I71">
        <v>-1</v>
      </c>
      <c r="J71" s="1" t="str">
        <f>t_platform_properties[[#This Row],[Platform]]&amp;"_"&amp;t_platform_properties[[#This Row],[Sea state]]</f>
        <v>CIC_spoof_9</v>
      </c>
      <c r="K71" t="b">
        <f>IF(ISERROR(MATCH(t_platform_properties[[#This Row],[Platform]],t_platforms_list[Platform],0)),FALSE, TRUE)</f>
        <v>1</v>
      </c>
    </row>
    <row r="72" spans="1:11" x14ac:dyDescent="0.35">
      <c r="A72" t="s">
        <v>25</v>
      </c>
      <c r="B72">
        <v>0</v>
      </c>
      <c r="C72">
        <v>0</v>
      </c>
      <c r="E72">
        <v>0</v>
      </c>
      <c r="F72">
        <v>99</v>
      </c>
      <c r="G72">
        <v>99</v>
      </c>
      <c r="H72">
        <v>99</v>
      </c>
      <c r="I72">
        <v>-1</v>
      </c>
      <c r="J72" s="1" t="str">
        <f>t_platform_properties[[#This Row],[Platform]]&amp;"_"&amp;t_platform_properties[[#This Row],[Sea state]]</f>
        <v>Radar station_0</v>
      </c>
      <c r="K72" t="b">
        <f>IF(ISERROR(MATCH(t_platform_properties[[#This Row],[Platform]],t_platforms_list[Platform],0)),FALSE, TRUE)</f>
        <v>1</v>
      </c>
    </row>
    <row r="73" spans="1:11" x14ac:dyDescent="0.35">
      <c r="A73" t="s">
        <v>25</v>
      </c>
      <c r="B73">
        <v>1</v>
      </c>
      <c r="C73">
        <v>0</v>
      </c>
      <c r="E73">
        <v>0</v>
      </c>
      <c r="F73">
        <v>99</v>
      </c>
      <c r="G73">
        <v>99</v>
      </c>
      <c r="H73">
        <v>99</v>
      </c>
      <c r="I73">
        <v>-1</v>
      </c>
      <c r="J73" s="1" t="str">
        <f>t_platform_properties[[#This Row],[Platform]]&amp;"_"&amp;t_platform_properties[[#This Row],[Sea state]]</f>
        <v>Radar station_1</v>
      </c>
      <c r="K73" t="b">
        <f>IF(ISERROR(MATCH(t_platform_properties[[#This Row],[Platform]],t_platforms_list[Platform],0)),FALSE, TRUE)</f>
        <v>1</v>
      </c>
    </row>
    <row r="74" spans="1:11" x14ac:dyDescent="0.35">
      <c r="A74" t="s">
        <v>25</v>
      </c>
      <c r="B74">
        <v>2</v>
      </c>
      <c r="C74">
        <v>0</v>
      </c>
      <c r="E74">
        <v>0</v>
      </c>
      <c r="F74">
        <v>99</v>
      </c>
      <c r="G74">
        <v>99</v>
      </c>
      <c r="H74">
        <v>99</v>
      </c>
      <c r="I74">
        <v>-1</v>
      </c>
      <c r="J74" s="1" t="str">
        <f>t_platform_properties[[#This Row],[Platform]]&amp;"_"&amp;t_platform_properties[[#This Row],[Sea state]]</f>
        <v>Radar station_2</v>
      </c>
      <c r="K74" t="b">
        <f>IF(ISERROR(MATCH(t_platform_properties[[#This Row],[Platform]],t_platforms_list[Platform],0)),FALSE, TRUE)</f>
        <v>1</v>
      </c>
    </row>
    <row r="75" spans="1:11" x14ac:dyDescent="0.35">
      <c r="A75" t="s">
        <v>25</v>
      </c>
      <c r="B75">
        <v>3</v>
      </c>
      <c r="C75">
        <v>0</v>
      </c>
      <c r="E75">
        <v>0</v>
      </c>
      <c r="F75">
        <v>99</v>
      </c>
      <c r="G75">
        <v>99</v>
      </c>
      <c r="H75">
        <v>99</v>
      </c>
      <c r="I75">
        <v>-1</v>
      </c>
      <c r="J75" s="1" t="str">
        <f>t_platform_properties[[#This Row],[Platform]]&amp;"_"&amp;t_platform_properties[[#This Row],[Sea state]]</f>
        <v>Radar station_3</v>
      </c>
      <c r="K75" t="b">
        <f>IF(ISERROR(MATCH(t_platform_properties[[#This Row],[Platform]],t_platforms_list[Platform],0)),FALSE, TRUE)</f>
        <v>1</v>
      </c>
    </row>
    <row r="76" spans="1:11" x14ac:dyDescent="0.35">
      <c r="A76" t="s">
        <v>25</v>
      </c>
      <c r="B76">
        <v>4</v>
      </c>
      <c r="C76">
        <v>0</v>
      </c>
      <c r="E76">
        <v>0</v>
      </c>
      <c r="F76">
        <v>99</v>
      </c>
      <c r="G76">
        <v>99</v>
      </c>
      <c r="H76">
        <v>99</v>
      </c>
      <c r="I76">
        <v>-1</v>
      </c>
      <c r="J76" s="1" t="str">
        <f>t_platform_properties[[#This Row],[Platform]]&amp;"_"&amp;t_platform_properties[[#This Row],[Sea state]]</f>
        <v>Radar station_4</v>
      </c>
      <c r="K76" t="b">
        <f>IF(ISERROR(MATCH(t_platform_properties[[#This Row],[Platform]],t_platforms_list[Platform],0)),FALSE, TRUE)</f>
        <v>1</v>
      </c>
    </row>
    <row r="77" spans="1:11" x14ac:dyDescent="0.35">
      <c r="A77" t="s">
        <v>25</v>
      </c>
      <c r="B77">
        <v>5</v>
      </c>
      <c r="C77">
        <v>0</v>
      </c>
      <c r="E77">
        <v>0</v>
      </c>
      <c r="F77">
        <v>99</v>
      </c>
      <c r="G77">
        <v>99</v>
      </c>
      <c r="H77">
        <v>99</v>
      </c>
      <c r="I77">
        <v>-1</v>
      </c>
      <c r="J77" s="1" t="str">
        <f>t_platform_properties[[#This Row],[Platform]]&amp;"_"&amp;t_platform_properties[[#This Row],[Sea state]]</f>
        <v>Radar station_5</v>
      </c>
      <c r="K77" t="b">
        <f>IF(ISERROR(MATCH(t_platform_properties[[#This Row],[Platform]],t_platforms_list[Platform],0)),FALSE, TRUE)</f>
        <v>1</v>
      </c>
    </row>
    <row r="78" spans="1:11" x14ac:dyDescent="0.35">
      <c r="A78" t="s">
        <v>25</v>
      </c>
      <c r="B78">
        <v>6</v>
      </c>
      <c r="C78">
        <v>0</v>
      </c>
      <c r="E78">
        <v>0</v>
      </c>
      <c r="F78">
        <v>99</v>
      </c>
      <c r="G78">
        <v>99</v>
      </c>
      <c r="H78">
        <v>99</v>
      </c>
      <c r="I78">
        <v>-1</v>
      </c>
      <c r="J78" s="1" t="str">
        <f>t_platform_properties[[#This Row],[Platform]]&amp;"_"&amp;t_platform_properties[[#This Row],[Sea state]]</f>
        <v>Radar station_6</v>
      </c>
      <c r="K78" t="b">
        <f>IF(ISERROR(MATCH(t_platform_properties[[#This Row],[Platform]],t_platforms_list[Platform],0)),FALSE, TRUE)</f>
        <v>1</v>
      </c>
    </row>
    <row r="79" spans="1:11" x14ac:dyDescent="0.35">
      <c r="A79" t="s">
        <v>25</v>
      </c>
      <c r="B79">
        <v>7</v>
      </c>
      <c r="C79">
        <v>0</v>
      </c>
      <c r="E79">
        <v>0</v>
      </c>
      <c r="F79">
        <v>99</v>
      </c>
      <c r="G79">
        <v>99</v>
      </c>
      <c r="H79">
        <v>99</v>
      </c>
      <c r="I79">
        <v>-1</v>
      </c>
      <c r="J79" s="1" t="str">
        <f>t_platform_properties[[#This Row],[Platform]]&amp;"_"&amp;t_platform_properties[[#This Row],[Sea state]]</f>
        <v>Radar station_7</v>
      </c>
      <c r="K79" t="b">
        <f>IF(ISERROR(MATCH(t_platform_properties[[#This Row],[Platform]],t_platforms_list[Platform],0)),FALSE, TRUE)</f>
        <v>1</v>
      </c>
    </row>
    <row r="80" spans="1:11" x14ac:dyDescent="0.35">
      <c r="A80" t="s">
        <v>25</v>
      </c>
      <c r="B80">
        <v>8</v>
      </c>
      <c r="C80">
        <v>0</v>
      </c>
      <c r="E80">
        <v>0</v>
      </c>
      <c r="F80">
        <v>99</v>
      </c>
      <c r="G80">
        <v>99</v>
      </c>
      <c r="H80">
        <v>99</v>
      </c>
      <c r="I80">
        <v>-1</v>
      </c>
      <c r="J80" s="1" t="str">
        <f>t_platform_properties[[#This Row],[Platform]]&amp;"_"&amp;t_platform_properties[[#This Row],[Sea state]]</f>
        <v>Radar station_8</v>
      </c>
      <c r="K80" t="b">
        <f>IF(ISERROR(MATCH(t_platform_properties[[#This Row],[Platform]],t_platforms_list[Platform],0)),FALSE, TRUE)</f>
        <v>1</v>
      </c>
    </row>
    <row r="81" spans="1:11" x14ac:dyDescent="0.35">
      <c r="A81" t="s">
        <v>25</v>
      </c>
      <c r="B81">
        <v>9</v>
      </c>
      <c r="C81">
        <v>0</v>
      </c>
      <c r="E81">
        <v>0</v>
      </c>
      <c r="F81">
        <v>99</v>
      </c>
      <c r="G81">
        <v>99</v>
      </c>
      <c r="H81">
        <v>99</v>
      </c>
      <c r="I81">
        <v>-1</v>
      </c>
      <c r="J81" s="1" t="str">
        <f>t_platform_properties[[#This Row],[Platform]]&amp;"_"&amp;t_platform_properties[[#This Row],[Sea state]]</f>
        <v>Radar station_9</v>
      </c>
      <c r="K81" t="b">
        <f>IF(ISERROR(MATCH(t_platform_properties[[#This Row],[Platform]],t_platforms_list[Platform],0)),FALSE, TRUE)</f>
        <v>1</v>
      </c>
    </row>
    <row r="82" spans="1:11" x14ac:dyDescent="0.35">
      <c r="A82" t="s">
        <v>28</v>
      </c>
      <c r="B82">
        <v>0</v>
      </c>
      <c r="C82">
        <v>0</v>
      </c>
      <c r="E82">
        <v>0</v>
      </c>
      <c r="F82">
        <v>1</v>
      </c>
      <c r="G82">
        <v>1</v>
      </c>
      <c r="H82">
        <v>55</v>
      </c>
      <c r="I82">
        <v>-1</v>
      </c>
      <c r="J82" s="1" t="str">
        <f>t_platform_properties[[#This Row],[Platform]]&amp;"_"&amp;t_platform_properties[[#This Row],[Sea state]]</f>
        <v>Artillery battery_0</v>
      </c>
      <c r="K82" t="b">
        <f>IF(ISERROR(MATCH(t_platform_properties[[#This Row],[Platform]],t_platforms_list[Platform],0)),FALSE, TRUE)</f>
        <v>1</v>
      </c>
    </row>
    <row r="83" spans="1:11" x14ac:dyDescent="0.35">
      <c r="A83" t="s">
        <v>28</v>
      </c>
      <c r="B83">
        <v>1</v>
      </c>
      <c r="C83">
        <v>0</v>
      </c>
      <c r="E83">
        <v>0</v>
      </c>
      <c r="F83">
        <v>1</v>
      </c>
      <c r="G83">
        <v>1</v>
      </c>
      <c r="H83">
        <v>55</v>
      </c>
      <c r="I83">
        <v>-1</v>
      </c>
      <c r="J83" s="1" t="str">
        <f>t_platform_properties[[#This Row],[Platform]]&amp;"_"&amp;t_platform_properties[[#This Row],[Sea state]]</f>
        <v>Artillery battery_1</v>
      </c>
      <c r="K83" t="b">
        <f>IF(ISERROR(MATCH(t_platform_properties[[#This Row],[Platform]],t_platforms_list[Platform],0)),FALSE, TRUE)</f>
        <v>1</v>
      </c>
    </row>
    <row r="84" spans="1:11" x14ac:dyDescent="0.35">
      <c r="A84" t="s">
        <v>28</v>
      </c>
      <c r="B84">
        <v>2</v>
      </c>
      <c r="C84">
        <v>0</v>
      </c>
      <c r="E84">
        <v>0</v>
      </c>
      <c r="F84">
        <v>1</v>
      </c>
      <c r="G84">
        <v>1</v>
      </c>
      <c r="H84">
        <v>55</v>
      </c>
      <c r="I84">
        <v>-1</v>
      </c>
      <c r="J84" s="1" t="str">
        <f>t_platform_properties[[#This Row],[Platform]]&amp;"_"&amp;t_platform_properties[[#This Row],[Sea state]]</f>
        <v>Artillery battery_2</v>
      </c>
      <c r="K84" t="b">
        <f>IF(ISERROR(MATCH(t_platform_properties[[#This Row],[Platform]],t_platforms_list[Platform],0)),FALSE, TRUE)</f>
        <v>1</v>
      </c>
    </row>
    <row r="85" spans="1:11" x14ac:dyDescent="0.35">
      <c r="A85" t="s">
        <v>28</v>
      </c>
      <c r="B85">
        <v>3</v>
      </c>
      <c r="C85">
        <v>0</v>
      </c>
      <c r="E85">
        <v>0</v>
      </c>
      <c r="F85">
        <v>1</v>
      </c>
      <c r="G85">
        <v>1</v>
      </c>
      <c r="H85">
        <v>55</v>
      </c>
      <c r="I85">
        <v>-1</v>
      </c>
      <c r="J85" s="1" t="str">
        <f>t_platform_properties[[#This Row],[Platform]]&amp;"_"&amp;t_platform_properties[[#This Row],[Sea state]]</f>
        <v>Artillery battery_3</v>
      </c>
      <c r="K85" t="b">
        <f>IF(ISERROR(MATCH(t_platform_properties[[#This Row],[Platform]],t_platforms_list[Platform],0)),FALSE, TRUE)</f>
        <v>1</v>
      </c>
    </row>
    <row r="86" spans="1:11" x14ac:dyDescent="0.35">
      <c r="A86" t="s">
        <v>28</v>
      </c>
      <c r="B86">
        <v>4</v>
      </c>
      <c r="C86">
        <v>0</v>
      </c>
      <c r="E86">
        <v>0</v>
      </c>
      <c r="F86">
        <v>1</v>
      </c>
      <c r="G86">
        <v>1</v>
      </c>
      <c r="H86">
        <v>55</v>
      </c>
      <c r="I86">
        <v>-1</v>
      </c>
      <c r="J86" s="1" t="str">
        <f>t_platform_properties[[#This Row],[Platform]]&amp;"_"&amp;t_platform_properties[[#This Row],[Sea state]]</f>
        <v>Artillery battery_4</v>
      </c>
      <c r="K86" t="b">
        <f>IF(ISERROR(MATCH(t_platform_properties[[#This Row],[Platform]],t_platforms_list[Platform],0)),FALSE, TRUE)</f>
        <v>1</v>
      </c>
    </row>
    <row r="87" spans="1:11" x14ac:dyDescent="0.35">
      <c r="A87" t="s">
        <v>28</v>
      </c>
      <c r="B87">
        <v>5</v>
      </c>
      <c r="C87">
        <v>0</v>
      </c>
      <c r="E87">
        <v>0</v>
      </c>
      <c r="F87">
        <v>1</v>
      </c>
      <c r="G87">
        <v>1</v>
      </c>
      <c r="H87">
        <v>55</v>
      </c>
      <c r="I87">
        <v>-1</v>
      </c>
      <c r="J87" s="1" t="str">
        <f>t_platform_properties[[#This Row],[Platform]]&amp;"_"&amp;t_platform_properties[[#This Row],[Sea state]]</f>
        <v>Artillery battery_5</v>
      </c>
      <c r="K87" t="b">
        <f>IF(ISERROR(MATCH(t_platform_properties[[#This Row],[Platform]],t_platforms_list[Platform],0)),FALSE, TRUE)</f>
        <v>1</v>
      </c>
    </row>
    <row r="88" spans="1:11" x14ac:dyDescent="0.35">
      <c r="A88" t="s">
        <v>28</v>
      </c>
      <c r="B88">
        <v>6</v>
      </c>
      <c r="C88">
        <v>0</v>
      </c>
      <c r="E88">
        <v>0</v>
      </c>
      <c r="F88">
        <v>1</v>
      </c>
      <c r="G88">
        <v>1</v>
      </c>
      <c r="H88">
        <v>55</v>
      </c>
      <c r="I88">
        <v>-1</v>
      </c>
      <c r="J88" s="1" t="str">
        <f>t_platform_properties[[#This Row],[Platform]]&amp;"_"&amp;t_platform_properties[[#This Row],[Sea state]]</f>
        <v>Artillery battery_6</v>
      </c>
      <c r="K88" t="b">
        <f>IF(ISERROR(MATCH(t_platform_properties[[#This Row],[Platform]],t_platforms_list[Platform],0)),FALSE, TRUE)</f>
        <v>1</v>
      </c>
    </row>
    <row r="89" spans="1:11" x14ac:dyDescent="0.35">
      <c r="A89" t="s">
        <v>28</v>
      </c>
      <c r="B89">
        <v>7</v>
      </c>
      <c r="C89">
        <v>0</v>
      </c>
      <c r="E89">
        <v>0</v>
      </c>
      <c r="F89">
        <v>1</v>
      </c>
      <c r="G89">
        <v>1</v>
      </c>
      <c r="H89">
        <v>55</v>
      </c>
      <c r="I89">
        <v>-1</v>
      </c>
      <c r="J89" s="1" t="str">
        <f>t_platform_properties[[#This Row],[Platform]]&amp;"_"&amp;t_platform_properties[[#This Row],[Sea state]]</f>
        <v>Artillery battery_7</v>
      </c>
      <c r="K89" t="b">
        <f>IF(ISERROR(MATCH(t_platform_properties[[#This Row],[Platform]],t_platforms_list[Platform],0)),FALSE, TRUE)</f>
        <v>1</v>
      </c>
    </row>
    <row r="90" spans="1:11" x14ac:dyDescent="0.35">
      <c r="A90" t="s">
        <v>28</v>
      </c>
      <c r="B90">
        <v>8</v>
      </c>
      <c r="C90">
        <v>0</v>
      </c>
      <c r="E90">
        <v>0</v>
      </c>
      <c r="F90">
        <v>1</v>
      </c>
      <c r="G90">
        <v>1</v>
      </c>
      <c r="H90">
        <v>55</v>
      </c>
      <c r="I90">
        <v>-1</v>
      </c>
      <c r="J90" s="1" t="str">
        <f>t_platform_properties[[#This Row],[Platform]]&amp;"_"&amp;t_platform_properties[[#This Row],[Sea state]]</f>
        <v>Artillery battery_8</v>
      </c>
      <c r="K90" t="b">
        <f>IF(ISERROR(MATCH(t_platform_properties[[#This Row],[Platform]],t_platforms_list[Platform],0)),FALSE, TRUE)</f>
        <v>1</v>
      </c>
    </row>
    <row r="91" spans="1:11" x14ac:dyDescent="0.35">
      <c r="A91" t="s">
        <v>28</v>
      </c>
      <c r="B91">
        <v>9</v>
      </c>
      <c r="C91">
        <v>0</v>
      </c>
      <c r="E91">
        <v>0</v>
      </c>
      <c r="F91">
        <v>1</v>
      </c>
      <c r="G91">
        <v>1</v>
      </c>
      <c r="H91">
        <v>55</v>
      </c>
      <c r="I91">
        <v>-1</v>
      </c>
      <c r="J91" s="1" t="str">
        <f>t_platform_properties[[#This Row],[Platform]]&amp;"_"&amp;t_platform_properties[[#This Row],[Sea state]]</f>
        <v>Artillery battery_9</v>
      </c>
      <c r="K91" t="b">
        <f>IF(ISERROR(MATCH(t_platform_properties[[#This Row],[Platform]],t_platforms_list[Platform],0)),FALSE, TRUE)</f>
        <v>1</v>
      </c>
    </row>
    <row r="92" spans="1:11" x14ac:dyDescent="0.35">
      <c r="A92" t="s">
        <v>30</v>
      </c>
      <c r="B92">
        <v>0</v>
      </c>
      <c r="C92">
        <v>50</v>
      </c>
      <c r="D92">
        <v>20</v>
      </c>
      <c r="E92">
        <v>150</v>
      </c>
      <c r="F92">
        <v>1.1000000000000001</v>
      </c>
      <c r="G92">
        <v>1.1000000000000001</v>
      </c>
      <c r="H92">
        <v>30</v>
      </c>
      <c r="I92">
        <v>-1</v>
      </c>
      <c r="J92" s="1" t="str">
        <f>t_platform_properties[[#This Row],[Platform]]&amp;"_"&amp;t_platform_properties[[#This Row],[Sea state]]</f>
        <v>Helo_0</v>
      </c>
      <c r="K92" t="b">
        <f>IF(ISERROR(MATCH(t_platform_properties[[#This Row],[Platform]],t_platforms_list[Platform],0)),FALSE, TRUE)</f>
        <v>1</v>
      </c>
    </row>
    <row r="93" spans="1:11" x14ac:dyDescent="0.35">
      <c r="A93" t="s">
        <v>30</v>
      </c>
      <c r="B93">
        <v>1</v>
      </c>
      <c r="C93">
        <v>50</v>
      </c>
      <c r="D93">
        <v>20</v>
      </c>
      <c r="E93">
        <v>150</v>
      </c>
      <c r="F93">
        <v>1.1000000000000001</v>
      </c>
      <c r="G93">
        <v>1.1000000000000001</v>
      </c>
      <c r="H93">
        <v>30</v>
      </c>
      <c r="I93">
        <v>-1</v>
      </c>
      <c r="J93" s="1" t="str">
        <f>t_platform_properties[[#This Row],[Platform]]&amp;"_"&amp;t_platform_properties[[#This Row],[Sea state]]</f>
        <v>Helo_1</v>
      </c>
      <c r="K93" t="b">
        <f>IF(ISERROR(MATCH(t_platform_properties[[#This Row],[Platform]],t_platforms_list[Platform],0)),FALSE, TRUE)</f>
        <v>1</v>
      </c>
    </row>
    <row r="94" spans="1:11" x14ac:dyDescent="0.35">
      <c r="A94" t="s">
        <v>30</v>
      </c>
      <c r="B94">
        <v>2</v>
      </c>
      <c r="C94">
        <v>50</v>
      </c>
      <c r="D94">
        <v>20</v>
      </c>
      <c r="E94">
        <v>150</v>
      </c>
      <c r="F94">
        <v>1.1000000000000001</v>
      </c>
      <c r="G94">
        <v>1.1000000000000001</v>
      </c>
      <c r="H94">
        <v>30</v>
      </c>
      <c r="I94">
        <v>-1</v>
      </c>
      <c r="J94" s="1" t="str">
        <f>t_platform_properties[[#This Row],[Platform]]&amp;"_"&amp;t_platform_properties[[#This Row],[Sea state]]</f>
        <v>Helo_2</v>
      </c>
      <c r="K94" t="b">
        <f>IF(ISERROR(MATCH(t_platform_properties[[#This Row],[Platform]],t_platforms_list[Platform],0)),FALSE, TRUE)</f>
        <v>1</v>
      </c>
    </row>
    <row r="95" spans="1:11" x14ac:dyDescent="0.35">
      <c r="A95" t="s">
        <v>30</v>
      </c>
      <c r="B95">
        <v>3</v>
      </c>
      <c r="C95">
        <v>50</v>
      </c>
      <c r="D95">
        <v>20</v>
      </c>
      <c r="E95">
        <v>150</v>
      </c>
      <c r="F95">
        <v>1.1000000000000001</v>
      </c>
      <c r="G95">
        <v>1.1000000000000001</v>
      </c>
      <c r="H95">
        <v>30</v>
      </c>
      <c r="I95">
        <v>-1</v>
      </c>
      <c r="J95" s="1" t="str">
        <f>t_platform_properties[[#This Row],[Platform]]&amp;"_"&amp;t_platform_properties[[#This Row],[Sea state]]</f>
        <v>Helo_3</v>
      </c>
      <c r="K95" t="b">
        <f>IF(ISERROR(MATCH(t_platform_properties[[#This Row],[Platform]],t_platforms_list[Platform],0)),FALSE, TRUE)</f>
        <v>1</v>
      </c>
    </row>
    <row r="96" spans="1:11" x14ac:dyDescent="0.35">
      <c r="A96" t="s">
        <v>30</v>
      </c>
      <c r="B96">
        <v>4</v>
      </c>
      <c r="C96">
        <v>50</v>
      </c>
      <c r="D96">
        <v>20</v>
      </c>
      <c r="E96">
        <v>150</v>
      </c>
      <c r="F96">
        <v>1.1000000000000001</v>
      </c>
      <c r="G96">
        <v>1.1000000000000001</v>
      </c>
      <c r="H96">
        <v>30</v>
      </c>
      <c r="I96">
        <v>-1</v>
      </c>
      <c r="J96" s="1" t="str">
        <f>t_platform_properties[[#This Row],[Platform]]&amp;"_"&amp;t_platform_properties[[#This Row],[Sea state]]</f>
        <v>Helo_4</v>
      </c>
      <c r="K96" t="b">
        <f>IF(ISERROR(MATCH(t_platform_properties[[#This Row],[Platform]],t_platforms_list[Platform],0)),FALSE, TRUE)</f>
        <v>1</v>
      </c>
    </row>
    <row r="97" spans="1:11" x14ac:dyDescent="0.35">
      <c r="A97" t="s">
        <v>30</v>
      </c>
      <c r="B97">
        <v>5</v>
      </c>
      <c r="C97">
        <v>50</v>
      </c>
      <c r="D97">
        <v>20</v>
      </c>
      <c r="E97">
        <v>150</v>
      </c>
      <c r="F97">
        <v>1.1000000000000001</v>
      </c>
      <c r="G97">
        <v>1.1000000000000001</v>
      </c>
      <c r="H97">
        <v>30</v>
      </c>
      <c r="I97">
        <v>-1</v>
      </c>
      <c r="J97" s="1" t="str">
        <f>t_platform_properties[[#This Row],[Platform]]&amp;"_"&amp;t_platform_properties[[#This Row],[Sea state]]</f>
        <v>Helo_5</v>
      </c>
      <c r="K97" t="b">
        <f>IF(ISERROR(MATCH(t_platform_properties[[#This Row],[Platform]],t_platforms_list[Platform],0)),FALSE, TRUE)</f>
        <v>1</v>
      </c>
    </row>
    <row r="98" spans="1:11" x14ac:dyDescent="0.35">
      <c r="A98" t="s">
        <v>30</v>
      </c>
      <c r="B98">
        <v>6</v>
      </c>
      <c r="C98">
        <v>50</v>
      </c>
      <c r="D98">
        <v>20</v>
      </c>
      <c r="E98">
        <v>150</v>
      </c>
      <c r="F98">
        <v>1.1000000000000001</v>
      </c>
      <c r="G98">
        <v>1.1000000000000001</v>
      </c>
      <c r="H98">
        <v>30</v>
      </c>
      <c r="I98">
        <v>-1</v>
      </c>
      <c r="J98" s="1" t="str">
        <f>t_platform_properties[[#This Row],[Platform]]&amp;"_"&amp;t_platform_properties[[#This Row],[Sea state]]</f>
        <v>Helo_6</v>
      </c>
      <c r="K98" t="b">
        <f>IF(ISERROR(MATCH(t_platform_properties[[#This Row],[Platform]],t_platforms_list[Platform],0)),FALSE, TRUE)</f>
        <v>1</v>
      </c>
    </row>
    <row r="99" spans="1:11" x14ac:dyDescent="0.35">
      <c r="A99" t="s">
        <v>30</v>
      </c>
      <c r="B99">
        <v>7</v>
      </c>
      <c r="C99">
        <v>50</v>
      </c>
      <c r="D99">
        <v>20</v>
      </c>
      <c r="E99">
        <v>150</v>
      </c>
      <c r="F99">
        <v>1.1000000000000001</v>
      </c>
      <c r="G99">
        <v>1.1000000000000001</v>
      </c>
      <c r="H99">
        <v>30</v>
      </c>
      <c r="I99">
        <v>-1</v>
      </c>
      <c r="J99" s="1" t="str">
        <f>t_platform_properties[[#This Row],[Platform]]&amp;"_"&amp;t_platform_properties[[#This Row],[Sea state]]</f>
        <v>Helo_7</v>
      </c>
      <c r="K99" t="b">
        <f>IF(ISERROR(MATCH(t_platform_properties[[#This Row],[Platform]],t_platforms_list[Platform],0)),FALSE, TRUE)</f>
        <v>1</v>
      </c>
    </row>
    <row r="100" spans="1:11" x14ac:dyDescent="0.35">
      <c r="A100" t="s">
        <v>30</v>
      </c>
      <c r="B100">
        <v>8</v>
      </c>
      <c r="C100">
        <v>50</v>
      </c>
      <c r="D100">
        <v>20</v>
      </c>
      <c r="E100">
        <v>150</v>
      </c>
      <c r="F100">
        <v>1.1000000000000001</v>
      </c>
      <c r="G100">
        <v>1.1000000000000001</v>
      </c>
      <c r="H100">
        <v>30</v>
      </c>
      <c r="I100">
        <v>-1</v>
      </c>
      <c r="J100" s="1" t="str">
        <f>t_platform_properties[[#This Row],[Platform]]&amp;"_"&amp;t_platform_properties[[#This Row],[Sea state]]</f>
        <v>Helo_8</v>
      </c>
      <c r="K100" t="b">
        <f>IF(ISERROR(MATCH(t_platform_properties[[#This Row],[Platform]],t_platforms_list[Platform],0)),FALSE, TRUE)</f>
        <v>1</v>
      </c>
    </row>
    <row r="101" spans="1:11" x14ac:dyDescent="0.35">
      <c r="A101" t="s">
        <v>30</v>
      </c>
      <c r="B101">
        <v>9</v>
      </c>
      <c r="C101">
        <v>50</v>
      </c>
      <c r="D101">
        <v>20</v>
      </c>
      <c r="E101">
        <v>150</v>
      </c>
      <c r="F101">
        <v>1.1000000000000001</v>
      </c>
      <c r="G101">
        <v>1.1000000000000001</v>
      </c>
      <c r="H101">
        <v>30</v>
      </c>
      <c r="I101">
        <v>-1</v>
      </c>
      <c r="J101" s="1" t="str">
        <f>t_platform_properties[[#This Row],[Platform]]&amp;"_"&amp;t_platform_properties[[#This Row],[Sea state]]</f>
        <v>Helo_9</v>
      </c>
      <c r="K101" t="b">
        <f>IF(ISERROR(MATCH(t_platform_properties[[#This Row],[Platform]],t_platforms_list[Platform],0)),FALSE, TRUE)</f>
        <v>1</v>
      </c>
    </row>
  </sheetData>
  <conditionalFormatting sqref="K2:K101">
    <cfRule type="cellIs" dxfId="14" priority="1" operator="equal">
      <formula>TRUE</formula>
    </cfRule>
    <cfRule type="cellIs" dxfId="1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D9"/>
  <sheetViews>
    <sheetView workbookViewId="0"/>
  </sheetViews>
  <sheetFormatPr defaultRowHeight="14.5" x14ac:dyDescent="0.35"/>
  <cols>
    <col min="1" max="1" width="17" bestFit="1" customWidth="1"/>
    <col min="2" max="2" width="19.1796875" bestFit="1" customWidth="1"/>
    <col min="3" max="3" width="28.1796875" bestFit="1" customWidth="1"/>
    <col min="4" max="4" width="13.26953125" bestFit="1" customWidth="1"/>
  </cols>
  <sheetData>
    <row r="1" spans="1:4" x14ac:dyDescent="0.35">
      <c r="A1" t="s">
        <v>43</v>
      </c>
      <c r="B1" t="s">
        <v>44</v>
      </c>
      <c r="C1" t="s">
        <v>45</v>
      </c>
      <c r="D1" t="s">
        <v>46</v>
      </c>
    </row>
    <row r="2" spans="1:4" x14ac:dyDescent="0.35">
      <c r="A2" t="s">
        <v>47</v>
      </c>
      <c r="B2">
        <v>250</v>
      </c>
      <c r="C2">
        <v>125</v>
      </c>
      <c r="D2" t="s">
        <v>48</v>
      </c>
    </row>
    <row r="3" spans="1:4" x14ac:dyDescent="0.35">
      <c r="A3" t="s">
        <v>49</v>
      </c>
      <c r="B3">
        <v>20</v>
      </c>
      <c r="C3">
        <v>10</v>
      </c>
      <c r="D3" t="s">
        <v>50</v>
      </c>
    </row>
    <row r="4" spans="1:4" x14ac:dyDescent="0.35">
      <c r="A4" t="s">
        <v>51</v>
      </c>
      <c r="B4">
        <v>30</v>
      </c>
      <c r="C4">
        <v>15</v>
      </c>
      <c r="D4" t="s">
        <v>50</v>
      </c>
    </row>
    <row r="5" spans="1:4" x14ac:dyDescent="0.35">
      <c r="A5" t="s">
        <v>52</v>
      </c>
      <c r="B5">
        <v>10</v>
      </c>
      <c r="C5">
        <v>5</v>
      </c>
      <c r="D5" t="s">
        <v>50</v>
      </c>
    </row>
    <row r="6" spans="1:4" x14ac:dyDescent="0.35">
      <c r="A6" t="s">
        <v>53</v>
      </c>
      <c r="B6">
        <v>5</v>
      </c>
      <c r="C6">
        <v>2.5</v>
      </c>
      <c r="D6" t="s">
        <v>50</v>
      </c>
    </row>
    <row r="7" spans="1:4" x14ac:dyDescent="0.35">
      <c r="A7" t="s">
        <v>54</v>
      </c>
      <c r="B7">
        <v>2</v>
      </c>
      <c r="C7">
        <v>1</v>
      </c>
      <c r="D7" t="s">
        <v>55</v>
      </c>
    </row>
    <row r="8" spans="1:4" x14ac:dyDescent="0.35">
      <c r="A8" t="s">
        <v>56</v>
      </c>
      <c r="B8">
        <v>300</v>
      </c>
      <c r="C8">
        <v>150</v>
      </c>
      <c r="D8" t="s">
        <v>48</v>
      </c>
    </row>
    <row r="9" spans="1:4" x14ac:dyDescent="0.35">
      <c r="A9" t="s">
        <v>57</v>
      </c>
      <c r="B9">
        <v>177</v>
      </c>
      <c r="C9">
        <v>88.5</v>
      </c>
      <c r="D9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D12"/>
  <sheetViews>
    <sheetView workbookViewId="0">
      <selection activeCell="A12" sqref="A12"/>
    </sheetView>
  </sheetViews>
  <sheetFormatPr defaultRowHeight="14.5" x14ac:dyDescent="0.35"/>
  <cols>
    <col min="1" max="1" width="14.1796875" customWidth="1"/>
    <col min="2" max="2" width="18.54296875" bestFit="1" customWidth="1"/>
    <col min="3" max="3" width="19.453125" bestFit="1" customWidth="1"/>
    <col min="4" max="4" width="15.1796875" bestFit="1" customWidth="1"/>
  </cols>
  <sheetData>
    <row r="1" spans="1:4" x14ac:dyDescent="0.35">
      <c r="A1" t="s">
        <v>0</v>
      </c>
      <c r="B1" t="s">
        <v>43</v>
      </c>
      <c r="C1" t="s">
        <v>58</v>
      </c>
      <c r="D1" t="s">
        <v>59</v>
      </c>
    </row>
    <row r="2" spans="1:4" x14ac:dyDescent="0.35">
      <c r="A2" t="s">
        <v>13</v>
      </c>
      <c r="B2" t="s">
        <v>53</v>
      </c>
      <c r="C2" t="str">
        <f>t_platform_sensors[[#This Row],[Platform]]&amp;"_"&amp;t_platform_sensors[[#This Row],[Sensor]]</f>
        <v>LCVP_Person - Visual</v>
      </c>
      <c r="D2" t="b">
        <f>IF(ISERROR(MATCH(t_platform_sensors[[#This Row],[Sensor]],t_sensors_list[Sensor],0)),FALSE, TRUE)</f>
        <v>1</v>
      </c>
    </row>
    <row r="3" spans="1:4" x14ac:dyDescent="0.35">
      <c r="A3" t="s">
        <v>16</v>
      </c>
      <c r="B3" t="s">
        <v>53</v>
      </c>
      <c r="C3" t="str">
        <f>t_platform_sensors[[#This Row],[Platform]]&amp;"_"&amp;t_platform_sensors[[#This Row],[Sensor]]</f>
        <v>LCU_Person - Visual</v>
      </c>
      <c r="D3" t="b">
        <f>IF(ISERROR(MATCH(t_platform_sensors[[#This Row],[Sensor]],t_sensors_list[Sensor],0)),FALSE, TRUE)</f>
        <v>1</v>
      </c>
    </row>
    <row r="4" spans="1:4" x14ac:dyDescent="0.35">
      <c r="A4" t="s">
        <v>17</v>
      </c>
      <c r="B4" t="s">
        <v>53</v>
      </c>
      <c r="C4" t="str">
        <f>t_platform_sensors[[#This Row],[Platform]]&amp;"_"&amp;t_platform_sensors[[#This Row],[Sensor]]</f>
        <v>CIC_Person - Visual</v>
      </c>
      <c r="D4" t="b">
        <f>IF(ISERROR(MATCH(t_platform_sensors[[#This Row],[Sensor]],t_sensors_list[Sensor],0)),FALSE, TRUE)</f>
        <v>1</v>
      </c>
    </row>
    <row r="5" spans="1:4" x14ac:dyDescent="0.35">
      <c r="A5" t="s">
        <v>18</v>
      </c>
      <c r="B5" t="s">
        <v>53</v>
      </c>
      <c r="C5" t="str">
        <f>t_platform_sensors[[#This Row],[Platform]]&amp;"_"&amp;t_platform_sensors[[#This Row],[Sensor]]</f>
        <v>CUC_Person - Visual</v>
      </c>
      <c r="D5" t="b">
        <f>IF(ISERROR(MATCH(t_platform_sensors[[#This Row],[Sensor]],t_sensors_list[Sensor],0)),FALSE, TRUE)</f>
        <v>1</v>
      </c>
    </row>
    <row r="6" spans="1:4" x14ac:dyDescent="0.35">
      <c r="A6" t="s">
        <v>19</v>
      </c>
      <c r="B6" t="s">
        <v>53</v>
      </c>
      <c r="C6" t="str">
        <f>t_platform_sensors[[#This Row],[Platform]]&amp;"_"&amp;t_platform_sensors[[#This Row],[Sensor]]</f>
        <v>FIAC_Person - Visual</v>
      </c>
      <c r="D6" t="b">
        <f>IF(ISERROR(MATCH(t_platform_sensors[[#This Row],[Sensor]],t_sensors_list[Sensor],0)),FALSE, TRUE)</f>
        <v>1</v>
      </c>
    </row>
    <row r="7" spans="1:4" x14ac:dyDescent="0.35">
      <c r="A7" t="s">
        <v>22</v>
      </c>
      <c r="B7" t="s">
        <v>53</v>
      </c>
      <c r="C7" t="str">
        <f>t_platform_sensors[[#This Row],[Platform]]&amp;"_"&amp;t_platform_sensors[[#This Row],[Sensor]]</f>
        <v>MRSS_Person - Visual</v>
      </c>
      <c r="D7" t="b">
        <f>IF(ISERROR(MATCH(t_platform_sensors[[#This Row],[Sensor]],t_sensors_list[Sensor],0)),FALSE, TRUE)</f>
        <v>1</v>
      </c>
    </row>
    <row r="8" spans="1:4" x14ac:dyDescent="0.35">
      <c r="A8" t="s">
        <v>22</v>
      </c>
      <c r="B8" t="s">
        <v>57</v>
      </c>
      <c r="C8" t="str">
        <f>t_platform_sensors[[#This Row],[Platform]]&amp;"_"&amp;t_platform_sensors[[#This Row],[Sensor]]</f>
        <v>MRSS_Coastal radar</v>
      </c>
      <c r="D8" t="b">
        <f>IF(ISERROR(MATCH(t_platform_sensors[[#This Row],[Sensor]],t_sensors_list[Sensor],0)),FALSE, TRUE)</f>
        <v>1</v>
      </c>
    </row>
    <row r="9" spans="1:4" x14ac:dyDescent="0.35">
      <c r="A9" t="s">
        <v>25</v>
      </c>
      <c r="B9" t="s">
        <v>57</v>
      </c>
      <c r="C9" t="str">
        <f>t_platform_sensors[[#This Row],[Platform]]&amp;"_"&amp;t_platform_sensors[[#This Row],[Sensor]]</f>
        <v>Radar station_Coastal radar</v>
      </c>
      <c r="D9" t="b">
        <f>IF(ISERROR(MATCH(t_platform_sensors[[#This Row],[Sensor]],t_sensors_list[Sensor],0)),FALSE, TRUE)</f>
        <v>1</v>
      </c>
    </row>
    <row r="10" spans="1:4" x14ac:dyDescent="0.35">
      <c r="A10" t="s">
        <v>30</v>
      </c>
      <c r="B10" t="s">
        <v>47</v>
      </c>
      <c r="C10" t="str">
        <f>t_platform_sensors[[#This Row],[Platform]]&amp;"_"&amp;t_platform_sensors[[#This Row],[Sensor]]</f>
        <v>Helo_Airborne radar</v>
      </c>
      <c r="D10" t="b">
        <f>IF(ISERROR(MATCH(t_platform_sensors[[#This Row],[Sensor]],t_sensors_list[Sensor],0)),FALSE, TRUE)</f>
        <v>1</v>
      </c>
    </row>
    <row r="11" spans="1:4" x14ac:dyDescent="0.35">
      <c r="A11" t="s">
        <v>30</v>
      </c>
      <c r="B11" t="s">
        <v>51</v>
      </c>
      <c r="C11" t="str">
        <f>t_platform_sensors[[#This Row],[Platform]]&amp;"_"&amp;t_platform_sensors[[#This Row],[Sensor]]</f>
        <v>Helo_Airborne EOIR</v>
      </c>
      <c r="D11" t="b">
        <f>IF(ISERROR(MATCH(t_platform_sensors[[#This Row],[Sensor]],t_sensors_list[Sensor],0)),FALSE, TRUE)</f>
        <v>1</v>
      </c>
    </row>
    <row r="12" spans="1:4" x14ac:dyDescent="0.35">
      <c r="A12" t="s">
        <v>28</v>
      </c>
      <c r="B12" t="s">
        <v>57</v>
      </c>
      <c r="C12" t="str">
        <f>t_platform_sensors[[#This Row],[Platform]]&amp;"_"&amp;t_platform_sensors[[#This Row],[Sensor]]</f>
        <v>Artillery battery_Coastal radar</v>
      </c>
      <c r="D12" t="b">
        <f>IF(ISERROR(MATCH(t_platform_sensors[[#This Row],[Sensor]],t_sensors_list[Sensor],0)),FALSE, TRUE)</f>
        <v>1</v>
      </c>
    </row>
  </sheetData>
  <conditionalFormatting sqref="D2:D12">
    <cfRule type="cellIs" dxfId="12" priority="1" operator="equal">
      <formula>TRUE</formula>
    </cfRule>
    <cfRule type="cellIs" dxfId="1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1"/>
  <sheetViews>
    <sheetView workbookViewId="0"/>
  </sheetViews>
  <sheetFormatPr defaultRowHeight="14.5" x14ac:dyDescent="0.35"/>
  <cols>
    <col min="1" max="1" width="25.1796875" bestFit="1" customWidth="1"/>
    <col min="2" max="2" width="17" bestFit="1" customWidth="1"/>
    <col min="3" max="3" width="21.54296875" bestFit="1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65</v>
      </c>
      <c r="B2">
        <v>1.5</v>
      </c>
      <c r="C2">
        <v>0.75</v>
      </c>
      <c r="D2">
        <v>10</v>
      </c>
      <c r="E2" t="b">
        <f>COUNTIFS(t_effector_pkill[Effector],t_effectors_list[[#This Row],[Effector]])=COUNTA(t_platforms_list[Platform])</f>
        <v>1</v>
      </c>
    </row>
    <row r="3" spans="1:5" x14ac:dyDescent="0.35">
      <c r="A3" t="s">
        <v>66</v>
      </c>
      <c r="B3">
        <v>4</v>
      </c>
      <c r="C3">
        <v>2</v>
      </c>
      <c r="D3">
        <v>10</v>
      </c>
      <c r="E3" t="b">
        <f>COUNTIFS(t_effector_pkill[Effector],t_effectors_list[[#This Row],[Effector]])=COUNTA(t_platforms_list[Platform])</f>
        <v>1</v>
      </c>
    </row>
    <row r="4" spans="1:5" x14ac:dyDescent="0.35">
      <c r="A4" t="s">
        <v>67</v>
      </c>
      <c r="B4">
        <v>7</v>
      </c>
      <c r="C4">
        <v>3.5</v>
      </c>
      <c r="D4">
        <v>10</v>
      </c>
      <c r="E4" t="b">
        <f>COUNTIFS(t_effector_pkill[Effector],t_effectors_list[[#This Row],[Effector]])=COUNTA(t_platforms_list[Platform])</f>
        <v>1</v>
      </c>
    </row>
    <row r="5" spans="1:5" x14ac:dyDescent="0.35">
      <c r="A5" t="s">
        <v>68</v>
      </c>
      <c r="B5">
        <v>4</v>
      </c>
      <c r="C5">
        <v>2</v>
      </c>
      <c r="D5">
        <v>1000</v>
      </c>
      <c r="E5" t="b">
        <f>COUNTIFS(t_effector_pkill[Effector],t_effectors_list[[#This Row],[Effector]])=COUNTA(t_platforms_list[Platform])</f>
        <v>1</v>
      </c>
    </row>
    <row r="6" spans="1:5" x14ac:dyDescent="0.35">
      <c r="A6" t="s">
        <v>69</v>
      </c>
      <c r="B6">
        <v>100</v>
      </c>
      <c r="C6">
        <v>50</v>
      </c>
      <c r="D6">
        <v>1</v>
      </c>
      <c r="E6" t="b">
        <f>COUNTIFS(t_effector_pkill[Effector],t_effectors_list[[#This Row],[Effector]])=COUNTA(t_platforms_list[Platform])</f>
        <v>1</v>
      </c>
    </row>
    <row r="7" spans="1:5" x14ac:dyDescent="0.35">
      <c r="A7" t="s">
        <v>70</v>
      </c>
      <c r="B7">
        <v>8</v>
      </c>
      <c r="C7">
        <v>4</v>
      </c>
      <c r="D7">
        <v>2</v>
      </c>
      <c r="E7" t="b">
        <f>COUNTIFS(t_effector_pkill[Effector],t_effectors_list[[#This Row],[Effector]])=COUNTA(t_platforms_list[Platform])</f>
        <v>1</v>
      </c>
    </row>
    <row r="8" spans="1:5" x14ac:dyDescent="0.35">
      <c r="A8" t="s">
        <v>71</v>
      </c>
      <c r="B8">
        <v>20</v>
      </c>
      <c r="C8">
        <v>10</v>
      </c>
      <c r="D8">
        <v>10</v>
      </c>
      <c r="E8" t="b">
        <f>COUNTIFS(t_effector_pkill[Effector],t_effectors_list[[#This Row],[Effector]])=COUNTA(t_platforms_list[Platform])</f>
        <v>1</v>
      </c>
    </row>
    <row r="9" spans="1:5" x14ac:dyDescent="0.35">
      <c r="A9" t="s">
        <v>72</v>
      </c>
      <c r="B9">
        <v>5</v>
      </c>
      <c r="C9">
        <v>2.5</v>
      </c>
      <c r="D9">
        <v>10</v>
      </c>
      <c r="E9" t="b">
        <f>COUNTIFS(t_effector_pkill[Effector],t_effectors_list[[#This Row],[Effector]])=COUNTA(t_platforms_list[Platform])</f>
        <v>1</v>
      </c>
    </row>
    <row r="10" spans="1:5" x14ac:dyDescent="0.35">
      <c r="A10" t="s">
        <v>73</v>
      </c>
      <c r="B10">
        <v>500</v>
      </c>
      <c r="C10">
        <v>250</v>
      </c>
      <c r="D10">
        <v>1</v>
      </c>
      <c r="E10" t="b">
        <f>COUNTIFS(t_effector_pkill[Effector],t_effectors_list[[#This Row],[Effector]])=COUNTA(t_platforms_list[Platform])</f>
        <v>1</v>
      </c>
    </row>
    <row r="11" spans="1:5" x14ac:dyDescent="0.35">
      <c r="A11" t="s">
        <v>74</v>
      </c>
      <c r="B11">
        <v>37</v>
      </c>
      <c r="C11">
        <v>18.5</v>
      </c>
      <c r="D11">
        <v>10</v>
      </c>
      <c r="E11" t="b">
        <f>COUNTIFS(t_effector_pkill[Effector],t_effectors_list[[#This Row],[Effector]])=COUNTA(t_platforms_list[Platform])</f>
        <v>1</v>
      </c>
    </row>
  </sheetData>
  <conditionalFormatting sqref="E2:E11">
    <cfRule type="cellIs" dxfId="10" priority="1" operator="equal">
      <formula>TRUE</formula>
    </cfRule>
    <cfRule type="cellIs" dxfId="9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D5"/>
  <sheetViews>
    <sheetView workbookViewId="0">
      <selection activeCell="C3" sqref="C3"/>
    </sheetView>
  </sheetViews>
  <sheetFormatPr defaultRowHeight="14.5" x14ac:dyDescent="0.35"/>
  <cols>
    <col min="1" max="1" width="14.1796875" customWidth="1"/>
    <col min="2" max="2" width="18.54296875" bestFit="1" customWidth="1"/>
    <col min="3" max="3" width="16.7265625" bestFit="1" customWidth="1"/>
    <col min="4" max="4" width="17" bestFit="1" customWidth="1"/>
  </cols>
  <sheetData>
    <row r="1" spans="1:4" x14ac:dyDescent="0.35">
      <c r="A1" t="s">
        <v>0</v>
      </c>
      <c r="B1" t="s">
        <v>60</v>
      </c>
      <c r="C1" t="s">
        <v>42</v>
      </c>
      <c r="D1" t="s">
        <v>75</v>
      </c>
    </row>
    <row r="2" spans="1:4" x14ac:dyDescent="0.35">
      <c r="A2" t="s">
        <v>19</v>
      </c>
      <c r="B2" t="s">
        <v>68</v>
      </c>
      <c r="C2" t="b">
        <f>IF(ISERROR(MATCH(t_platform_effectors[[#This Row],[Platform]],t_platforms_list[Platform],0)),FALSE, TRUE)</f>
        <v>1</v>
      </c>
      <c r="D2" t="b">
        <f>IF(ISERROR(MATCH(t_platform_effectors[[#This Row],[Effector]],t_effectors_list[Effector],0)),FALSE, TRUE)</f>
        <v>1</v>
      </c>
    </row>
    <row r="3" spans="1:4" x14ac:dyDescent="0.35">
      <c r="A3" t="s">
        <v>22</v>
      </c>
      <c r="B3" t="s">
        <v>69</v>
      </c>
      <c r="C3" t="b">
        <f>IF(ISERROR(MATCH(t_platform_effectors[[#This Row],[Platform]],t_platforms_list[Platform],0)),FALSE, TRUE)</f>
        <v>1</v>
      </c>
      <c r="D3" t="b">
        <f>IF(ISERROR(MATCH(t_platform_effectors[[#This Row],[Effector]],t_effectors_list[Effector],0)),FALSE, TRUE)</f>
        <v>1</v>
      </c>
    </row>
    <row r="4" spans="1:4" x14ac:dyDescent="0.35">
      <c r="A4" t="s">
        <v>30</v>
      </c>
      <c r="B4" t="s">
        <v>70</v>
      </c>
      <c r="C4" t="b">
        <f>IF(ISERROR(MATCH(t_platform_effectors[[#This Row],[Platform]],t_platforms_list[Platform],0)),FALSE, TRUE)</f>
        <v>1</v>
      </c>
      <c r="D4" t="b">
        <f>IF(ISERROR(MATCH(t_platform_effectors[[#This Row],[Effector]],t_effectors_list[Effector],0)),FALSE, TRUE)</f>
        <v>1</v>
      </c>
    </row>
    <row r="5" spans="1:4" x14ac:dyDescent="0.35">
      <c r="A5" t="s">
        <v>28</v>
      </c>
      <c r="B5" t="s">
        <v>69</v>
      </c>
      <c r="C5" t="b">
        <f>IF(ISERROR(MATCH(t_platform_effectors[[#This Row],[Platform]],t_platforms_list[Platform],0)),FALSE, TRUE)</f>
        <v>1</v>
      </c>
      <c r="D5" t="b">
        <f>IF(ISERROR(MATCH(t_platform_effectors[[#This Row],[Effector]],t_effectors_list[Effector],0)),FALSE, TRUE)</f>
        <v>1</v>
      </c>
    </row>
  </sheetData>
  <conditionalFormatting sqref="C2:D5">
    <cfRule type="cellIs" dxfId="8" priority="1" operator="equal">
      <formula>TRUE</formula>
    </cfRule>
    <cfRule type="cellIs" dxfId="7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01"/>
  <sheetViews>
    <sheetView workbookViewId="0"/>
  </sheetViews>
  <sheetFormatPr defaultRowHeight="14.5" x14ac:dyDescent="0.35"/>
  <cols>
    <col min="1" max="1" width="25.1796875" bestFit="1" customWidth="1"/>
    <col min="2" max="2" width="17.54296875" customWidth="1"/>
    <col min="3" max="3" width="15.81640625" bestFit="1" customWidth="1"/>
    <col min="4" max="4" width="16.1796875" bestFit="1" customWidth="1"/>
    <col min="5" max="5" width="16.7265625" bestFit="1" customWidth="1"/>
  </cols>
  <sheetData>
    <row r="1" spans="1:5" x14ac:dyDescent="0.35">
      <c r="A1" t="s">
        <v>60</v>
      </c>
      <c r="B1" t="s">
        <v>0</v>
      </c>
      <c r="C1" t="s">
        <v>76</v>
      </c>
      <c r="D1" t="s">
        <v>75</v>
      </c>
      <c r="E1" t="s">
        <v>42</v>
      </c>
    </row>
    <row r="2" spans="1:5" x14ac:dyDescent="0.35">
      <c r="A2" t="s">
        <v>65</v>
      </c>
      <c r="B2" t="s">
        <v>13</v>
      </c>
      <c r="C2">
        <v>1</v>
      </c>
      <c r="D2" t="b">
        <f>IF(ISERROR(MATCH(t_effector_pkill[[#This Row],[Effector]],t_effectors_list[Effector],0)),FALSE, TRUE)</f>
        <v>1</v>
      </c>
      <c r="E2" t="b">
        <f>IF(ISERROR(MATCH(t_effector_pkill[[#This Row],[Platform]],t_platforms_list[Platform],0)),FALSE, TRUE)</f>
        <v>1</v>
      </c>
    </row>
    <row r="3" spans="1:5" x14ac:dyDescent="0.35">
      <c r="A3" t="s">
        <v>65</v>
      </c>
      <c r="B3" t="s">
        <v>16</v>
      </c>
      <c r="C3">
        <v>1</v>
      </c>
      <c r="D3" t="b">
        <f>IF(ISERROR(MATCH(t_effector_pkill[[#This Row],[Effector]],t_effectors_list[Effector],0)),FALSE, TRUE)</f>
        <v>1</v>
      </c>
      <c r="E3" t="b">
        <f>IF(ISERROR(MATCH(t_effector_pkill[[#This Row],[Platform]],t_platforms_list[Platform],0)),FALSE, TRUE)</f>
        <v>1</v>
      </c>
    </row>
    <row r="4" spans="1:5" x14ac:dyDescent="0.35">
      <c r="A4" t="s">
        <v>65</v>
      </c>
      <c r="B4" t="s">
        <v>17</v>
      </c>
      <c r="C4">
        <v>1</v>
      </c>
      <c r="D4" t="b">
        <f>IF(ISERROR(MATCH(t_effector_pkill[[#This Row],[Effector]],t_effectors_list[Effector],0)),FALSE, TRUE)</f>
        <v>1</v>
      </c>
      <c r="E4" t="b">
        <f>IF(ISERROR(MATCH(t_effector_pkill[[#This Row],[Platform]],t_platforms_list[Platform],0)),FALSE, TRUE)</f>
        <v>1</v>
      </c>
    </row>
    <row r="5" spans="1:5" x14ac:dyDescent="0.35">
      <c r="A5" t="s">
        <v>65</v>
      </c>
      <c r="B5" t="s">
        <v>18</v>
      </c>
      <c r="C5">
        <v>1</v>
      </c>
      <c r="D5" t="b">
        <f>IF(ISERROR(MATCH(t_effector_pkill[[#This Row],[Effector]],t_effectors_list[Effector],0)),FALSE, TRUE)</f>
        <v>1</v>
      </c>
      <c r="E5" t="b">
        <f>IF(ISERROR(MATCH(t_effector_pkill[[#This Row],[Platform]],t_platforms_list[Platform],0)),FALSE, TRUE)</f>
        <v>1</v>
      </c>
    </row>
    <row r="6" spans="1:5" x14ac:dyDescent="0.35">
      <c r="A6" t="s">
        <v>65</v>
      </c>
      <c r="B6" t="s">
        <v>19</v>
      </c>
      <c r="C6">
        <v>1</v>
      </c>
      <c r="D6" t="b">
        <f>IF(ISERROR(MATCH(t_effector_pkill[[#This Row],[Effector]],t_effectors_list[Effector],0)),FALSE, TRUE)</f>
        <v>1</v>
      </c>
      <c r="E6" t="b">
        <f>IF(ISERROR(MATCH(t_effector_pkill[[#This Row],[Platform]],t_platforms_list[Platform],0)),FALSE, TRUE)</f>
        <v>1</v>
      </c>
    </row>
    <row r="7" spans="1:5" x14ac:dyDescent="0.35">
      <c r="A7" t="s">
        <v>65</v>
      </c>
      <c r="B7" t="s">
        <v>22</v>
      </c>
      <c r="C7">
        <v>1</v>
      </c>
      <c r="D7" t="b">
        <f>IF(ISERROR(MATCH(t_effector_pkill[[#This Row],[Effector]],t_effectors_list[Effector],0)),FALSE, TRUE)</f>
        <v>1</v>
      </c>
      <c r="E7" t="b">
        <f>IF(ISERROR(MATCH(t_effector_pkill[[#This Row],[Platform]],t_platforms_list[Platform],0)),FALSE, TRUE)</f>
        <v>1</v>
      </c>
    </row>
    <row r="8" spans="1:5" x14ac:dyDescent="0.35">
      <c r="A8" t="s">
        <v>65</v>
      </c>
      <c r="B8" t="s">
        <v>24</v>
      </c>
      <c r="C8">
        <v>1</v>
      </c>
      <c r="D8" t="b">
        <f>IF(ISERROR(MATCH(t_effector_pkill[[#This Row],[Effector]],t_effectors_list[Effector],0)),FALSE, TRUE)</f>
        <v>1</v>
      </c>
      <c r="E8" t="b">
        <f>IF(ISERROR(MATCH(t_effector_pkill[[#This Row],[Platform]],t_platforms_list[Platform],0)),FALSE, TRUE)</f>
        <v>1</v>
      </c>
    </row>
    <row r="9" spans="1:5" x14ac:dyDescent="0.35">
      <c r="A9" t="s">
        <v>65</v>
      </c>
      <c r="B9" t="s">
        <v>25</v>
      </c>
      <c r="C9">
        <v>1</v>
      </c>
      <c r="D9" t="b">
        <f>IF(ISERROR(MATCH(t_effector_pkill[[#This Row],[Effector]],t_effectors_list[Effector],0)),FALSE, TRUE)</f>
        <v>1</v>
      </c>
      <c r="E9" t="b">
        <f>IF(ISERROR(MATCH(t_effector_pkill[[#This Row],[Platform]],t_platforms_list[Platform],0)),FALSE, TRUE)</f>
        <v>1</v>
      </c>
    </row>
    <row r="10" spans="1:5" x14ac:dyDescent="0.35">
      <c r="A10" t="s">
        <v>65</v>
      </c>
      <c r="B10" t="s">
        <v>28</v>
      </c>
      <c r="C10">
        <v>1</v>
      </c>
      <c r="D10" t="b">
        <f>IF(ISERROR(MATCH(t_effector_pkill[[#This Row],[Effector]],t_effectors_list[Effector],0)),FALSE, TRUE)</f>
        <v>1</v>
      </c>
      <c r="E10" t="b">
        <f>IF(ISERROR(MATCH(t_effector_pkill[[#This Row],[Platform]],t_platforms_list[Platform],0)),FALSE, TRUE)</f>
        <v>1</v>
      </c>
    </row>
    <row r="11" spans="1:5" x14ac:dyDescent="0.35">
      <c r="A11" t="s">
        <v>65</v>
      </c>
      <c r="B11" t="s">
        <v>30</v>
      </c>
      <c r="C11">
        <v>1</v>
      </c>
      <c r="D11" t="b">
        <f>IF(ISERROR(MATCH(t_effector_pkill[[#This Row],[Effector]],t_effectors_list[Effector],0)),FALSE, TRUE)</f>
        <v>1</v>
      </c>
      <c r="E11" t="b">
        <f>IF(ISERROR(MATCH(t_effector_pkill[[#This Row],[Platform]],t_platforms_list[Platform],0)),FALSE, TRUE)</f>
        <v>1</v>
      </c>
    </row>
    <row r="12" spans="1:5" x14ac:dyDescent="0.35">
      <c r="A12" t="s">
        <v>66</v>
      </c>
      <c r="B12" t="s">
        <v>13</v>
      </c>
      <c r="C12">
        <v>1</v>
      </c>
      <c r="D12" t="b">
        <f>IF(ISERROR(MATCH(t_effector_pkill[[#This Row],[Effector]],t_effectors_list[Effector],0)),FALSE, TRUE)</f>
        <v>1</v>
      </c>
      <c r="E12" t="b">
        <f>IF(ISERROR(MATCH(t_effector_pkill[[#This Row],[Platform]],t_platforms_list[Platform],0)),FALSE, TRUE)</f>
        <v>1</v>
      </c>
    </row>
    <row r="13" spans="1:5" x14ac:dyDescent="0.35">
      <c r="A13" t="s">
        <v>66</v>
      </c>
      <c r="B13" t="s">
        <v>16</v>
      </c>
      <c r="C13">
        <v>1</v>
      </c>
      <c r="D13" t="b">
        <f>IF(ISERROR(MATCH(t_effector_pkill[[#This Row],[Effector]],t_effectors_list[Effector],0)),FALSE, TRUE)</f>
        <v>1</v>
      </c>
      <c r="E13" t="b">
        <f>IF(ISERROR(MATCH(t_effector_pkill[[#This Row],[Platform]],t_platforms_list[Platform],0)),FALSE, TRUE)</f>
        <v>1</v>
      </c>
    </row>
    <row r="14" spans="1:5" x14ac:dyDescent="0.35">
      <c r="A14" t="s">
        <v>66</v>
      </c>
      <c r="B14" t="s">
        <v>17</v>
      </c>
      <c r="C14">
        <v>1</v>
      </c>
      <c r="D14" t="b">
        <f>IF(ISERROR(MATCH(t_effector_pkill[[#This Row],[Effector]],t_effectors_list[Effector],0)),FALSE, TRUE)</f>
        <v>1</v>
      </c>
      <c r="E14" t="b">
        <f>IF(ISERROR(MATCH(t_effector_pkill[[#This Row],[Platform]],t_platforms_list[Platform],0)),FALSE, TRUE)</f>
        <v>1</v>
      </c>
    </row>
    <row r="15" spans="1:5" x14ac:dyDescent="0.35">
      <c r="A15" t="s">
        <v>66</v>
      </c>
      <c r="B15" t="s">
        <v>18</v>
      </c>
      <c r="C15">
        <v>1</v>
      </c>
      <c r="D15" t="b">
        <f>IF(ISERROR(MATCH(t_effector_pkill[[#This Row],[Effector]],t_effectors_list[Effector],0)),FALSE, TRUE)</f>
        <v>1</v>
      </c>
      <c r="E15" t="b">
        <f>IF(ISERROR(MATCH(t_effector_pkill[[#This Row],[Platform]],t_platforms_list[Platform],0)),FALSE, TRUE)</f>
        <v>1</v>
      </c>
    </row>
    <row r="16" spans="1:5" x14ac:dyDescent="0.35">
      <c r="A16" t="s">
        <v>66</v>
      </c>
      <c r="B16" t="s">
        <v>19</v>
      </c>
      <c r="C16">
        <v>1</v>
      </c>
      <c r="D16" t="b">
        <f>IF(ISERROR(MATCH(t_effector_pkill[[#This Row],[Effector]],t_effectors_list[Effector],0)),FALSE, TRUE)</f>
        <v>1</v>
      </c>
      <c r="E16" t="b">
        <f>IF(ISERROR(MATCH(t_effector_pkill[[#This Row],[Platform]],t_platforms_list[Platform],0)),FALSE, TRUE)</f>
        <v>1</v>
      </c>
    </row>
    <row r="17" spans="1:5" x14ac:dyDescent="0.35">
      <c r="A17" t="s">
        <v>66</v>
      </c>
      <c r="B17" t="s">
        <v>22</v>
      </c>
      <c r="C17">
        <v>1</v>
      </c>
      <c r="D17" t="b">
        <f>IF(ISERROR(MATCH(t_effector_pkill[[#This Row],[Effector]],t_effectors_list[Effector],0)),FALSE, TRUE)</f>
        <v>1</v>
      </c>
      <c r="E17" t="b">
        <f>IF(ISERROR(MATCH(t_effector_pkill[[#This Row],[Platform]],t_platforms_list[Platform],0)),FALSE, TRUE)</f>
        <v>1</v>
      </c>
    </row>
    <row r="18" spans="1:5" x14ac:dyDescent="0.35">
      <c r="A18" t="s">
        <v>66</v>
      </c>
      <c r="B18" t="s">
        <v>24</v>
      </c>
      <c r="C18">
        <v>1</v>
      </c>
      <c r="D18" t="b">
        <f>IF(ISERROR(MATCH(t_effector_pkill[[#This Row],[Effector]],t_effectors_list[Effector],0)),FALSE, TRUE)</f>
        <v>1</v>
      </c>
      <c r="E18" t="b">
        <f>IF(ISERROR(MATCH(t_effector_pkill[[#This Row],[Platform]],t_platforms_list[Platform],0)),FALSE, TRUE)</f>
        <v>1</v>
      </c>
    </row>
    <row r="19" spans="1:5" x14ac:dyDescent="0.35">
      <c r="A19" t="s">
        <v>66</v>
      </c>
      <c r="B19" t="s">
        <v>25</v>
      </c>
      <c r="C19">
        <v>1</v>
      </c>
      <c r="D19" t="b">
        <f>IF(ISERROR(MATCH(t_effector_pkill[[#This Row],[Effector]],t_effectors_list[Effector],0)),FALSE, TRUE)</f>
        <v>1</v>
      </c>
      <c r="E19" t="b">
        <f>IF(ISERROR(MATCH(t_effector_pkill[[#This Row],[Platform]],t_platforms_list[Platform],0)),FALSE, TRUE)</f>
        <v>1</v>
      </c>
    </row>
    <row r="20" spans="1:5" x14ac:dyDescent="0.35">
      <c r="A20" t="s">
        <v>66</v>
      </c>
      <c r="B20" t="s">
        <v>28</v>
      </c>
      <c r="C20">
        <v>1</v>
      </c>
      <c r="D20" t="b">
        <f>IF(ISERROR(MATCH(t_effector_pkill[[#This Row],[Effector]],t_effectors_list[Effector],0)),FALSE, TRUE)</f>
        <v>1</v>
      </c>
      <c r="E20" t="b">
        <f>IF(ISERROR(MATCH(t_effector_pkill[[#This Row],[Platform]],t_platforms_list[Platform],0)),FALSE, TRUE)</f>
        <v>1</v>
      </c>
    </row>
    <row r="21" spans="1:5" x14ac:dyDescent="0.35">
      <c r="A21" t="s">
        <v>66</v>
      </c>
      <c r="B21" t="s">
        <v>30</v>
      </c>
      <c r="C21">
        <v>1</v>
      </c>
      <c r="D21" t="b">
        <f>IF(ISERROR(MATCH(t_effector_pkill[[#This Row],[Effector]],t_effectors_list[Effector],0)),FALSE, TRUE)</f>
        <v>1</v>
      </c>
      <c r="E21" t="b">
        <f>IF(ISERROR(MATCH(t_effector_pkill[[#This Row],[Platform]],t_platforms_list[Platform],0)),FALSE, TRUE)</f>
        <v>1</v>
      </c>
    </row>
    <row r="22" spans="1:5" x14ac:dyDescent="0.35">
      <c r="A22" t="s">
        <v>67</v>
      </c>
      <c r="B22" t="s">
        <v>13</v>
      </c>
      <c r="C22">
        <v>1</v>
      </c>
      <c r="D22" t="b">
        <f>IF(ISERROR(MATCH(t_effector_pkill[[#This Row],[Effector]],t_effectors_list[Effector],0)),FALSE, TRUE)</f>
        <v>1</v>
      </c>
      <c r="E22" t="b">
        <f>IF(ISERROR(MATCH(t_effector_pkill[[#This Row],[Platform]],t_platforms_list[Platform],0)),FALSE, TRUE)</f>
        <v>1</v>
      </c>
    </row>
    <row r="23" spans="1:5" x14ac:dyDescent="0.35">
      <c r="A23" t="s">
        <v>67</v>
      </c>
      <c r="B23" t="s">
        <v>16</v>
      </c>
      <c r="C23">
        <v>1</v>
      </c>
      <c r="D23" t="b">
        <f>IF(ISERROR(MATCH(t_effector_pkill[[#This Row],[Effector]],t_effectors_list[Effector],0)),FALSE, TRUE)</f>
        <v>1</v>
      </c>
      <c r="E23" t="b">
        <f>IF(ISERROR(MATCH(t_effector_pkill[[#This Row],[Platform]],t_platforms_list[Platform],0)),FALSE, TRUE)</f>
        <v>1</v>
      </c>
    </row>
    <row r="24" spans="1:5" x14ac:dyDescent="0.35">
      <c r="A24" t="s">
        <v>67</v>
      </c>
      <c r="B24" t="s">
        <v>17</v>
      </c>
      <c r="C24">
        <v>1</v>
      </c>
      <c r="D24" t="b">
        <f>IF(ISERROR(MATCH(t_effector_pkill[[#This Row],[Effector]],t_effectors_list[Effector],0)),FALSE, TRUE)</f>
        <v>1</v>
      </c>
      <c r="E24" t="b">
        <f>IF(ISERROR(MATCH(t_effector_pkill[[#This Row],[Platform]],t_platforms_list[Platform],0)),FALSE, TRUE)</f>
        <v>1</v>
      </c>
    </row>
    <row r="25" spans="1:5" x14ac:dyDescent="0.35">
      <c r="A25" t="s">
        <v>67</v>
      </c>
      <c r="B25" t="s">
        <v>18</v>
      </c>
      <c r="C25">
        <v>1</v>
      </c>
      <c r="D25" t="b">
        <f>IF(ISERROR(MATCH(t_effector_pkill[[#This Row],[Effector]],t_effectors_list[Effector],0)),FALSE, TRUE)</f>
        <v>1</v>
      </c>
      <c r="E25" t="b">
        <f>IF(ISERROR(MATCH(t_effector_pkill[[#This Row],[Platform]],t_platforms_list[Platform],0)),FALSE, TRUE)</f>
        <v>1</v>
      </c>
    </row>
    <row r="26" spans="1:5" x14ac:dyDescent="0.35">
      <c r="A26" t="s">
        <v>67</v>
      </c>
      <c r="B26" t="s">
        <v>19</v>
      </c>
      <c r="C26">
        <v>1</v>
      </c>
      <c r="D26" t="b">
        <f>IF(ISERROR(MATCH(t_effector_pkill[[#This Row],[Effector]],t_effectors_list[Effector],0)),FALSE, TRUE)</f>
        <v>1</v>
      </c>
      <c r="E26" t="b">
        <f>IF(ISERROR(MATCH(t_effector_pkill[[#This Row],[Platform]],t_platforms_list[Platform],0)),FALSE, TRUE)</f>
        <v>1</v>
      </c>
    </row>
    <row r="27" spans="1:5" x14ac:dyDescent="0.35">
      <c r="A27" t="s">
        <v>67</v>
      </c>
      <c r="B27" t="s">
        <v>22</v>
      </c>
      <c r="C27">
        <v>1</v>
      </c>
      <c r="D27" t="b">
        <f>IF(ISERROR(MATCH(t_effector_pkill[[#This Row],[Effector]],t_effectors_list[Effector],0)),FALSE, TRUE)</f>
        <v>1</v>
      </c>
      <c r="E27" t="b">
        <f>IF(ISERROR(MATCH(t_effector_pkill[[#This Row],[Platform]],t_platforms_list[Platform],0)),FALSE, TRUE)</f>
        <v>1</v>
      </c>
    </row>
    <row r="28" spans="1:5" x14ac:dyDescent="0.35">
      <c r="A28" t="s">
        <v>67</v>
      </c>
      <c r="B28" t="s">
        <v>24</v>
      </c>
      <c r="C28">
        <v>1</v>
      </c>
      <c r="D28" t="b">
        <f>IF(ISERROR(MATCH(t_effector_pkill[[#This Row],[Effector]],t_effectors_list[Effector],0)),FALSE, TRUE)</f>
        <v>1</v>
      </c>
      <c r="E28" t="b">
        <f>IF(ISERROR(MATCH(t_effector_pkill[[#This Row],[Platform]],t_platforms_list[Platform],0)),FALSE, TRUE)</f>
        <v>1</v>
      </c>
    </row>
    <row r="29" spans="1:5" x14ac:dyDescent="0.35">
      <c r="A29" t="s">
        <v>67</v>
      </c>
      <c r="B29" t="s">
        <v>25</v>
      </c>
      <c r="C29">
        <v>1</v>
      </c>
      <c r="D29" t="b">
        <f>IF(ISERROR(MATCH(t_effector_pkill[[#This Row],[Effector]],t_effectors_list[Effector],0)),FALSE, TRUE)</f>
        <v>1</v>
      </c>
      <c r="E29" t="b">
        <f>IF(ISERROR(MATCH(t_effector_pkill[[#This Row],[Platform]],t_platforms_list[Platform],0)),FALSE, TRUE)</f>
        <v>1</v>
      </c>
    </row>
    <row r="30" spans="1:5" x14ac:dyDescent="0.35">
      <c r="A30" t="s">
        <v>67</v>
      </c>
      <c r="B30" t="s">
        <v>28</v>
      </c>
      <c r="C30">
        <v>1</v>
      </c>
      <c r="D30" t="b">
        <f>IF(ISERROR(MATCH(t_effector_pkill[[#This Row],[Effector]],t_effectors_list[Effector],0)),FALSE, TRUE)</f>
        <v>1</v>
      </c>
      <c r="E30" t="b">
        <f>IF(ISERROR(MATCH(t_effector_pkill[[#This Row],[Platform]],t_platforms_list[Platform],0)),FALSE, TRUE)</f>
        <v>1</v>
      </c>
    </row>
    <row r="31" spans="1:5" x14ac:dyDescent="0.35">
      <c r="A31" t="s">
        <v>67</v>
      </c>
      <c r="B31" t="s">
        <v>30</v>
      </c>
      <c r="C31">
        <v>1</v>
      </c>
      <c r="D31" t="b">
        <f>IF(ISERROR(MATCH(t_effector_pkill[[#This Row],[Effector]],t_effectors_list[Effector],0)),FALSE, TRUE)</f>
        <v>1</v>
      </c>
      <c r="E31" t="b">
        <f>IF(ISERROR(MATCH(t_effector_pkill[[#This Row],[Platform]],t_platforms_list[Platform],0)),FALSE, TRUE)</f>
        <v>1</v>
      </c>
    </row>
    <row r="32" spans="1:5" x14ac:dyDescent="0.35">
      <c r="A32" t="s">
        <v>68</v>
      </c>
      <c r="B32" t="s">
        <v>13</v>
      </c>
      <c r="C32">
        <v>1</v>
      </c>
      <c r="D32" t="b">
        <f>IF(ISERROR(MATCH(t_effector_pkill[[#This Row],[Effector]],t_effectors_list[Effector],0)),FALSE, TRUE)</f>
        <v>1</v>
      </c>
      <c r="E32" t="b">
        <f>IF(ISERROR(MATCH(t_effector_pkill[[#This Row],[Platform]],t_platforms_list[Platform],0)),FALSE, TRUE)</f>
        <v>1</v>
      </c>
    </row>
    <row r="33" spans="1:5" x14ac:dyDescent="0.35">
      <c r="A33" t="s">
        <v>68</v>
      </c>
      <c r="B33" t="s">
        <v>16</v>
      </c>
      <c r="C33">
        <v>1</v>
      </c>
      <c r="D33" t="b">
        <f>IF(ISERROR(MATCH(t_effector_pkill[[#This Row],[Effector]],t_effectors_list[Effector],0)),FALSE, TRUE)</f>
        <v>1</v>
      </c>
      <c r="E33" t="b">
        <f>IF(ISERROR(MATCH(t_effector_pkill[[#This Row],[Platform]],t_platforms_list[Platform],0)),FALSE, TRUE)</f>
        <v>1</v>
      </c>
    </row>
    <row r="34" spans="1:5" x14ac:dyDescent="0.35">
      <c r="A34" t="s">
        <v>68</v>
      </c>
      <c r="B34" t="s">
        <v>17</v>
      </c>
      <c r="C34">
        <v>1</v>
      </c>
      <c r="D34" t="b">
        <f>IF(ISERROR(MATCH(t_effector_pkill[[#This Row],[Effector]],t_effectors_list[Effector],0)),FALSE, TRUE)</f>
        <v>1</v>
      </c>
      <c r="E34" t="b">
        <f>IF(ISERROR(MATCH(t_effector_pkill[[#This Row],[Platform]],t_platforms_list[Platform],0)),FALSE, TRUE)</f>
        <v>1</v>
      </c>
    </row>
    <row r="35" spans="1:5" x14ac:dyDescent="0.35">
      <c r="A35" t="s">
        <v>68</v>
      </c>
      <c r="B35" t="s">
        <v>18</v>
      </c>
      <c r="C35">
        <v>1</v>
      </c>
      <c r="D35" t="b">
        <f>IF(ISERROR(MATCH(t_effector_pkill[[#This Row],[Effector]],t_effectors_list[Effector],0)),FALSE, TRUE)</f>
        <v>1</v>
      </c>
      <c r="E35" t="b">
        <f>IF(ISERROR(MATCH(t_effector_pkill[[#This Row],[Platform]],t_platforms_list[Platform],0)),FALSE, TRUE)</f>
        <v>1</v>
      </c>
    </row>
    <row r="36" spans="1:5" x14ac:dyDescent="0.35">
      <c r="A36" t="s">
        <v>68</v>
      </c>
      <c r="B36" t="s">
        <v>19</v>
      </c>
      <c r="C36">
        <v>1</v>
      </c>
      <c r="D36" t="b">
        <f>IF(ISERROR(MATCH(t_effector_pkill[[#This Row],[Effector]],t_effectors_list[Effector],0)),FALSE, TRUE)</f>
        <v>1</v>
      </c>
      <c r="E36" t="b">
        <f>IF(ISERROR(MATCH(t_effector_pkill[[#This Row],[Platform]],t_platforms_list[Platform],0)),FALSE, TRUE)</f>
        <v>1</v>
      </c>
    </row>
    <row r="37" spans="1:5" x14ac:dyDescent="0.35">
      <c r="A37" t="s">
        <v>68</v>
      </c>
      <c r="B37" t="s">
        <v>22</v>
      </c>
      <c r="C37">
        <v>1</v>
      </c>
      <c r="D37" t="b">
        <f>IF(ISERROR(MATCH(t_effector_pkill[[#This Row],[Effector]],t_effectors_list[Effector],0)),FALSE, TRUE)</f>
        <v>1</v>
      </c>
      <c r="E37" t="b">
        <f>IF(ISERROR(MATCH(t_effector_pkill[[#This Row],[Platform]],t_platforms_list[Platform],0)),FALSE, TRUE)</f>
        <v>1</v>
      </c>
    </row>
    <row r="38" spans="1:5" x14ac:dyDescent="0.35">
      <c r="A38" t="s">
        <v>68</v>
      </c>
      <c r="B38" t="s">
        <v>24</v>
      </c>
      <c r="C38">
        <v>1</v>
      </c>
      <c r="D38" t="b">
        <f>IF(ISERROR(MATCH(t_effector_pkill[[#This Row],[Effector]],t_effectors_list[Effector],0)),FALSE, TRUE)</f>
        <v>1</v>
      </c>
      <c r="E38" t="b">
        <f>IF(ISERROR(MATCH(t_effector_pkill[[#This Row],[Platform]],t_platforms_list[Platform],0)),FALSE, TRUE)</f>
        <v>1</v>
      </c>
    </row>
    <row r="39" spans="1:5" x14ac:dyDescent="0.35">
      <c r="A39" t="s">
        <v>68</v>
      </c>
      <c r="B39" t="s">
        <v>25</v>
      </c>
      <c r="C39">
        <v>1</v>
      </c>
      <c r="D39" t="b">
        <f>IF(ISERROR(MATCH(t_effector_pkill[[#This Row],[Effector]],t_effectors_list[Effector],0)),FALSE, TRUE)</f>
        <v>1</v>
      </c>
      <c r="E39" t="b">
        <f>IF(ISERROR(MATCH(t_effector_pkill[[#This Row],[Platform]],t_platforms_list[Platform],0)),FALSE, TRUE)</f>
        <v>1</v>
      </c>
    </row>
    <row r="40" spans="1:5" x14ac:dyDescent="0.35">
      <c r="A40" t="s">
        <v>68</v>
      </c>
      <c r="B40" t="s">
        <v>28</v>
      </c>
      <c r="C40">
        <v>1</v>
      </c>
      <c r="D40" t="b">
        <f>IF(ISERROR(MATCH(t_effector_pkill[[#This Row],[Effector]],t_effectors_list[Effector],0)),FALSE, TRUE)</f>
        <v>1</v>
      </c>
      <c r="E40" t="b">
        <f>IF(ISERROR(MATCH(t_effector_pkill[[#This Row],[Platform]],t_platforms_list[Platform],0)),FALSE, TRUE)</f>
        <v>1</v>
      </c>
    </row>
    <row r="41" spans="1:5" x14ac:dyDescent="0.35">
      <c r="A41" t="s">
        <v>68</v>
      </c>
      <c r="B41" t="s">
        <v>30</v>
      </c>
      <c r="C41">
        <v>1</v>
      </c>
      <c r="D41" t="b">
        <f>IF(ISERROR(MATCH(t_effector_pkill[[#This Row],[Effector]],t_effectors_list[Effector],0)),FALSE, TRUE)</f>
        <v>1</v>
      </c>
      <c r="E41" t="b">
        <f>IF(ISERROR(MATCH(t_effector_pkill[[#This Row],[Platform]],t_platforms_list[Platform],0)),FALSE, TRUE)</f>
        <v>1</v>
      </c>
    </row>
    <row r="42" spans="1:5" x14ac:dyDescent="0.35">
      <c r="A42" t="s">
        <v>69</v>
      </c>
      <c r="B42" t="s">
        <v>13</v>
      </c>
      <c r="C42">
        <v>1</v>
      </c>
      <c r="D42" t="b">
        <f>IF(ISERROR(MATCH(t_effector_pkill[[#This Row],[Effector]],t_effectors_list[Effector],0)),FALSE, TRUE)</f>
        <v>1</v>
      </c>
      <c r="E42" t="b">
        <f>IF(ISERROR(MATCH(t_effector_pkill[[#This Row],[Platform]],t_platforms_list[Platform],0)),FALSE, TRUE)</f>
        <v>1</v>
      </c>
    </row>
    <row r="43" spans="1:5" x14ac:dyDescent="0.35">
      <c r="A43" t="s">
        <v>69</v>
      </c>
      <c r="B43" t="s">
        <v>16</v>
      </c>
      <c r="C43">
        <v>1</v>
      </c>
      <c r="D43" t="b">
        <f>IF(ISERROR(MATCH(t_effector_pkill[[#This Row],[Effector]],t_effectors_list[Effector],0)),FALSE, TRUE)</f>
        <v>1</v>
      </c>
      <c r="E43" t="b">
        <f>IF(ISERROR(MATCH(t_effector_pkill[[#This Row],[Platform]],t_platforms_list[Platform],0)),FALSE, TRUE)</f>
        <v>1</v>
      </c>
    </row>
    <row r="44" spans="1:5" x14ac:dyDescent="0.35">
      <c r="A44" t="s">
        <v>69</v>
      </c>
      <c r="B44" t="s">
        <v>17</v>
      </c>
      <c r="C44">
        <v>1</v>
      </c>
      <c r="D44" t="b">
        <f>IF(ISERROR(MATCH(t_effector_pkill[[#This Row],[Effector]],t_effectors_list[Effector],0)),FALSE, TRUE)</f>
        <v>1</v>
      </c>
      <c r="E44" t="b">
        <f>IF(ISERROR(MATCH(t_effector_pkill[[#This Row],[Platform]],t_platforms_list[Platform],0)),FALSE, TRUE)</f>
        <v>1</v>
      </c>
    </row>
    <row r="45" spans="1:5" x14ac:dyDescent="0.35">
      <c r="A45" t="s">
        <v>69</v>
      </c>
      <c r="B45" t="s">
        <v>18</v>
      </c>
      <c r="C45">
        <v>1</v>
      </c>
      <c r="D45" t="b">
        <f>IF(ISERROR(MATCH(t_effector_pkill[[#This Row],[Effector]],t_effectors_list[Effector],0)),FALSE, TRUE)</f>
        <v>1</v>
      </c>
      <c r="E45" t="b">
        <f>IF(ISERROR(MATCH(t_effector_pkill[[#This Row],[Platform]],t_platforms_list[Platform],0)),FALSE, TRUE)</f>
        <v>1</v>
      </c>
    </row>
    <row r="46" spans="1:5" x14ac:dyDescent="0.35">
      <c r="A46" t="s">
        <v>69</v>
      </c>
      <c r="B46" t="s">
        <v>19</v>
      </c>
      <c r="C46">
        <v>1</v>
      </c>
      <c r="D46" t="b">
        <f>IF(ISERROR(MATCH(t_effector_pkill[[#This Row],[Effector]],t_effectors_list[Effector],0)),FALSE, TRUE)</f>
        <v>1</v>
      </c>
      <c r="E46" t="b">
        <f>IF(ISERROR(MATCH(t_effector_pkill[[#This Row],[Platform]],t_platforms_list[Platform],0)),FALSE, TRUE)</f>
        <v>1</v>
      </c>
    </row>
    <row r="47" spans="1:5" x14ac:dyDescent="0.35">
      <c r="A47" t="s">
        <v>69</v>
      </c>
      <c r="B47" t="s">
        <v>22</v>
      </c>
      <c r="C47">
        <v>1</v>
      </c>
      <c r="D47" t="b">
        <f>IF(ISERROR(MATCH(t_effector_pkill[[#This Row],[Effector]],t_effectors_list[Effector],0)),FALSE, TRUE)</f>
        <v>1</v>
      </c>
      <c r="E47" t="b">
        <f>IF(ISERROR(MATCH(t_effector_pkill[[#This Row],[Platform]],t_platforms_list[Platform],0)),FALSE, TRUE)</f>
        <v>1</v>
      </c>
    </row>
    <row r="48" spans="1:5" x14ac:dyDescent="0.35">
      <c r="A48" t="s">
        <v>69</v>
      </c>
      <c r="B48" t="s">
        <v>24</v>
      </c>
      <c r="C48">
        <v>1</v>
      </c>
      <c r="D48" t="b">
        <f>IF(ISERROR(MATCH(t_effector_pkill[[#This Row],[Effector]],t_effectors_list[Effector],0)),FALSE, TRUE)</f>
        <v>1</v>
      </c>
      <c r="E48" t="b">
        <f>IF(ISERROR(MATCH(t_effector_pkill[[#This Row],[Platform]],t_platforms_list[Platform],0)),FALSE, TRUE)</f>
        <v>1</v>
      </c>
    </row>
    <row r="49" spans="1:5" x14ac:dyDescent="0.35">
      <c r="A49" t="s">
        <v>69</v>
      </c>
      <c r="B49" t="s">
        <v>25</v>
      </c>
      <c r="C49">
        <v>1</v>
      </c>
      <c r="D49" t="b">
        <f>IF(ISERROR(MATCH(t_effector_pkill[[#This Row],[Effector]],t_effectors_list[Effector],0)),FALSE, TRUE)</f>
        <v>1</v>
      </c>
      <c r="E49" t="b">
        <f>IF(ISERROR(MATCH(t_effector_pkill[[#This Row],[Platform]],t_platforms_list[Platform],0)),FALSE, TRUE)</f>
        <v>1</v>
      </c>
    </row>
    <row r="50" spans="1:5" x14ac:dyDescent="0.35">
      <c r="A50" t="s">
        <v>69</v>
      </c>
      <c r="B50" t="s">
        <v>28</v>
      </c>
      <c r="C50">
        <v>1</v>
      </c>
      <c r="D50" t="b">
        <f>IF(ISERROR(MATCH(t_effector_pkill[[#This Row],[Effector]],t_effectors_list[Effector],0)),FALSE, TRUE)</f>
        <v>1</v>
      </c>
      <c r="E50" t="b">
        <f>IF(ISERROR(MATCH(t_effector_pkill[[#This Row],[Platform]],t_platforms_list[Platform],0)),FALSE, TRUE)</f>
        <v>1</v>
      </c>
    </row>
    <row r="51" spans="1:5" x14ac:dyDescent="0.35">
      <c r="A51" t="s">
        <v>69</v>
      </c>
      <c r="B51" t="s">
        <v>30</v>
      </c>
      <c r="C51">
        <v>1</v>
      </c>
      <c r="D51" t="b">
        <f>IF(ISERROR(MATCH(t_effector_pkill[[#This Row],[Effector]],t_effectors_list[Effector],0)),FALSE, TRUE)</f>
        <v>1</v>
      </c>
      <c r="E51" t="b">
        <f>IF(ISERROR(MATCH(t_effector_pkill[[#This Row],[Platform]],t_platforms_list[Platform],0)),FALSE, TRUE)</f>
        <v>1</v>
      </c>
    </row>
    <row r="52" spans="1:5" x14ac:dyDescent="0.35">
      <c r="A52" t="s">
        <v>70</v>
      </c>
      <c r="B52" t="s">
        <v>13</v>
      </c>
      <c r="C52">
        <v>1</v>
      </c>
      <c r="D52" t="b">
        <f>IF(ISERROR(MATCH(t_effector_pkill[[#This Row],[Effector]],t_effectors_list[Effector],0)),FALSE, TRUE)</f>
        <v>1</v>
      </c>
      <c r="E52" t="b">
        <f>IF(ISERROR(MATCH(t_effector_pkill[[#This Row],[Platform]],t_platforms_list[Platform],0)),FALSE, TRUE)</f>
        <v>1</v>
      </c>
    </row>
    <row r="53" spans="1:5" x14ac:dyDescent="0.35">
      <c r="A53" t="s">
        <v>70</v>
      </c>
      <c r="B53" t="s">
        <v>16</v>
      </c>
      <c r="C53">
        <v>1</v>
      </c>
      <c r="D53" t="b">
        <f>IF(ISERROR(MATCH(t_effector_pkill[[#This Row],[Effector]],t_effectors_list[Effector],0)),FALSE, TRUE)</f>
        <v>1</v>
      </c>
      <c r="E53" t="b">
        <f>IF(ISERROR(MATCH(t_effector_pkill[[#This Row],[Platform]],t_platforms_list[Platform],0)),FALSE, TRUE)</f>
        <v>1</v>
      </c>
    </row>
    <row r="54" spans="1:5" x14ac:dyDescent="0.35">
      <c r="A54" t="s">
        <v>70</v>
      </c>
      <c r="B54" t="s">
        <v>17</v>
      </c>
      <c r="C54">
        <v>1</v>
      </c>
      <c r="D54" t="b">
        <f>IF(ISERROR(MATCH(t_effector_pkill[[#This Row],[Effector]],t_effectors_list[Effector],0)),FALSE, TRUE)</f>
        <v>1</v>
      </c>
      <c r="E54" t="b">
        <f>IF(ISERROR(MATCH(t_effector_pkill[[#This Row],[Platform]],t_platforms_list[Platform],0)),FALSE, TRUE)</f>
        <v>1</v>
      </c>
    </row>
    <row r="55" spans="1:5" x14ac:dyDescent="0.35">
      <c r="A55" t="s">
        <v>70</v>
      </c>
      <c r="B55" t="s">
        <v>18</v>
      </c>
      <c r="C55">
        <v>1</v>
      </c>
      <c r="D55" t="b">
        <f>IF(ISERROR(MATCH(t_effector_pkill[[#This Row],[Effector]],t_effectors_list[Effector],0)),FALSE, TRUE)</f>
        <v>1</v>
      </c>
      <c r="E55" t="b">
        <f>IF(ISERROR(MATCH(t_effector_pkill[[#This Row],[Platform]],t_platforms_list[Platform],0)),FALSE, TRUE)</f>
        <v>1</v>
      </c>
    </row>
    <row r="56" spans="1:5" x14ac:dyDescent="0.35">
      <c r="A56" t="s">
        <v>70</v>
      </c>
      <c r="B56" t="s">
        <v>19</v>
      </c>
      <c r="C56">
        <v>1</v>
      </c>
      <c r="D56" t="b">
        <f>IF(ISERROR(MATCH(t_effector_pkill[[#This Row],[Effector]],t_effectors_list[Effector],0)),FALSE, TRUE)</f>
        <v>1</v>
      </c>
      <c r="E56" t="b">
        <f>IF(ISERROR(MATCH(t_effector_pkill[[#This Row],[Platform]],t_platforms_list[Platform],0)),FALSE, TRUE)</f>
        <v>1</v>
      </c>
    </row>
    <row r="57" spans="1:5" x14ac:dyDescent="0.35">
      <c r="A57" t="s">
        <v>70</v>
      </c>
      <c r="B57" t="s">
        <v>22</v>
      </c>
      <c r="C57">
        <v>1</v>
      </c>
      <c r="D57" t="b">
        <f>IF(ISERROR(MATCH(t_effector_pkill[[#This Row],[Effector]],t_effectors_list[Effector],0)),FALSE, TRUE)</f>
        <v>1</v>
      </c>
      <c r="E57" t="b">
        <f>IF(ISERROR(MATCH(t_effector_pkill[[#This Row],[Platform]],t_platforms_list[Platform],0)),FALSE, TRUE)</f>
        <v>1</v>
      </c>
    </row>
    <row r="58" spans="1:5" x14ac:dyDescent="0.35">
      <c r="A58" t="s">
        <v>70</v>
      </c>
      <c r="B58" t="s">
        <v>24</v>
      </c>
      <c r="C58">
        <v>1</v>
      </c>
      <c r="D58" t="b">
        <f>IF(ISERROR(MATCH(t_effector_pkill[[#This Row],[Effector]],t_effectors_list[Effector],0)),FALSE, TRUE)</f>
        <v>1</v>
      </c>
      <c r="E58" t="b">
        <f>IF(ISERROR(MATCH(t_effector_pkill[[#This Row],[Platform]],t_platforms_list[Platform],0)),FALSE, TRUE)</f>
        <v>1</v>
      </c>
    </row>
    <row r="59" spans="1:5" x14ac:dyDescent="0.35">
      <c r="A59" t="s">
        <v>70</v>
      </c>
      <c r="B59" t="s">
        <v>25</v>
      </c>
      <c r="C59">
        <v>1</v>
      </c>
      <c r="D59" t="b">
        <f>IF(ISERROR(MATCH(t_effector_pkill[[#This Row],[Effector]],t_effectors_list[Effector],0)),FALSE, TRUE)</f>
        <v>1</v>
      </c>
      <c r="E59" t="b">
        <f>IF(ISERROR(MATCH(t_effector_pkill[[#This Row],[Platform]],t_platforms_list[Platform],0)),FALSE, TRUE)</f>
        <v>1</v>
      </c>
    </row>
    <row r="60" spans="1:5" x14ac:dyDescent="0.35">
      <c r="A60" t="s">
        <v>70</v>
      </c>
      <c r="B60" t="s">
        <v>28</v>
      </c>
      <c r="C60">
        <v>1</v>
      </c>
      <c r="D60" t="b">
        <f>IF(ISERROR(MATCH(t_effector_pkill[[#This Row],[Effector]],t_effectors_list[Effector],0)),FALSE, TRUE)</f>
        <v>1</v>
      </c>
      <c r="E60" t="b">
        <f>IF(ISERROR(MATCH(t_effector_pkill[[#This Row],[Platform]],t_platforms_list[Platform],0)),FALSE, TRUE)</f>
        <v>1</v>
      </c>
    </row>
    <row r="61" spans="1:5" x14ac:dyDescent="0.35">
      <c r="A61" t="s">
        <v>70</v>
      </c>
      <c r="B61" t="s">
        <v>30</v>
      </c>
      <c r="C61">
        <v>1</v>
      </c>
      <c r="D61" t="b">
        <f>IF(ISERROR(MATCH(t_effector_pkill[[#This Row],[Effector]],t_effectors_list[Effector],0)),FALSE, TRUE)</f>
        <v>1</v>
      </c>
      <c r="E61" t="b">
        <f>IF(ISERROR(MATCH(t_effector_pkill[[#This Row],[Platform]],t_platforms_list[Platform],0)),FALSE, TRUE)</f>
        <v>1</v>
      </c>
    </row>
    <row r="62" spans="1:5" x14ac:dyDescent="0.35">
      <c r="A62" t="s">
        <v>71</v>
      </c>
      <c r="B62" t="s">
        <v>13</v>
      </c>
      <c r="C62">
        <v>1</v>
      </c>
      <c r="D62" t="b">
        <f>IF(ISERROR(MATCH(t_effector_pkill[[#This Row],[Effector]],t_effectors_list[Effector],0)),FALSE, TRUE)</f>
        <v>1</v>
      </c>
      <c r="E62" t="b">
        <f>IF(ISERROR(MATCH(t_effector_pkill[[#This Row],[Platform]],t_platforms_list[Platform],0)),FALSE, TRUE)</f>
        <v>1</v>
      </c>
    </row>
    <row r="63" spans="1:5" x14ac:dyDescent="0.35">
      <c r="A63" t="s">
        <v>71</v>
      </c>
      <c r="B63" t="s">
        <v>16</v>
      </c>
      <c r="C63">
        <v>1</v>
      </c>
      <c r="D63" t="b">
        <f>IF(ISERROR(MATCH(t_effector_pkill[[#This Row],[Effector]],t_effectors_list[Effector],0)),FALSE, TRUE)</f>
        <v>1</v>
      </c>
      <c r="E63" t="b">
        <f>IF(ISERROR(MATCH(t_effector_pkill[[#This Row],[Platform]],t_platforms_list[Platform],0)),FALSE, TRUE)</f>
        <v>1</v>
      </c>
    </row>
    <row r="64" spans="1:5" x14ac:dyDescent="0.35">
      <c r="A64" t="s">
        <v>71</v>
      </c>
      <c r="B64" t="s">
        <v>17</v>
      </c>
      <c r="C64">
        <v>1</v>
      </c>
      <c r="D64" t="b">
        <f>IF(ISERROR(MATCH(t_effector_pkill[[#This Row],[Effector]],t_effectors_list[Effector],0)),FALSE, TRUE)</f>
        <v>1</v>
      </c>
      <c r="E64" t="b">
        <f>IF(ISERROR(MATCH(t_effector_pkill[[#This Row],[Platform]],t_platforms_list[Platform],0)),FALSE, TRUE)</f>
        <v>1</v>
      </c>
    </row>
    <row r="65" spans="1:5" x14ac:dyDescent="0.35">
      <c r="A65" t="s">
        <v>71</v>
      </c>
      <c r="B65" t="s">
        <v>18</v>
      </c>
      <c r="C65">
        <v>1</v>
      </c>
      <c r="D65" t="b">
        <f>IF(ISERROR(MATCH(t_effector_pkill[[#This Row],[Effector]],t_effectors_list[Effector],0)),FALSE, TRUE)</f>
        <v>1</v>
      </c>
      <c r="E65" t="b">
        <f>IF(ISERROR(MATCH(t_effector_pkill[[#This Row],[Platform]],t_platforms_list[Platform],0)),FALSE, TRUE)</f>
        <v>1</v>
      </c>
    </row>
    <row r="66" spans="1:5" x14ac:dyDescent="0.35">
      <c r="A66" t="s">
        <v>71</v>
      </c>
      <c r="B66" t="s">
        <v>19</v>
      </c>
      <c r="C66">
        <v>1</v>
      </c>
      <c r="D66" t="b">
        <f>IF(ISERROR(MATCH(t_effector_pkill[[#This Row],[Effector]],t_effectors_list[Effector],0)),FALSE, TRUE)</f>
        <v>1</v>
      </c>
      <c r="E66" t="b">
        <f>IF(ISERROR(MATCH(t_effector_pkill[[#This Row],[Platform]],t_platforms_list[Platform],0)),FALSE, TRUE)</f>
        <v>1</v>
      </c>
    </row>
    <row r="67" spans="1:5" x14ac:dyDescent="0.35">
      <c r="A67" t="s">
        <v>71</v>
      </c>
      <c r="B67" t="s">
        <v>22</v>
      </c>
      <c r="C67">
        <v>1</v>
      </c>
      <c r="D67" t="b">
        <f>IF(ISERROR(MATCH(t_effector_pkill[[#This Row],[Effector]],t_effectors_list[Effector],0)),FALSE, TRUE)</f>
        <v>1</v>
      </c>
      <c r="E67" t="b">
        <f>IF(ISERROR(MATCH(t_effector_pkill[[#This Row],[Platform]],t_platforms_list[Platform],0)),FALSE, TRUE)</f>
        <v>1</v>
      </c>
    </row>
    <row r="68" spans="1:5" x14ac:dyDescent="0.35">
      <c r="A68" t="s">
        <v>71</v>
      </c>
      <c r="B68" t="s">
        <v>24</v>
      </c>
      <c r="C68">
        <v>1</v>
      </c>
      <c r="D68" t="b">
        <f>IF(ISERROR(MATCH(t_effector_pkill[[#This Row],[Effector]],t_effectors_list[Effector],0)),FALSE, TRUE)</f>
        <v>1</v>
      </c>
      <c r="E68" t="b">
        <f>IF(ISERROR(MATCH(t_effector_pkill[[#This Row],[Platform]],t_platforms_list[Platform],0)),FALSE, TRUE)</f>
        <v>1</v>
      </c>
    </row>
    <row r="69" spans="1:5" x14ac:dyDescent="0.35">
      <c r="A69" t="s">
        <v>71</v>
      </c>
      <c r="B69" t="s">
        <v>25</v>
      </c>
      <c r="C69">
        <v>1</v>
      </c>
      <c r="D69" t="b">
        <f>IF(ISERROR(MATCH(t_effector_pkill[[#This Row],[Effector]],t_effectors_list[Effector],0)),FALSE, TRUE)</f>
        <v>1</v>
      </c>
      <c r="E69" t="b">
        <f>IF(ISERROR(MATCH(t_effector_pkill[[#This Row],[Platform]],t_platforms_list[Platform],0)),FALSE, TRUE)</f>
        <v>1</v>
      </c>
    </row>
    <row r="70" spans="1:5" x14ac:dyDescent="0.35">
      <c r="A70" t="s">
        <v>71</v>
      </c>
      <c r="B70" t="s">
        <v>28</v>
      </c>
      <c r="C70">
        <v>1</v>
      </c>
      <c r="D70" t="b">
        <f>IF(ISERROR(MATCH(t_effector_pkill[[#This Row],[Effector]],t_effectors_list[Effector],0)),FALSE, TRUE)</f>
        <v>1</v>
      </c>
      <c r="E70" t="b">
        <f>IF(ISERROR(MATCH(t_effector_pkill[[#This Row],[Platform]],t_platforms_list[Platform],0)),FALSE, TRUE)</f>
        <v>1</v>
      </c>
    </row>
    <row r="71" spans="1:5" x14ac:dyDescent="0.35">
      <c r="A71" t="s">
        <v>71</v>
      </c>
      <c r="B71" t="s">
        <v>30</v>
      </c>
      <c r="C71">
        <v>1</v>
      </c>
      <c r="D71" t="b">
        <f>IF(ISERROR(MATCH(t_effector_pkill[[#This Row],[Effector]],t_effectors_list[Effector],0)),FALSE, TRUE)</f>
        <v>1</v>
      </c>
      <c r="E71" t="b">
        <f>IF(ISERROR(MATCH(t_effector_pkill[[#This Row],[Platform]],t_platforms_list[Platform],0)),FALSE, TRUE)</f>
        <v>1</v>
      </c>
    </row>
    <row r="72" spans="1:5" x14ac:dyDescent="0.35">
      <c r="A72" t="s">
        <v>72</v>
      </c>
      <c r="B72" t="s">
        <v>13</v>
      </c>
      <c r="C72">
        <v>1</v>
      </c>
      <c r="D72" t="b">
        <f>IF(ISERROR(MATCH(t_effector_pkill[[#This Row],[Effector]],t_effectors_list[Effector],0)),FALSE, TRUE)</f>
        <v>1</v>
      </c>
      <c r="E72" t="b">
        <f>IF(ISERROR(MATCH(t_effector_pkill[[#This Row],[Platform]],t_platforms_list[Platform],0)),FALSE, TRUE)</f>
        <v>1</v>
      </c>
    </row>
    <row r="73" spans="1:5" x14ac:dyDescent="0.35">
      <c r="A73" t="s">
        <v>72</v>
      </c>
      <c r="B73" t="s">
        <v>16</v>
      </c>
      <c r="C73">
        <v>1</v>
      </c>
      <c r="D73" t="b">
        <f>IF(ISERROR(MATCH(t_effector_pkill[[#This Row],[Effector]],t_effectors_list[Effector],0)),FALSE, TRUE)</f>
        <v>1</v>
      </c>
      <c r="E73" t="b">
        <f>IF(ISERROR(MATCH(t_effector_pkill[[#This Row],[Platform]],t_platforms_list[Platform],0)),FALSE, TRUE)</f>
        <v>1</v>
      </c>
    </row>
    <row r="74" spans="1:5" x14ac:dyDescent="0.35">
      <c r="A74" t="s">
        <v>72</v>
      </c>
      <c r="B74" t="s">
        <v>17</v>
      </c>
      <c r="C74">
        <v>1</v>
      </c>
      <c r="D74" t="b">
        <f>IF(ISERROR(MATCH(t_effector_pkill[[#This Row],[Effector]],t_effectors_list[Effector],0)),FALSE, TRUE)</f>
        <v>1</v>
      </c>
      <c r="E74" t="b">
        <f>IF(ISERROR(MATCH(t_effector_pkill[[#This Row],[Platform]],t_platforms_list[Platform],0)),FALSE, TRUE)</f>
        <v>1</v>
      </c>
    </row>
    <row r="75" spans="1:5" x14ac:dyDescent="0.35">
      <c r="A75" t="s">
        <v>72</v>
      </c>
      <c r="B75" t="s">
        <v>18</v>
      </c>
      <c r="C75">
        <v>1</v>
      </c>
      <c r="D75" t="b">
        <f>IF(ISERROR(MATCH(t_effector_pkill[[#This Row],[Effector]],t_effectors_list[Effector],0)),FALSE, TRUE)</f>
        <v>1</v>
      </c>
      <c r="E75" t="b">
        <f>IF(ISERROR(MATCH(t_effector_pkill[[#This Row],[Platform]],t_platforms_list[Platform],0)),FALSE, TRUE)</f>
        <v>1</v>
      </c>
    </row>
    <row r="76" spans="1:5" x14ac:dyDescent="0.35">
      <c r="A76" t="s">
        <v>72</v>
      </c>
      <c r="B76" t="s">
        <v>19</v>
      </c>
      <c r="C76">
        <v>1</v>
      </c>
      <c r="D76" t="b">
        <f>IF(ISERROR(MATCH(t_effector_pkill[[#This Row],[Effector]],t_effectors_list[Effector],0)),FALSE, TRUE)</f>
        <v>1</v>
      </c>
      <c r="E76" t="b">
        <f>IF(ISERROR(MATCH(t_effector_pkill[[#This Row],[Platform]],t_platforms_list[Platform],0)),FALSE, TRUE)</f>
        <v>1</v>
      </c>
    </row>
    <row r="77" spans="1:5" x14ac:dyDescent="0.35">
      <c r="A77" t="s">
        <v>72</v>
      </c>
      <c r="B77" t="s">
        <v>22</v>
      </c>
      <c r="C77">
        <v>1</v>
      </c>
      <c r="D77" t="b">
        <f>IF(ISERROR(MATCH(t_effector_pkill[[#This Row],[Effector]],t_effectors_list[Effector],0)),FALSE, TRUE)</f>
        <v>1</v>
      </c>
      <c r="E77" t="b">
        <f>IF(ISERROR(MATCH(t_effector_pkill[[#This Row],[Platform]],t_platforms_list[Platform],0)),FALSE, TRUE)</f>
        <v>1</v>
      </c>
    </row>
    <row r="78" spans="1:5" x14ac:dyDescent="0.35">
      <c r="A78" t="s">
        <v>72</v>
      </c>
      <c r="B78" t="s">
        <v>24</v>
      </c>
      <c r="C78">
        <v>1</v>
      </c>
      <c r="D78" t="b">
        <f>IF(ISERROR(MATCH(t_effector_pkill[[#This Row],[Effector]],t_effectors_list[Effector],0)),FALSE, TRUE)</f>
        <v>1</v>
      </c>
      <c r="E78" t="b">
        <f>IF(ISERROR(MATCH(t_effector_pkill[[#This Row],[Platform]],t_platforms_list[Platform],0)),FALSE, TRUE)</f>
        <v>1</v>
      </c>
    </row>
    <row r="79" spans="1:5" x14ac:dyDescent="0.35">
      <c r="A79" t="s">
        <v>72</v>
      </c>
      <c r="B79" t="s">
        <v>25</v>
      </c>
      <c r="C79">
        <v>1</v>
      </c>
      <c r="D79" t="b">
        <f>IF(ISERROR(MATCH(t_effector_pkill[[#This Row],[Effector]],t_effectors_list[Effector],0)),FALSE, TRUE)</f>
        <v>1</v>
      </c>
      <c r="E79" t="b">
        <f>IF(ISERROR(MATCH(t_effector_pkill[[#This Row],[Platform]],t_platforms_list[Platform],0)),FALSE, TRUE)</f>
        <v>1</v>
      </c>
    </row>
    <row r="80" spans="1:5" x14ac:dyDescent="0.35">
      <c r="A80" t="s">
        <v>72</v>
      </c>
      <c r="B80" t="s">
        <v>28</v>
      </c>
      <c r="C80">
        <v>1</v>
      </c>
      <c r="D80" t="b">
        <f>IF(ISERROR(MATCH(t_effector_pkill[[#This Row],[Effector]],t_effectors_list[Effector],0)),FALSE, TRUE)</f>
        <v>1</v>
      </c>
      <c r="E80" t="b">
        <f>IF(ISERROR(MATCH(t_effector_pkill[[#This Row],[Platform]],t_platforms_list[Platform],0)),FALSE, TRUE)</f>
        <v>1</v>
      </c>
    </row>
    <row r="81" spans="1:5" x14ac:dyDescent="0.35">
      <c r="A81" t="s">
        <v>72</v>
      </c>
      <c r="B81" t="s">
        <v>30</v>
      </c>
      <c r="C81">
        <v>1</v>
      </c>
      <c r="D81" t="b">
        <f>IF(ISERROR(MATCH(t_effector_pkill[[#This Row],[Effector]],t_effectors_list[Effector],0)),FALSE, TRUE)</f>
        <v>1</v>
      </c>
      <c r="E81" t="b">
        <f>IF(ISERROR(MATCH(t_effector_pkill[[#This Row],[Platform]],t_platforms_list[Platform],0)),FALSE, TRUE)</f>
        <v>1</v>
      </c>
    </row>
    <row r="82" spans="1:5" x14ac:dyDescent="0.35">
      <c r="A82" t="s">
        <v>73</v>
      </c>
      <c r="B82" t="s">
        <v>13</v>
      </c>
      <c r="C82">
        <v>1</v>
      </c>
      <c r="D82" t="b">
        <f>IF(ISERROR(MATCH(t_effector_pkill[[#This Row],[Effector]],t_effectors_list[Effector],0)),FALSE, TRUE)</f>
        <v>1</v>
      </c>
      <c r="E82" t="b">
        <f>IF(ISERROR(MATCH(t_effector_pkill[[#This Row],[Platform]],t_platforms_list[Platform],0)),FALSE, TRUE)</f>
        <v>1</v>
      </c>
    </row>
    <row r="83" spans="1:5" x14ac:dyDescent="0.35">
      <c r="A83" t="s">
        <v>73</v>
      </c>
      <c r="B83" t="s">
        <v>16</v>
      </c>
      <c r="C83">
        <v>1</v>
      </c>
      <c r="D83" t="b">
        <f>IF(ISERROR(MATCH(t_effector_pkill[[#This Row],[Effector]],t_effectors_list[Effector],0)),FALSE, TRUE)</f>
        <v>1</v>
      </c>
      <c r="E83" t="b">
        <f>IF(ISERROR(MATCH(t_effector_pkill[[#This Row],[Platform]],t_platforms_list[Platform],0)),FALSE, TRUE)</f>
        <v>1</v>
      </c>
    </row>
    <row r="84" spans="1:5" x14ac:dyDescent="0.35">
      <c r="A84" t="s">
        <v>73</v>
      </c>
      <c r="B84" t="s">
        <v>17</v>
      </c>
      <c r="C84">
        <v>1</v>
      </c>
      <c r="D84" t="b">
        <f>IF(ISERROR(MATCH(t_effector_pkill[[#This Row],[Effector]],t_effectors_list[Effector],0)),FALSE, TRUE)</f>
        <v>1</v>
      </c>
      <c r="E84" t="b">
        <f>IF(ISERROR(MATCH(t_effector_pkill[[#This Row],[Platform]],t_platforms_list[Platform],0)),FALSE, TRUE)</f>
        <v>1</v>
      </c>
    </row>
    <row r="85" spans="1:5" x14ac:dyDescent="0.35">
      <c r="A85" t="s">
        <v>73</v>
      </c>
      <c r="B85" t="s">
        <v>18</v>
      </c>
      <c r="C85">
        <v>1</v>
      </c>
      <c r="D85" t="b">
        <f>IF(ISERROR(MATCH(t_effector_pkill[[#This Row],[Effector]],t_effectors_list[Effector],0)),FALSE, TRUE)</f>
        <v>1</v>
      </c>
      <c r="E85" t="b">
        <f>IF(ISERROR(MATCH(t_effector_pkill[[#This Row],[Platform]],t_platforms_list[Platform],0)),FALSE, TRUE)</f>
        <v>1</v>
      </c>
    </row>
    <row r="86" spans="1:5" x14ac:dyDescent="0.35">
      <c r="A86" t="s">
        <v>73</v>
      </c>
      <c r="B86" t="s">
        <v>19</v>
      </c>
      <c r="C86">
        <v>1</v>
      </c>
      <c r="D86" t="b">
        <f>IF(ISERROR(MATCH(t_effector_pkill[[#This Row],[Effector]],t_effectors_list[Effector],0)),FALSE, TRUE)</f>
        <v>1</v>
      </c>
      <c r="E86" t="b">
        <f>IF(ISERROR(MATCH(t_effector_pkill[[#This Row],[Platform]],t_platforms_list[Platform],0)),FALSE, TRUE)</f>
        <v>1</v>
      </c>
    </row>
    <row r="87" spans="1:5" x14ac:dyDescent="0.35">
      <c r="A87" t="s">
        <v>73</v>
      </c>
      <c r="B87" t="s">
        <v>22</v>
      </c>
      <c r="C87">
        <v>1</v>
      </c>
      <c r="D87" t="b">
        <f>IF(ISERROR(MATCH(t_effector_pkill[[#This Row],[Effector]],t_effectors_list[Effector],0)),FALSE, TRUE)</f>
        <v>1</v>
      </c>
      <c r="E87" t="b">
        <f>IF(ISERROR(MATCH(t_effector_pkill[[#This Row],[Platform]],t_platforms_list[Platform],0)),FALSE, TRUE)</f>
        <v>1</v>
      </c>
    </row>
    <row r="88" spans="1:5" x14ac:dyDescent="0.35">
      <c r="A88" t="s">
        <v>73</v>
      </c>
      <c r="B88" t="s">
        <v>24</v>
      </c>
      <c r="C88">
        <v>1</v>
      </c>
      <c r="D88" t="b">
        <f>IF(ISERROR(MATCH(t_effector_pkill[[#This Row],[Effector]],t_effectors_list[Effector],0)),FALSE, TRUE)</f>
        <v>1</v>
      </c>
      <c r="E88" t="b">
        <f>IF(ISERROR(MATCH(t_effector_pkill[[#This Row],[Platform]],t_platforms_list[Platform],0)),FALSE, TRUE)</f>
        <v>1</v>
      </c>
    </row>
    <row r="89" spans="1:5" x14ac:dyDescent="0.35">
      <c r="A89" t="s">
        <v>73</v>
      </c>
      <c r="B89" t="s">
        <v>25</v>
      </c>
      <c r="C89">
        <v>1</v>
      </c>
      <c r="D89" t="b">
        <f>IF(ISERROR(MATCH(t_effector_pkill[[#This Row],[Effector]],t_effectors_list[Effector],0)),FALSE, TRUE)</f>
        <v>1</v>
      </c>
      <c r="E89" t="b">
        <f>IF(ISERROR(MATCH(t_effector_pkill[[#This Row],[Platform]],t_platforms_list[Platform],0)),FALSE, TRUE)</f>
        <v>1</v>
      </c>
    </row>
    <row r="90" spans="1:5" x14ac:dyDescent="0.35">
      <c r="A90" t="s">
        <v>73</v>
      </c>
      <c r="B90" t="s">
        <v>28</v>
      </c>
      <c r="C90">
        <v>1</v>
      </c>
      <c r="D90" t="b">
        <f>IF(ISERROR(MATCH(t_effector_pkill[[#This Row],[Effector]],t_effectors_list[Effector],0)),FALSE, TRUE)</f>
        <v>1</v>
      </c>
      <c r="E90" t="b">
        <f>IF(ISERROR(MATCH(t_effector_pkill[[#This Row],[Platform]],t_platforms_list[Platform],0)),FALSE, TRUE)</f>
        <v>1</v>
      </c>
    </row>
    <row r="91" spans="1:5" x14ac:dyDescent="0.35">
      <c r="A91" t="s">
        <v>73</v>
      </c>
      <c r="B91" t="s">
        <v>30</v>
      </c>
      <c r="C91">
        <v>1</v>
      </c>
      <c r="D91" t="b">
        <f>IF(ISERROR(MATCH(t_effector_pkill[[#This Row],[Effector]],t_effectors_list[Effector],0)),FALSE, TRUE)</f>
        <v>1</v>
      </c>
      <c r="E91" t="b">
        <f>IF(ISERROR(MATCH(t_effector_pkill[[#This Row],[Platform]],t_platforms_list[Platform],0)),FALSE, TRUE)</f>
        <v>1</v>
      </c>
    </row>
    <row r="92" spans="1:5" x14ac:dyDescent="0.35">
      <c r="A92" t="s">
        <v>74</v>
      </c>
      <c r="B92" t="s">
        <v>13</v>
      </c>
      <c r="C92">
        <v>1</v>
      </c>
      <c r="D92" t="b">
        <f>IF(ISERROR(MATCH(t_effector_pkill[[#This Row],[Effector]],t_effectors_list[Effector],0)),FALSE, TRUE)</f>
        <v>1</v>
      </c>
      <c r="E92" t="b">
        <f>IF(ISERROR(MATCH(t_effector_pkill[[#This Row],[Platform]],t_platforms_list[Platform],0)),FALSE, TRUE)</f>
        <v>1</v>
      </c>
    </row>
    <row r="93" spans="1:5" x14ac:dyDescent="0.35">
      <c r="A93" t="s">
        <v>74</v>
      </c>
      <c r="B93" t="s">
        <v>16</v>
      </c>
      <c r="C93">
        <v>1</v>
      </c>
      <c r="D93" t="b">
        <f>IF(ISERROR(MATCH(t_effector_pkill[[#This Row],[Effector]],t_effectors_list[Effector],0)),FALSE, TRUE)</f>
        <v>1</v>
      </c>
      <c r="E93" t="b">
        <f>IF(ISERROR(MATCH(t_effector_pkill[[#This Row],[Platform]],t_platforms_list[Platform],0)),FALSE, TRUE)</f>
        <v>1</v>
      </c>
    </row>
    <row r="94" spans="1:5" x14ac:dyDescent="0.35">
      <c r="A94" t="s">
        <v>74</v>
      </c>
      <c r="B94" t="s">
        <v>17</v>
      </c>
      <c r="C94">
        <v>1</v>
      </c>
      <c r="D94" t="b">
        <f>IF(ISERROR(MATCH(t_effector_pkill[[#This Row],[Effector]],t_effectors_list[Effector],0)),FALSE, TRUE)</f>
        <v>1</v>
      </c>
      <c r="E94" t="b">
        <f>IF(ISERROR(MATCH(t_effector_pkill[[#This Row],[Platform]],t_platforms_list[Platform],0)),FALSE, TRUE)</f>
        <v>1</v>
      </c>
    </row>
    <row r="95" spans="1:5" x14ac:dyDescent="0.35">
      <c r="A95" t="s">
        <v>74</v>
      </c>
      <c r="B95" t="s">
        <v>18</v>
      </c>
      <c r="C95">
        <v>1</v>
      </c>
      <c r="D95" t="b">
        <f>IF(ISERROR(MATCH(t_effector_pkill[[#This Row],[Effector]],t_effectors_list[Effector],0)),FALSE, TRUE)</f>
        <v>1</v>
      </c>
      <c r="E95" t="b">
        <f>IF(ISERROR(MATCH(t_effector_pkill[[#This Row],[Platform]],t_platforms_list[Platform],0)),FALSE, TRUE)</f>
        <v>1</v>
      </c>
    </row>
    <row r="96" spans="1:5" x14ac:dyDescent="0.35">
      <c r="A96" t="s">
        <v>74</v>
      </c>
      <c r="B96" t="s">
        <v>19</v>
      </c>
      <c r="C96">
        <v>1</v>
      </c>
      <c r="D96" t="b">
        <f>IF(ISERROR(MATCH(t_effector_pkill[[#This Row],[Effector]],t_effectors_list[Effector],0)),FALSE, TRUE)</f>
        <v>1</v>
      </c>
      <c r="E96" t="b">
        <f>IF(ISERROR(MATCH(t_effector_pkill[[#This Row],[Platform]],t_platforms_list[Platform],0)),FALSE, TRUE)</f>
        <v>1</v>
      </c>
    </row>
    <row r="97" spans="1:5" x14ac:dyDescent="0.35">
      <c r="A97" t="s">
        <v>74</v>
      </c>
      <c r="B97" t="s">
        <v>22</v>
      </c>
      <c r="C97">
        <v>1</v>
      </c>
      <c r="D97" t="b">
        <f>IF(ISERROR(MATCH(t_effector_pkill[[#This Row],[Effector]],t_effectors_list[Effector],0)),FALSE, TRUE)</f>
        <v>1</v>
      </c>
      <c r="E97" t="b">
        <f>IF(ISERROR(MATCH(t_effector_pkill[[#This Row],[Platform]],t_platforms_list[Platform],0)),FALSE, TRUE)</f>
        <v>1</v>
      </c>
    </row>
    <row r="98" spans="1:5" x14ac:dyDescent="0.35">
      <c r="A98" t="s">
        <v>74</v>
      </c>
      <c r="B98" t="s">
        <v>24</v>
      </c>
      <c r="C98">
        <v>1</v>
      </c>
      <c r="D98" t="b">
        <f>IF(ISERROR(MATCH(t_effector_pkill[[#This Row],[Effector]],t_effectors_list[Effector],0)),FALSE, TRUE)</f>
        <v>1</v>
      </c>
      <c r="E98" t="b">
        <f>IF(ISERROR(MATCH(t_effector_pkill[[#This Row],[Platform]],t_platforms_list[Platform],0)),FALSE, TRUE)</f>
        <v>1</v>
      </c>
    </row>
    <row r="99" spans="1:5" x14ac:dyDescent="0.35">
      <c r="A99" t="s">
        <v>74</v>
      </c>
      <c r="B99" t="s">
        <v>25</v>
      </c>
      <c r="C99">
        <v>1</v>
      </c>
      <c r="D99" t="b">
        <f>IF(ISERROR(MATCH(t_effector_pkill[[#This Row],[Effector]],t_effectors_list[Effector],0)),FALSE, TRUE)</f>
        <v>1</v>
      </c>
      <c r="E99" t="b">
        <f>IF(ISERROR(MATCH(t_effector_pkill[[#This Row],[Platform]],t_platforms_list[Platform],0)),FALSE, TRUE)</f>
        <v>1</v>
      </c>
    </row>
    <row r="100" spans="1:5" x14ac:dyDescent="0.35">
      <c r="A100" t="s">
        <v>74</v>
      </c>
      <c r="B100" t="s">
        <v>28</v>
      </c>
      <c r="C100">
        <v>1</v>
      </c>
      <c r="D100" t="b">
        <f>IF(ISERROR(MATCH(t_effector_pkill[[#This Row],[Effector]],t_effectors_list[Effector],0)),FALSE, TRUE)</f>
        <v>1</v>
      </c>
      <c r="E100" t="b">
        <f>IF(ISERROR(MATCH(t_effector_pkill[[#This Row],[Platform]],t_platforms_list[Platform],0)),FALSE, TRUE)</f>
        <v>1</v>
      </c>
    </row>
    <row r="101" spans="1:5" x14ac:dyDescent="0.35">
      <c r="A101" t="s">
        <v>74</v>
      </c>
      <c r="B101" t="s">
        <v>30</v>
      </c>
      <c r="C101">
        <v>1</v>
      </c>
      <c r="D101" t="b">
        <f>IF(ISERROR(MATCH(t_effector_pkill[[#This Row],[Effector]],t_effectors_list[Effector],0)),FALSE, TRUE)</f>
        <v>1</v>
      </c>
      <c r="E101" t="b">
        <f>IF(ISERROR(MATCH(t_effector_pkill[[#This Row],[Platform]],t_platforms_list[Platform],0)),FALSE, TRUE)</f>
        <v>1</v>
      </c>
    </row>
  </sheetData>
  <conditionalFormatting sqref="D2:E101">
    <cfRule type="cellIs" dxfId="6" priority="1" operator="equal">
      <formula>TRUE</formula>
    </cfRule>
    <cfRule type="cellIs" dxfId="5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E2"/>
  <sheetViews>
    <sheetView workbookViewId="0"/>
  </sheetViews>
  <sheetFormatPr defaultRowHeight="14.5" x14ac:dyDescent="0.35"/>
  <cols>
    <col min="1" max="1" width="29.26953125" customWidth="1"/>
    <col min="3" max="3" width="17.7265625" bestFit="1" customWidth="1"/>
    <col min="4" max="4" width="27.453125" bestFit="1" customWidth="1"/>
    <col min="5" max="5" width="18.453125" bestFit="1" customWidth="1"/>
  </cols>
  <sheetData>
    <row r="1" spans="1:5" x14ac:dyDescent="0.35">
      <c r="A1" t="s">
        <v>77</v>
      </c>
      <c r="B1" t="s">
        <v>33</v>
      </c>
      <c r="C1" t="s">
        <v>78</v>
      </c>
      <c r="D1" t="s">
        <v>79</v>
      </c>
      <c r="E1" t="s">
        <v>80</v>
      </c>
    </row>
    <row r="2" spans="1:5" x14ac:dyDescent="0.35">
      <c r="A2" s="2" t="s">
        <v>81</v>
      </c>
      <c r="B2">
        <v>2</v>
      </c>
      <c r="C2" t="b">
        <v>0</v>
      </c>
      <c r="D2">
        <v>1</v>
      </c>
      <c r="E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J18"/>
  <sheetViews>
    <sheetView tabSelected="1" topLeftCell="C1" workbookViewId="0">
      <selection activeCell="F18" sqref="F18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8.81640625" bestFit="1" customWidth="1"/>
    <col min="4" max="4" width="10.453125" bestFit="1" customWidth="1"/>
    <col min="5" max="5" width="10.453125" customWidth="1"/>
    <col min="6" max="6" width="46.26953125" bestFit="1" customWidth="1"/>
    <col min="7" max="7" width="6.453125" bestFit="1" customWidth="1"/>
    <col min="8" max="8" width="46.26953125" customWidth="1"/>
    <col min="9" max="9" width="26.7265625" bestFit="1" customWidth="1"/>
  </cols>
  <sheetData>
    <row r="1" spans="1:10" x14ac:dyDescent="0.35">
      <c r="A1" t="s">
        <v>77</v>
      </c>
      <c r="B1" t="s">
        <v>0</v>
      </c>
      <c r="C1" t="s">
        <v>82</v>
      </c>
      <c r="D1" t="s">
        <v>83</v>
      </c>
      <c r="E1" t="s">
        <v>84</v>
      </c>
      <c r="F1" t="s">
        <v>10</v>
      </c>
      <c r="G1" t="s">
        <v>85</v>
      </c>
      <c r="H1" t="s">
        <v>86</v>
      </c>
      <c r="I1" t="s">
        <v>87</v>
      </c>
      <c r="J1" t="s">
        <v>88</v>
      </c>
    </row>
    <row r="2" spans="1:10" x14ac:dyDescent="0.35">
      <c r="A2" s="2" t="s">
        <v>81</v>
      </c>
      <c r="B2" t="s">
        <v>17</v>
      </c>
      <c r="C2" t="s">
        <v>89</v>
      </c>
      <c r="D2" t="b">
        <v>0</v>
      </c>
      <c r="E2" t="s">
        <v>90</v>
      </c>
      <c r="F2" t="s">
        <v>14</v>
      </c>
      <c r="G2">
        <v>4</v>
      </c>
      <c r="H2" t="s">
        <v>91</v>
      </c>
      <c r="I2" t="s">
        <v>92</v>
      </c>
      <c r="J2" t="b">
        <f>NOT(ISERROR(MATCH(t_scenario_entities[[#This Row],[Scenario_Platform_UID]],t_entity_waypoints[Scenario_Platform_UID],0)))</f>
        <v>1</v>
      </c>
    </row>
    <row r="3" spans="1:10" x14ac:dyDescent="0.35">
      <c r="A3" s="2" t="s">
        <v>81</v>
      </c>
      <c r="B3" t="s">
        <v>17</v>
      </c>
      <c r="C3" t="s">
        <v>89</v>
      </c>
      <c r="D3" t="b">
        <v>0</v>
      </c>
      <c r="E3" t="s">
        <v>90</v>
      </c>
      <c r="F3" t="s">
        <v>14</v>
      </c>
      <c r="G3">
        <v>5</v>
      </c>
      <c r="H3" t="s">
        <v>93</v>
      </c>
      <c r="I3" t="s">
        <v>94</v>
      </c>
      <c r="J3" t="b">
        <f>NOT(ISERROR(MATCH(t_scenario_entities[[#This Row],[Scenario_Platform_UID]],t_entity_waypoints[Scenario_Platform_UID],0)))</f>
        <v>1</v>
      </c>
    </row>
    <row r="4" spans="1:10" x14ac:dyDescent="0.35">
      <c r="A4" s="2" t="s">
        <v>81</v>
      </c>
      <c r="B4" t="s">
        <v>17</v>
      </c>
      <c r="C4" t="s">
        <v>89</v>
      </c>
      <c r="D4" t="b">
        <v>0</v>
      </c>
      <c r="E4" t="s">
        <v>90</v>
      </c>
      <c r="F4" t="s">
        <v>14</v>
      </c>
      <c r="G4">
        <v>6</v>
      </c>
      <c r="H4" t="s">
        <v>95</v>
      </c>
      <c r="I4" t="s">
        <v>96</v>
      </c>
      <c r="J4" t="b">
        <f>NOT(ISERROR(MATCH(t_scenario_entities[[#This Row],[Scenario_Platform_UID]],t_entity_waypoints[Scenario_Platform_UID],0)))</f>
        <v>1</v>
      </c>
    </row>
    <row r="5" spans="1:10" x14ac:dyDescent="0.35">
      <c r="A5" s="2" t="s">
        <v>81</v>
      </c>
      <c r="B5" t="s">
        <v>17</v>
      </c>
      <c r="C5" t="s">
        <v>89</v>
      </c>
      <c r="D5" t="b">
        <v>0</v>
      </c>
      <c r="E5" t="s">
        <v>90</v>
      </c>
      <c r="F5" t="s">
        <v>14</v>
      </c>
      <c r="G5">
        <v>7</v>
      </c>
      <c r="H5" t="s">
        <v>97</v>
      </c>
      <c r="I5" t="s">
        <v>98</v>
      </c>
      <c r="J5" t="b">
        <f>NOT(ISERROR(MATCH(t_scenario_entities[[#This Row],[Scenario_Platform_UID]],t_entity_waypoints[Scenario_Platform_UID],0)))</f>
        <v>1</v>
      </c>
    </row>
    <row r="6" spans="1:10" x14ac:dyDescent="0.35">
      <c r="A6" s="2" t="s">
        <v>81</v>
      </c>
      <c r="B6" t="s">
        <v>17</v>
      </c>
      <c r="C6" t="s">
        <v>89</v>
      </c>
      <c r="D6" t="b">
        <v>0</v>
      </c>
      <c r="E6" t="s">
        <v>90</v>
      </c>
      <c r="F6" t="s">
        <v>14</v>
      </c>
      <c r="G6">
        <v>8</v>
      </c>
      <c r="H6" t="s">
        <v>99</v>
      </c>
      <c r="I6" t="s">
        <v>100</v>
      </c>
      <c r="J6" t="b">
        <f>NOT(ISERROR(MATCH(t_scenario_entities[[#This Row],[Scenario_Platform_UID]],t_entity_waypoints[Scenario_Platform_UID],0)))</f>
        <v>1</v>
      </c>
    </row>
    <row r="7" spans="1:10" x14ac:dyDescent="0.35">
      <c r="A7" s="2" t="s">
        <v>81</v>
      </c>
      <c r="B7" t="s">
        <v>17</v>
      </c>
      <c r="C7" t="s">
        <v>89</v>
      </c>
      <c r="D7" t="b">
        <v>0</v>
      </c>
      <c r="E7" t="s">
        <v>90</v>
      </c>
      <c r="F7" t="s">
        <v>14</v>
      </c>
      <c r="G7">
        <v>9</v>
      </c>
      <c r="H7" t="s">
        <v>101</v>
      </c>
      <c r="I7" t="s">
        <v>102</v>
      </c>
      <c r="J7" t="b">
        <f>NOT(ISERROR(MATCH(t_scenario_entities[[#This Row],[Scenario_Platform_UID]],t_entity_waypoints[Scenario_Platform_UID],0)))</f>
        <v>1</v>
      </c>
    </row>
    <row r="8" spans="1:10" x14ac:dyDescent="0.35">
      <c r="A8" s="2" t="s">
        <v>81</v>
      </c>
      <c r="B8" t="s">
        <v>17</v>
      </c>
      <c r="C8" t="s">
        <v>89</v>
      </c>
      <c r="D8" t="b">
        <v>0</v>
      </c>
      <c r="E8" t="s">
        <v>90</v>
      </c>
      <c r="F8" t="s">
        <v>14</v>
      </c>
      <c r="G8">
        <v>10</v>
      </c>
      <c r="H8" t="s">
        <v>103</v>
      </c>
      <c r="I8" t="s">
        <v>104</v>
      </c>
      <c r="J8" t="b">
        <f>NOT(ISERROR(MATCH(t_scenario_entities[[#This Row],[Scenario_Platform_UID]],t_entity_waypoints[Scenario_Platform_UID],0)))</f>
        <v>1</v>
      </c>
    </row>
    <row r="9" spans="1:10" x14ac:dyDescent="0.35">
      <c r="A9" s="2" t="s">
        <v>81</v>
      </c>
      <c r="B9" t="s">
        <v>17</v>
      </c>
      <c r="C9" t="s">
        <v>89</v>
      </c>
      <c r="D9" t="b">
        <v>0</v>
      </c>
      <c r="E9" t="s">
        <v>90</v>
      </c>
      <c r="F9" t="s">
        <v>14</v>
      </c>
      <c r="G9">
        <v>11</v>
      </c>
      <c r="H9" t="s">
        <v>105</v>
      </c>
      <c r="I9" t="s">
        <v>106</v>
      </c>
      <c r="J9" t="b">
        <f>NOT(ISERROR(MATCH(t_scenario_entities[[#This Row],[Scenario_Platform_UID]],t_entity_waypoints[Scenario_Platform_UID],0)))</f>
        <v>1</v>
      </c>
    </row>
    <row r="10" spans="1:10" x14ac:dyDescent="0.35">
      <c r="A10" s="2" t="s">
        <v>81</v>
      </c>
      <c r="B10" t="s">
        <v>22</v>
      </c>
      <c r="C10" t="s">
        <v>89</v>
      </c>
      <c r="D10" t="b">
        <v>0</v>
      </c>
      <c r="E10" t="s">
        <v>107</v>
      </c>
      <c r="F10" t="s">
        <v>23</v>
      </c>
      <c r="G10">
        <v>12</v>
      </c>
      <c r="H10" t="s">
        <v>108</v>
      </c>
      <c r="I10" t="s">
        <v>109</v>
      </c>
      <c r="J10" t="b">
        <f>NOT(ISERROR(MATCH(t_scenario_entities[[#This Row],[Scenario_Platform_UID]],t_entity_waypoints[Scenario_Platform_UID],0)))</f>
        <v>1</v>
      </c>
    </row>
    <row r="11" spans="1:10" x14ac:dyDescent="0.35">
      <c r="A11" t="s">
        <v>81</v>
      </c>
      <c r="B11" t="s">
        <v>22</v>
      </c>
      <c r="C11" t="s">
        <v>89</v>
      </c>
      <c r="D11" t="s">
        <v>110</v>
      </c>
      <c r="E11" t="s">
        <v>107</v>
      </c>
      <c r="F11" t="s">
        <v>23</v>
      </c>
      <c r="G11">
        <v>17</v>
      </c>
      <c r="H11" t="s">
        <v>111</v>
      </c>
      <c r="I11" t="s">
        <v>112</v>
      </c>
      <c r="J11" t="b">
        <f>NOT(ISERROR(MATCH(t_scenario_entities[[#This Row],[Scenario_Platform_UID]],t_entity_waypoints[Scenario_Platform_UID],0)))</f>
        <v>1</v>
      </c>
    </row>
    <row r="12" spans="1:10" x14ac:dyDescent="0.35">
      <c r="A12" t="s">
        <v>81</v>
      </c>
      <c r="B12" t="s">
        <v>18</v>
      </c>
      <c r="C12" t="s">
        <v>89</v>
      </c>
      <c r="D12" t="s">
        <v>110</v>
      </c>
      <c r="E12" t="s">
        <v>90</v>
      </c>
      <c r="F12" t="s">
        <v>14</v>
      </c>
      <c r="G12">
        <v>18</v>
      </c>
      <c r="H12" t="s">
        <v>113</v>
      </c>
      <c r="I12" t="s">
        <v>114</v>
      </c>
      <c r="J12" t="b">
        <f>NOT(ISERROR(MATCH(t_scenario_entities[[#This Row],[Scenario_Platform_UID]],t_entity_waypoints[Scenario_Platform_UID],0)))</f>
        <v>1</v>
      </c>
    </row>
    <row r="13" spans="1:10" x14ac:dyDescent="0.35">
      <c r="A13" t="s">
        <v>81</v>
      </c>
      <c r="B13" t="s">
        <v>18</v>
      </c>
      <c r="C13" t="s">
        <v>89</v>
      </c>
      <c r="D13" t="s">
        <v>110</v>
      </c>
      <c r="E13" t="s">
        <v>90</v>
      </c>
      <c r="F13" t="s">
        <v>14</v>
      </c>
      <c r="G13">
        <v>19</v>
      </c>
      <c r="H13" t="s">
        <v>115</v>
      </c>
      <c r="I13" t="s">
        <v>116</v>
      </c>
      <c r="J13" t="b">
        <f>NOT(ISERROR(MATCH(t_scenario_entities[[#This Row],[Scenario_Platform_UID]],t_entity_waypoints[Scenario_Platform_UID],0)))</f>
        <v>1</v>
      </c>
    </row>
    <row r="14" spans="1:10" x14ac:dyDescent="0.35">
      <c r="A14" t="s">
        <v>81</v>
      </c>
      <c r="B14" t="s">
        <v>18</v>
      </c>
      <c r="C14" t="s">
        <v>89</v>
      </c>
      <c r="D14" t="s">
        <v>110</v>
      </c>
      <c r="E14" t="s">
        <v>90</v>
      </c>
      <c r="F14" t="s">
        <v>14</v>
      </c>
      <c r="G14">
        <v>20</v>
      </c>
      <c r="H14" t="s">
        <v>117</v>
      </c>
      <c r="I14" t="s">
        <v>118</v>
      </c>
      <c r="J14" t="b">
        <f>NOT(ISERROR(MATCH(t_scenario_entities[[#This Row],[Scenario_Platform_UID]],t_entity_waypoints[Scenario_Platform_UID],0)))</f>
        <v>1</v>
      </c>
    </row>
    <row r="15" spans="1:10" x14ac:dyDescent="0.35">
      <c r="A15" t="s">
        <v>81</v>
      </c>
      <c r="B15" t="s">
        <v>18</v>
      </c>
      <c r="C15" t="s">
        <v>89</v>
      </c>
      <c r="D15" t="s">
        <v>110</v>
      </c>
      <c r="E15" t="s">
        <v>90</v>
      </c>
      <c r="F15" t="s">
        <v>14</v>
      </c>
      <c r="G15">
        <v>21</v>
      </c>
      <c r="H15" t="s">
        <v>119</v>
      </c>
      <c r="I15" t="s">
        <v>120</v>
      </c>
      <c r="J15" t="b">
        <f>NOT(ISERROR(MATCH(t_scenario_entities[[#This Row],[Scenario_Platform_UID]],t_entity_waypoints[Scenario_Platform_UID],0)))</f>
        <v>1</v>
      </c>
    </row>
    <row r="16" spans="1:10" x14ac:dyDescent="0.35">
      <c r="A16" t="s">
        <v>81</v>
      </c>
      <c r="B16" t="s">
        <v>28</v>
      </c>
      <c r="C16" t="s">
        <v>121</v>
      </c>
      <c r="D16" t="s">
        <v>110</v>
      </c>
      <c r="E16" t="s">
        <v>122</v>
      </c>
      <c r="F16" t="s">
        <v>29</v>
      </c>
      <c r="G16">
        <v>22</v>
      </c>
      <c r="H16" t="s">
        <v>123</v>
      </c>
      <c r="I16" t="s">
        <v>124</v>
      </c>
      <c r="J16" t="b">
        <f>NOT(ISERROR(MATCH(t_scenario_entities[[#This Row],[Scenario_Platform_UID]],t_entity_waypoints[Scenario_Platform_UID],0)))</f>
        <v>1</v>
      </c>
    </row>
    <row r="17" spans="1:10" x14ac:dyDescent="0.35">
      <c r="A17" t="s">
        <v>81</v>
      </c>
      <c r="B17" t="s">
        <v>30</v>
      </c>
      <c r="C17" t="s">
        <v>121</v>
      </c>
      <c r="D17" t="s">
        <v>110</v>
      </c>
      <c r="E17" t="s">
        <v>122</v>
      </c>
      <c r="F17" t="s">
        <v>31</v>
      </c>
      <c r="G17">
        <v>22</v>
      </c>
      <c r="H17" t="s">
        <v>125</v>
      </c>
      <c r="I17" t="s">
        <v>126</v>
      </c>
      <c r="J17" t="b">
        <f>NOT(ISERROR(MATCH(t_scenario_entities[[#This Row],[Scenario_Platform_UID]],t_entity_waypoints[Scenario_Platform_UID],0)))</f>
        <v>1</v>
      </c>
    </row>
    <row r="18" spans="1:10" x14ac:dyDescent="0.35">
      <c r="A18" t="s">
        <v>81</v>
      </c>
      <c r="B18" t="s">
        <v>28</v>
      </c>
      <c r="C18" t="s">
        <v>121</v>
      </c>
      <c r="D18" t="s">
        <v>110</v>
      </c>
      <c r="E18" t="s">
        <v>122</v>
      </c>
      <c r="F18" t="s">
        <v>29</v>
      </c>
      <c r="G18">
        <v>23</v>
      </c>
      <c r="H18" t="s">
        <v>127</v>
      </c>
      <c r="I18" t="s">
        <v>128</v>
      </c>
    </row>
  </sheetData>
  <conditionalFormatting sqref="J2:J17">
    <cfRule type="cellIs" dxfId="4" priority="1" operator="equal">
      <formula>TRUE</formula>
    </cfRule>
    <cfRule type="cellIs" dxfId="3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H189"/>
  <sheetViews>
    <sheetView topLeftCell="A100" workbookViewId="0">
      <selection activeCell="D16" sqref="D16"/>
    </sheetView>
  </sheetViews>
  <sheetFormatPr defaultRowHeight="14.5" x14ac:dyDescent="0.35"/>
  <cols>
    <col min="1" max="1" width="33.08984375" bestFit="1" customWidth="1"/>
    <col min="2" max="6" width="14.1796875" customWidth="1"/>
  </cols>
  <sheetData>
    <row r="1" spans="1:8" x14ac:dyDescent="0.35">
      <c r="A1" t="s">
        <v>87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35">
      <c r="A2" t="s">
        <v>109</v>
      </c>
      <c r="B2">
        <v>1</v>
      </c>
      <c r="C2">
        <v>71.107320117794359</v>
      </c>
      <c r="D2">
        <v>25.64326726446377</v>
      </c>
      <c r="E2">
        <v>0</v>
      </c>
      <c r="H2" t="b">
        <f>NOT(ISERROR(MATCH(t_entity_waypoints[[#This Row],[Scenario_Platform_UID]],t_scenario_entities[Scenario_Platform_UID],0)))</f>
        <v>1</v>
      </c>
    </row>
    <row r="3" spans="1:8" x14ac:dyDescent="0.35">
      <c r="A3" t="s">
        <v>112</v>
      </c>
      <c r="B3">
        <v>1</v>
      </c>
      <c r="C3">
        <v>70.961447145304945</v>
      </c>
      <c r="D3">
        <v>24.86833047022192</v>
      </c>
      <c r="E3">
        <v>0</v>
      </c>
      <c r="H3" t="b">
        <f>NOT(ISERROR(MATCH(t_entity_waypoints[[#This Row],[Scenario_Platform_UID]],t_scenario_entities[Scenario_Platform_UID],0)))</f>
        <v>1</v>
      </c>
    </row>
    <row r="4" spans="1:8" x14ac:dyDescent="0.35">
      <c r="A4" t="s">
        <v>114</v>
      </c>
      <c r="B4">
        <v>1</v>
      </c>
      <c r="C4">
        <v>70.959825885589837</v>
      </c>
      <c r="D4">
        <v>24.881096956583619</v>
      </c>
      <c r="E4">
        <v>0</v>
      </c>
      <c r="H4" t="b">
        <f>NOT(ISERROR(MATCH(t_entity_waypoints[[#This Row],[Scenario_Platform_UID]],t_scenario_entities[Scenario_Platform_UID],0)))</f>
        <v>1</v>
      </c>
    </row>
    <row r="5" spans="1:8" x14ac:dyDescent="0.35">
      <c r="A5" t="s">
        <v>114</v>
      </c>
      <c r="B5">
        <v>2</v>
      </c>
      <c r="C5">
        <v>70.983100370485104</v>
      </c>
      <c r="D5">
        <v>24.947033542708859</v>
      </c>
      <c r="E5">
        <v>0</v>
      </c>
      <c r="H5" t="b">
        <f>NOT(ISERROR(MATCH(t_entity_waypoints[[#This Row],[Scenario_Platform_UID]],t_scenario_entities[Scenario_Platform_UID],0)))</f>
        <v>1</v>
      </c>
    </row>
    <row r="6" spans="1:8" x14ac:dyDescent="0.35">
      <c r="A6" t="s">
        <v>114</v>
      </c>
      <c r="B6">
        <v>3</v>
      </c>
      <c r="C6">
        <v>70.989490741075173</v>
      </c>
      <c r="D6">
        <v>25.334315184284531</v>
      </c>
      <c r="E6">
        <v>0</v>
      </c>
      <c r="H6" t="b">
        <f>NOT(ISERROR(MATCH(t_entity_waypoints[[#This Row],[Scenario_Platform_UID]],t_scenario_entities[Scenario_Platform_UID],0)))</f>
        <v>1</v>
      </c>
    </row>
    <row r="7" spans="1:8" x14ac:dyDescent="0.35">
      <c r="A7" t="s">
        <v>114</v>
      </c>
      <c r="B7">
        <v>4</v>
      </c>
      <c r="C7">
        <v>70.960850597668099</v>
      </c>
      <c r="D7">
        <v>25.456572604391731</v>
      </c>
      <c r="E7">
        <v>0</v>
      </c>
      <c r="H7" t="b">
        <f>NOT(ISERROR(MATCH(t_entity_waypoints[[#This Row],[Scenario_Platform_UID]],t_scenario_entities[Scenario_Platform_UID],0)))</f>
        <v>1</v>
      </c>
    </row>
    <row r="8" spans="1:8" x14ac:dyDescent="0.35">
      <c r="A8" t="s">
        <v>114</v>
      </c>
      <c r="B8">
        <v>5</v>
      </c>
      <c r="C8">
        <v>70.918261264719007</v>
      </c>
      <c r="D8">
        <v>25.559598520212411</v>
      </c>
      <c r="E8">
        <v>0</v>
      </c>
      <c r="H8" t="b">
        <f>NOT(ISERROR(MATCH(t_entity_waypoints[[#This Row],[Scenario_Platform_UID]],t_scenario_entities[Scenario_Platform_UID],0)))</f>
        <v>1</v>
      </c>
    </row>
    <row r="9" spans="1:8" x14ac:dyDescent="0.35">
      <c r="A9" t="s">
        <v>114</v>
      </c>
      <c r="B9">
        <v>6</v>
      </c>
      <c r="C9">
        <v>70.912426120801626</v>
      </c>
      <c r="D9">
        <v>25.769771388486561</v>
      </c>
      <c r="E9">
        <v>0</v>
      </c>
      <c r="H9" t="b">
        <f>NOT(ISERROR(MATCH(t_entity_waypoints[[#This Row],[Scenario_Platform_UID]],t_scenario_entities[Scenario_Platform_UID],0)))</f>
        <v>1</v>
      </c>
    </row>
    <row r="10" spans="1:8" x14ac:dyDescent="0.35">
      <c r="A10" t="s">
        <v>114</v>
      </c>
      <c r="B10">
        <v>7</v>
      </c>
      <c r="C10">
        <v>70.909732398090128</v>
      </c>
      <c r="D10">
        <v>25.916755028390732</v>
      </c>
      <c r="E10">
        <v>0</v>
      </c>
      <c r="H10" t="b">
        <f>NOT(ISERROR(MATCH(t_entity_waypoints[[#This Row],[Scenario_Platform_UID]],t_scenario_entities[Scenario_Platform_UID],0)))</f>
        <v>1</v>
      </c>
    </row>
    <row r="11" spans="1:8" x14ac:dyDescent="0.35">
      <c r="A11" t="s">
        <v>114</v>
      </c>
      <c r="B11">
        <v>8</v>
      </c>
      <c r="C11">
        <v>70.862983017109642</v>
      </c>
      <c r="D11">
        <v>25.934612853799621</v>
      </c>
      <c r="E11">
        <v>0</v>
      </c>
      <c r="H11" t="b">
        <f>NOT(ISERROR(MATCH(t_entity_waypoints[[#This Row],[Scenario_Platform_UID]],t_scenario_entities[Scenario_Platform_UID],0)))</f>
        <v>1</v>
      </c>
    </row>
    <row r="12" spans="1:8" x14ac:dyDescent="0.35">
      <c r="A12" t="s">
        <v>114</v>
      </c>
      <c r="B12">
        <v>9</v>
      </c>
      <c r="C12">
        <v>70.826562767281658</v>
      </c>
      <c r="D12">
        <v>25.829959209501901</v>
      </c>
      <c r="E12">
        <v>0</v>
      </c>
      <c r="H12" t="b">
        <f>NOT(ISERROR(MATCH(t_entity_waypoints[[#This Row],[Scenario_Platform_UID]],t_scenario_entities[Scenario_Platform_UID],0)))</f>
        <v>1</v>
      </c>
    </row>
    <row r="13" spans="1:8" x14ac:dyDescent="0.35">
      <c r="A13" t="s">
        <v>114</v>
      </c>
      <c r="B13">
        <v>10</v>
      </c>
      <c r="C13">
        <v>70.823676823374015</v>
      </c>
      <c r="D13">
        <v>25.79548685103693</v>
      </c>
      <c r="E13">
        <v>0</v>
      </c>
      <c r="H13" t="b">
        <f>NOT(ISERROR(MATCH(t_entity_waypoints[[#This Row],[Scenario_Platform_UID]],t_scenario_entities[Scenario_Platform_UID],0)))</f>
        <v>1</v>
      </c>
    </row>
    <row r="14" spans="1:8" x14ac:dyDescent="0.35">
      <c r="A14" t="s">
        <v>114</v>
      </c>
      <c r="B14">
        <v>11</v>
      </c>
      <c r="C14">
        <v>70.780905155813102</v>
      </c>
      <c r="D14">
        <v>25.761488298816129</v>
      </c>
      <c r="E14">
        <v>0</v>
      </c>
      <c r="H14" t="b">
        <f>NOT(ISERROR(MATCH(t_entity_waypoints[[#This Row],[Scenario_Platform_UID]],t_scenario_entities[Scenario_Platform_UID],0)))</f>
        <v>1</v>
      </c>
    </row>
    <row r="15" spans="1:8" x14ac:dyDescent="0.35">
      <c r="A15" t="s">
        <v>114</v>
      </c>
      <c r="B15">
        <v>12</v>
      </c>
      <c r="C15">
        <v>70.770376783232265</v>
      </c>
      <c r="D15">
        <v>25.709671677039712</v>
      </c>
      <c r="E15">
        <v>0</v>
      </c>
      <c r="H15" t="b">
        <f>NOT(ISERROR(MATCH(t_entity_waypoints[[#This Row],[Scenario_Platform_UID]],t_scenario_entities[Scenario_Platform_UID],0)))</f>
        <v>1</v>
      </c>
    </row>
    <row r="16" spans="1:8" x14ac:dyDescent="0.35">
      <c r="A16" t="s">
        <v>114</v>
      </c>
      <c r="B16">
        <v>13</v>
      </c>
      <c r="C16">
        <v>70.724205434063904</v>
      </c>
      <c r="D16">
        <v>25.712762454514341</v>
      </c>
      <c r="E16">
        <v>0</v>
      </c>
      <c r="H16" t="b">
        <f>NOT(ISERROR(MATCH(t_entity_waypoints[[#This Row],[Scenario_Platform_UID]],t_scenario_entities[Scenario_Platform_UID],0)))</f>
        <v>1</v>
      </c>
    </row>
    <row r="17" spans="1:8" x14ac:dyDescent="0.35">
      <c r="A17" t="s">
        <v>114</v>
      </c>
      <c r="B17">
        <v>14</v>
      </c>
      <c r="C17">
        <v>70.710491968272379</v>
      </c>
      <c r="D17">
        <v>25.597030009075819</v>
      </c>
      <c r="E17">
        <v>0</v>
      </c>
      <c r="H17" t="b">
        <f>NOT(ISERROR(MATCH(t_entity_waypoints[[#This Row],[Scenario_Platform_UID]],t_scenario_entities[Scenario_Platform_UID],0)))</f>
        <v>1</v>
      </c>
    </row>
    <row r="18" spans="1:8" x14ac:dyDescent="0.35">
      <c r="A18" t="s">
        <v>114</v>
      </c>
      <c r="B18">
        <v>15</v>
      </c>
      <c r="C18">
        <v>70.658045091380956</v>
      </c>
      <c r="D18">
        <v>25.43493590151796</v>
      </c>
      <c r="E18">
        <v>0</v>
      </c>
      <c r="H18" t="b">
        <f>NOT(ISERROR(MATCH(t_entity_waypoints[[#This Row],[Scenario_Platform_UID]],t_scenario_entities[Scenario_Platform_UID],0)))</f>
        <v>1</v>
      </c>
    </row>
    <row r="19" spans="1:8" x14ac:dyDescent="0.35">
      <c r="A19" t="s">
        <v>114</v>
      </c>
      <c r="B19">
        <v>16</v>
      </c>
      <c r="C19">
        <v>70.55696699370408</v>
      </c>
      <c r="D19">
        <v>25.25498396855118</v>
      </c>
      <c r="E19">
        <v>0</v>
      </c>
      <c r="H19" t="b">
        <f>NOT(ISERROR(MATCH(t_entity_waypoints[[#This Row],[Scenario_Platform_UID]],t_scenario_entities[Scenario_Platform_UID],0)))</f>
        <v>1</v>
      </c>
    </row>
    <row r="20" spans="1:8" x14ac:dyDescent="0.35">
      <c r="A20" t="s">
        <v>114</v>
      </c>
      <c r="B20">
        <v>17</v>
      </c>
      <c r="C20">
        <v>70.521292448715059</v>
      </c>
      <c r="D20">
        <v>25.110060846963471</v>
      </c>
      <c r="E20">
        <v>0</v>
      </c>
      <c r="H20" t="b">
        <f>NOT(ISERROR(MATCH(t_entity_waypoints[[#This Row],[Scenario_Platform_UID]],t_scenario_entities[Scenario_Platform_UID],0)))</f>
        <v>1</v>
      </c>
    </row>
    <row r="21" spans="1:8" x14ac:dyDescent="0.35">
      <c r="A21" t="s">
        <v>114</v>
      </c>
      <c r="B21">
        <v>18</v>
      </c>
      <c r="C21">
        <v>70.516370834151743</v>
      </c>
      <c r="D21">
        <v>25.078122813059029</v>
      </c>
      <c r="E21">
        <v>0</v>
      </c>
      <c r="H21" t="b">
        <f>NOT(ISERROR(MATCH(t_entity_waypoints[[#This Row],[Scenario_Platform_UID]],t_scenario_entities[Scenario_Platform_UID],0)))</f>
        <v>1</v>
      </c>
    </row>
    <row r="22" spans="1:8" x14ac:dyDescent="0.35">
      <c r="A22" t="s">
        <v>116</v>
      </c>
      <c r="B22">
        <v>1</v>
      </c>
      <c r="C22">
        <v>71.107078925777571</v>
      </c>
      <c r="D22">
        <v>25.642339788731281</v>
      </c>
      <c r="E22">
        <v>0</v>
      </c>
      <c r="H22" t="b">
        <f>NOT(ISERROR(MATCH(t_entity_waypoints[[#This Row],[Scenario_Platform_UID]],t_scenario_entities[Scenario_Platform_UID],0)))</f>
        <v>1</v>
      </c>
    </row>
    <row r="23" spans="1:8" x14ac:dyDescent="0.35">
      <c r="A23" t="s">
        <v>116</v>
      </c>
      <c r="B23">
        <v>2</v>
      </c>
      <c r="C23">
        <v>71.136727747889893</v>
      </c>
      <c r="D23">
        <v>25.55751511803895</v>
      </c>
      <c r="E23">
        <v>0</v>
      </c>
      <c r="H23" t="b">
        <f>NOT(ISERROR(MATCH(t_entity_waypoints[[#This Row],[Scenario_Platform_UID]],t_scenario_entities[Scenario_Platform_UID],0)))</f>
        <v>1</v>
      </c>
    </row>
    <row r="24" spans="1:8" x14ac:dyDescent="0.35">
      <c r="A24" t="s">
        <v>116</v>
      </c>
      <c r="B24">
        <v>3</v>
      </c>
      <c r="C24">
        <v>71.1574838197171</v>
      </c>
      <c r="D24">
        <v>25.498444308233381</v>
      </c>
      <c r="E24">
        <v>0</v>
      </c>
      <c r="H24" t="b">
        <f>NOT(ISERROR(MATCH(t_entity_waypoints[[#This Row],[Scenario_Platform_UID]],t_scenario_entities[Scenario_Platform_UID],0)))</f>
        <v>1</v>
      </c>
    </row>
    <row r="25" spans="1:8" x14ac:dyDescent="0.35">
      <c r="A25" t="s">
        <v>116</v>
      </c>
      <c r="B25">
        <v>4</v>
      </c>
      <c r="C25">
        <v>71.175985776968119</v>
      </c>
      <c r="D25">
        <v>25.52557446606615</v>
      </c>
      <c r="E25">
        <v>0</v>
      </c>
      <c r="H25" t="b">
        <f>NOT(ISERROR(MATCH(t_entity_waypoints[[#This Row],[Scenario_Platform_UID]],t_scenario_entities[Scenario_Platform_UID],0)))</f>
        <v>1</v>
      </c>
    </row>
    <row r="26" spans="1:8" x14ac:dyDescent="0.35">
      <c r="A26" t="s">
        <v>116</v>
      </c>
      <c r="B26">
        <v>5</v>
      </c>
      <c r="C26">
        <v>71.186724383025322</v>
      </c>
      <c r="D26">
        <v>25.632721418519619</v>
      </c>
      <c r="E26">
        <v>0</v>
      </c>
      <c r="H26" t="b">
        <f>NOT(ISERROR(MATCH(t_entity_waypoints[[#This Row],[Scenario_Platform_UID]],t_scenario_entities[Scenario_Platform_UID],0)))</f>
        <v>1</v>
      </c>
    </row>
    <row r="27" spans="1:8" x14ac:dyDescent="0.35">
      <c r="A27" t="s">
        <v>116</v>
      </c>
      <c r="B27">
        <v>6</v>
      </c>
      <c r="C27">
        <v>71.189933747482698</v>
      </c>
      <c r="D27">
        <v>25.700031683522472</v>
      </c>
      <c r="E27">
        <v>0</v>
      </c>
      <c r="H27" t="b">
        <f>NOT(ISERROR(MATCH(t_entity_waypoints[[#This Row],[Scenario_Platform_UID]],t_scenario_entities[Scenario_Platform_UID],0)))</f>
        <v>1</v>
      </c>
    </row>
    <row r="28" spans="1:8" x14ac:dyDescent="0.35">
      <c r="A28" t="s">
        <v>116</v>
      </c>
      <c r="B28">
        <v>7</v>
      </c>
      <c r="C28">
        <v>71.169561932843891</v>
      </c>
      <c r="D28">
        <v>25.830187757175921</v>
      </c>
      <c r="E28">
        <v>0</v>
      </c>
      <c r="H28" t="b">
        <f>NOT(ISERROR(MATCH(t_entity_waypoints[[#This Row],[Scenario_Platform_UID]],t_scenario_entities[Scenario_Platform_UID],0)))</f>
        <v>1</v>
      </c>
    </row>
    <row r="29" spans="1:8" x14ac:dyDescent="0.35">
      <c r="A29" t="s">
        <v>116</v>
      </c>
      <c r="B29">
        <v>8</v>
      </c>
      <c r="C29">
        <v>71.147591452166623</v>
      </c>
      <c r="D29">
        <v>26.03472404941904</v>
      </c>
      <c r="E29">
        <v>0</v>
      </c>
      <c r="H29" t="b">
        <f>NOT(ISERROR(MATCH(t_entity_waypoints[[#This Row],[Scenario_Platform_UID]],t_scenario_entities[Scenario_Platform_UID],0)))</f>
        <v>1</v>
      </c>
    </row>
    <row r="30" spans="1:8" x14ac:dyDescent="0.35">
      <c r="A30" t="s">
        <v>116</v>
      </c>
      <c r="B30">
        <v>9</v>
      </c>
      <c r="C30">
        <v>71.058893865577858</v>
      </c>
      <c r="D30">
        <v>26.241462720499172</v>
      </c>
      <c r="E30">
        <v>0</v>
      </c>
      <c r="H30" t="b">
        <f>NOT(ISERROR(MATCH(t_entity_waypoints[[#This Row],[Scenario_Platform_UID]],t_scenario_entities[Scenario_Platform_UID],0)))</f>
        <v>1</v>
      </c>
    </row>
    <row r="31" spans="1:8" x14ac:dyDescent="0.35">
      <c r="A31" t="s">
        <v>116</v>
      </c>
      <c r="B31">
        <v>10</v>
      </c>
      <c r="C31">
        <v>70.943475652509335</v>
      </c>
      <c r="D31">
        <v>26.51396285801879</v>
      </c>
      <c r="E31">
        <v>0</v>
      </c>
      <c r="H31" t="b">
        <f>NOT(ISERROR(MATCH(t_entity_waypoints[[#This Row],[Scenario_Platform_UID]],t_scenario_entities[Scenario_Platform_UID],0)))</f>
        <v>1</v>
      </c>
    </row>
    <row r="32" spans="1:8" x14ac:dyDescent="0.35">
      <c r="A32" t="s">
        <v>116</v>
      </c>
      <c r="B32">
        <v>11</v>
      </c>
      <c r="C32">
        <v>70.846422955978909</v>
      </c>
      <c r="D32">
        <v>26.263953302293981</v>
      </c>
      <c r="E32">
        <v>0</v>
      </c>
      <c r="H32" t="b">
        <f>NOT(ISERROR(MATCH(t_entity_waypoints[[#This Row],[Scenario_Platform_UID]],t_scenario_entities[Scenario_Platform_UID],0)))</f>
        <v>1</v>
      </c>
    </row>
    <row r="33" spans="1:8" x14ac:dyDescent="0.35">
      <c r="A33" t="s">
        <v>116</v>
      </c>
      <c r="B33">
        <v>12</v>
      </c>
      <c r="C33">
        <v>70.775129613826493</v>
      </c>
      <c r="D33">
        <v>26.108727589124172</v>
      </c>
      <c r="E33">
        <v>0</v>
      </c>
      <c r="H33" t="b">
        <f>NOT(ISERROR(MATCH(t_entity_waypoints[[#This Row],[Scenario_Platform_UID]],t_scenario_entities[Scenario_Platform_UID],0)))</f>
        <v>1</v>
      </c>
    </row>
    <row r="34" spans="1:8" x14ac:dyDescent="0.35">
      <c r="A34" t="s">
        <v>116</v>
      </c>
      <c r="B34">
        <v>13</v>
      </c>
      <c r="C34">
        <v>70.720139878896859</v>
      </c>
      <c r="D34">
        <v>26.09719599118451</v>
      </c>
      <c r="E34">
        <v>0</v>
      </c>
      <c r="H34" t="b">
        <f>NOT(ISERROR(MATCH(t_entity_waypoints[[#This Row],[Scenario_Platform_UID]],t_scenario_entities[Scenario_Platform_UID],0)))</f>
        <v>1</v>
      </c>
    </row>
    <row r="35" spans="1:8" x14ac:dyDescent="0.35">
      <c r="A35" t="s">
        <v>92</v>
      </c>
      <c r="B35">
        <v>1</v>
      </c>
      <c r="C35">
        <v>70.960974445216252</v>
      </c>
      <c r="D35">
        <v>24.874545287066109</v>
      </c>
      <c r="E35">
        <v>0</v>
      </c>
      <c r="H35" t="b">
        <f>NOT(ISERROR(MATCH(t_entity_waypoints[[#This Row],[Scenario_Platform_UID]],t_scenario_entities[Scenario_Platform_UID],0)))</f>
        <v>1</v>
      </c>
    </row>
    <row r="36" spans="1:8" x14ac:dyDescent="0.35">
      <c r="A36" t="s">
        <v>92</v>
      </c>
      <c r="B36">
        <v>2</v>
      </c>
      <c r="C36">
        <v>70.983813147876177</v>
      </c>
      <c r="D36">
        <v>24.940091734795921</v>
      </c>
      <c r="E36">
        <v>0</v>
      </c>
      <c r="H36" t="b">
        <f>NOT(ISERROR(MATCH(t_entity_waypoints[[#This Row],[Scenario_Platform_UID]],t_scenario_entities[Scenario_Platform_UID],0)))</f>
        <v>1</v>
      </c>
    </row>
    <row r="37" spans="1:8" x14ac:dyDescent="0.35">
      <c r="A37" t="s">
        <v>92</v>
      </c>
      <c r="B37">
        <v>3</v>
      </c>
      <c r="C37">
        <v>70.992700256811219</v>
      </c>
      <c r="D37">
        <v>25.339982208728809</v>
      </c>
      <c r="E37">
        <v>0</v>
      </c>
      <c r="H37" t="b">
        <f>NOT(ISERROR(MATCH(t_entity_waypoints[[#This Row],[Scenario_Platform_UID]],t_scenario_entities[Scenario_Platform_UID],0)))</f>
        <v>1</v>
      </c>
    </row>
    <row r="38" spans="1:8" x14ac:dyDescent="0.35">
      <c r="A38" t="s">
        <v>92</v>
      </c>
      <c r="B38">
        <v>4</v>
      </c>
      <c r="C38">
        <v>70.962480514597075</v>
      </c>
      <c r="D38">
        <v>25.45322999800025</v>
      </c>
      <c r="E38">
        <v>0</v>
      </c>
      <c r="H38" t="b">
        <f>NOT(ISERROR(MATCH(t_entity_waypoints[[#This Row],[Scenario_Platform_UID]],t_scenario_entities[Scenario_Platform_UID],0)))</f>
        <v>1</v>
      </c>
    </row>
    <row r="39" spans="1:8" x14ac:dyDescent="0.35">
      <c r="A39" t="s">
        <v>92</v>
      </c>
      <c r="B39">
        <v>5</v>
      </c>
      <c r="C39">
        <v>70.921442103413256</v>
      </c>
      <c r="D39">
        <v>25.56510508679564</v>
      </c>
      <c r="E39">
        <v>0</v>
      </c>
      <c r="H39" t="b">
        <f>NOT(ISERROR(MATCH(t_entity_waypoints[[#This Row],[Scenario_Platform_UID]],t_scenario_entities[Scenario_Platform_UID],0)))</f>
        <v>1</v>
      </c>
    </row>
    <row r="40" spans="1:8" x14ac:dyDescent="0.35">
      <c r="A40" t="s">
        <v>92</v>
      </c>
      <c r="B40">
        <v>6</v>
      </c>
      <c r="C40">
        <v>70.916811984648177</v>
      </c>
      <c r="D40">
        <v>25.914880771361911</v>
      </c>
      <c r="E40">
        <v>0</v>
      </c>
      <c r="H40" t="b">
        <f>NOT(ISERROR(MATCH(t_entity_waypoints[[#This Row],[Scenario_Platform_UID]],t_scenario_entities[Scenario_Platform_UID],0)))</f>
        <v>1</v>
      </c>
    </row>
    <row r="41" spans="1:8" x14ac:dyDescent="0.35">
      <c r="A41" t="s">
        <v>92</v>
      </c>
      <c r="B41">
        <v>7</v>
      </c>
      <c r="C41">
        <v>70.956739585979662</v>
      </c>
      <c r="D41">
        <v>26.527105183665629</v>
      </c>
      <c r="E41">
        <v>0</v>
      </c>
      <c r="H41" t="b">
        <f>NOT(ISERROR(MATCH(t_entity_waypoints[[#This Row],[Scenario_Platform_UID]],t_scenario_entities[Scenario_Platform_UID],0)))</f>
        <v>1</v>
      </c>
    </row>
    <row r="42" spans="1:8" x14ac:dyDescent="0.35">
      <c r="A42" t="s">
        <v>92</v>
      </c>
      <c r="B42">
        <v>8</v>
      </c>
      <c r="C42">
        <v>70.980030830307413</v>
      </c>
      <c r="D42">
        <v>26.660257129839302</v>
      </c>
      <c r="E42">
        <v>0</v>
      </c>
      <c r="H42" t="b">
        <f>NOT(ISERROR(MATCH(t_entity_waypoints[[#This Row],[Scenario_Platform_UID]],t_scenario_entities[Scenario_Platform_UID],0)))</f>
        <v>1</v>
      </c>
    </row>
    <row r="43" spans="1:8" x14ac:dyDescent="0.35">
      <c r="A43" t="s">
        <v>92</v>
      </c>
      <c r="B43">
        <v>9</v>
      </c>
      <c r="C43">
        <v>70.994982360017971</v>
      </c>
      <c r="D43">
        <v>27.158832626306332</v>
      </c>
      <c r="E43">
        <v>0</v>
      </c>
      <c r="H43" t="b">
        <f>NOT(ISERROR(MATCH(t_entity_waypoints[[#This Row],[Scenario_Platform_UID]],t_scenario_entities[Scenario_Platform_UID],0)))</f>
        <v>1</v>
      </c>
    </row>
    <row r="44" spans="1:8" x14ac:dyDescent="0.35">
      <c r="A44" t="s">
        <v>92</v>
      </c>
      <c r="B44">
        <v>10</v>
      </c>
      <c r="C44">
        <v>71.01678562868517</v>
      </c>
      <c r="D44">
        <v>27.180588490668359</v>
      </c>
      <c r="E44">
        <v>0</v>
      </c>
      <c r="H44" t="b">
        <f>NOT(ISERROR(MATCH(t_entity_waypoints[[#This Row],[Scenario_Platform_UID]],t_scenario_entities[Scenario_Platform_UID],0)))</f>
        <v>1</v>
      </c>
    </row>
    <row r="45" spans="1:8" x14ac:dyDescent="0.35">
      <c r="A45" t="s">
        <v>92</v>
      </c>
      <c r="B45">
        <v>11</v>
      </c>
      <c r="C45">
        <v>71.051264047310383</v>
      </c>
      <c r="D45">
        <v>27.24791584937806</v>
      </c>
      <c r="E45">
        <v>0</v>
      </c>
      <c r="H45" t="b">
        <f>NOT(ISERROR(MATCH(t_entity_waypoints[[#This Row],[Scenario_Platform_UID]],t_scenario_entities[Scenario_Platform_UID],0)))</f>
        <v>1</v>
      </c>
    </row>
    <row r="46" spans="1:8" x14ac:dyDescent="0.35">
      <c r="A46" t="s">
        <v>92</v>
      </c>
      <c r="B46">
        <v>12</v>
      </c>
      <c r="C46">
        <v>71.052761466755868</v>
      </c>
      <c r="D46">
        <v>27.410976220314069</v>
      </c>
      <c r="E46">
        <v>0</v>
      </c>
      <c r="H46" t="b">
        <f>NOT(ISERROR(MATCH(t_entity_waypoints[[#This Row],[Scenario_Platform_UID]],t_scenario_entities[Scenario_Platform_UID],0)))</f>
        <v>1</v>
      </c>
    </row>
    <row r="47" spans="1:8" x14ac:dyDescent="0.35">
      <c r="A47" t="s">
        <v>92</v>
      </c>
      <c r="B47">
        <v>13</v>
      </c>
      <c r="C47">
        <v>71.088408795096143</v>
      </c>
      <c r="D47">
        <v>27.487161096733011</v>
      </c>
      <c r="E47">
        <v>0</v>
      </c>
      <c r="H47" t="b">
        <f>NOT(ISERROR(MATCH(t_entity_waypoints[[#This Row],[Scenario_Platform_UID]],t_scenario_entities[Scenario_Platform_UID],0)))</f>
        <v>1</v>
      </c>
    </row>
    <row r="48" spans="1:8" x14ac:dyDescent="0.35">
      <c r="A48" t="s">
        <v>92</v>
      </c>
      <c r="B48">
        <v>14</v>
      </c>
      <c r="C48">
        <v>71.138428547623448</v>
      </c>
      <c r="D48">
        <v>27.638844499332919</v>
      </c>
      <c r="E48">
        <v>0</v>
      </c>
      <c r="H48" t="b">
        <f>NOT(ISERROR(MATCH(t_entity_waypoints[[#This Row],[Scenario_Platform_UID]],t_scenario_entities[Scenario_Platform_UID],0)))</f>
        <v>1</v>
      </c>
    </row>
    <row r="49" spans="1:8" x14ac:dyDescent="0.35">
      <c r="A49" t="s">
        <v>92</v>
      </c>
      <c r="B49">
        <v>15</v>
      </c>
      <c r="C49">
        <v>71.112434206089489</v>
      </c>
      <c r="D49">
        <v>27.771310095268589</v>
      </c>
      <c r="E49">
        <v>0</v>
      </c>
      <c r="H49" t="b">
        <f>NOT(ISERROR(MATCH(t_entity_waypoints[[#This Row],[Scenario_Platform_UID]],t_scenario_entities[Scenario_Platform_UID],0)))</f>
        <v>1</v>
      </c>
    </row>
    <row r="50" spans="1:8" x14ac:dyDescent="0.35">
      <c r="A50" t="s">
        <v>92</v>
      </c>
      <c r="B50">
        <v>16</v>
      </c>
      <c r="C50">
        <v>71.094417906744226</v>
      </c>
      <c r="D50">
        <v>27.990255821193351</v>
      </c>
      <c r="E50">
        <v>0</v>
      </c>
      <c r="H50" t="b">
        <f>NOT(ISERROR(MATCH(t_entity_waypoints[[#This Row],[Scenario_Platform_UID]],t_scenario_entities[Scenario_Platform_UID],0)))</f>
        <v>1</v>
      </c>
    </row>
    <row r="51" spans="1:8" x14ac:dyDescent="0.35">
      <c r="A51" t="s">
        <v>92</v>
      </c>
      <c r="B51">
        <v>17</v>
      </c>
      <c r="C51">
        <v>71.099312859774599</v>
      </c>
      <c r="D51">
        <v>28.183120238073759</v>
      </c>
      <c r="E51">
        <v>0</v>
      </c>
      <c r="H51" t="b">
        <f>NOT(ISERROR(MATCH(t_entity_waypoints[[#This Row],[Scenario_Platform_UID]],t_scenario_entities[Scenario_Platform_UID],0)))</f>
        <v>1</v>
      </c>
    </row>
    <row r="52" spans="1:8" x14ac:dyDescent="0.35">
      <c r="A52" t="s">
        <v>92</v>
      </c>
      <c r="B52">
        <v>18</v>
      </c>
      <c r="C52">
        <v>71.085731749202751</v>
      </c>
      <c r="D52">
        <v>28.28532648376688</v>
      </c>
      <c r="E52">
        <v>0</v>
      </c>
      <c r="H52" t="b">
        <f>NOT(ISERROR(MATCH(t_entity_waypoints[[#This Row],[Scenario_Platform_UID]],t_scenario_entities[Scenario_Platform_UID],0)))</f>
        <v>1</v>
      </c>
    </row>
    <row r="53" spans="1:8" x14ac:dyDescent="0.35">
      <c r="A53" t="s">
        <v>92</v>
      </c>
      <c r="B53">
        <v>19</v>
      </c>
      <c r="C53">
        <v>70.987308673155852</v>
      </c>
      <c r="D53">
        <v>28.56398468039837</v>
      </c>
      <c r="E53">
        <v>0</v>
      </c>
      <c r="H53" t="b">
        <f>NOT(ISERROR(MATCH(t_entity_waypoints[[#This Row],[Scenario_Platform_UID]],t_scenario_entities[Scenario_Platform_UID],0)))</f>
        <v>1</v>
      </c>
    </row>
    <row r="54" spans="1:8" x14ac:dyDescent="0.35">
      <c r="A54" t="s">
        <v>92</v>
      </c>
      <c r="B54">
        <v>20</v>
      </c>
      <c r="C54">
        <v>70.884929767127034</v>
      </c>
      <c r="D54">
        <v>28.5140863309007</v>
      </c>
      <c r="E54">
        <v>0</v>
      </c>
      <c r="H54" t="b">
        <f>NOT(ISERROR(MATCH(t_entity_waypoints[[#This Row],[Scenario_Platform_UID]],t_scenario_entities[Scenario_Platform_UID],0)))</f>
        <v>1</v>
      </c>
    </row>
    <row r="55" spans="1:8" x14ac:dyDescent="0.35">
      <c r="A55" t="s">
        <v>92</v>
      </c>
      <c r="B55">
        <v>21</v>
      </c>
      <c r="C55">
        <v>70.761327658148119</v>
      </c>
      <c r="D55">
        <v>28.563986011721621</v>
      </c>
      <c r="E55">
        <v>0</v>
      </c>
      <c r="H55" t="b">
        <f>NOT(ISERROR(MATCH(t_entity_waypoints[[#This Row],[Scenario_Platform_UID]],t_scenario_entities[Scenario_Platform_UID],0)))</f>
        <v>1</v>
      </c>
    </row>
    <row r="56" spans="1:8" x14ac:dyDescent="0.35">
      <c r="A56" t="s">
        <v>92</v>
      </c>
      <c r="B56">
        <v>22</v>
      </c>
      <c r="C56">
        <v>70.751537942998411</v>
      </c>
      <c r="D56">
        <v>28.564500774400141</v>
      </c>
      <c r="E56">
        <v>0</v>
      </c>
      <c r="H56" t="b">
        <f>NOT(ISERROR(MATCH(t_entity_waypoints[[#This Row],[Scenario_Platform_UID]],t_scenario_entities[Scenario_Platform_UID],0)))</f>
        <v>1</v>
      </c>
    </row>
    <row r="57" spans="1:8" x14ac:dyDescent="0.35">
      <c r="A57" t="s">
        <v>94</v>
      </c>
      <c r="B57">
        <v>1</v>
      </c>
      <c r="C57">
        <v>70.96119361807996</v>
      </c>
      <c r="D57">
        <v>24.87068641150762</v>
      </c>
      <c r="E57">
        <v>0</v>
      </c>
      <c r="H57" t="b">
        <f>NOT(ISERROR(MATCH(t_entity_waypoints[[#This Row],[Scenario_Platform_UID]],t_scenario_entities[Scenario_Platform_UID],0)))</f>
        <v>1</v>
      </c>
    </row>
    <row r="58" spans="1:8" x14ac:dyDescent="0.35">
      <c r="A58" t="s">
        <v>94</v>
      </c>
      <c r="B58">
        <v>2</v>
      </c>
      <c r="C58">
        <v>70.985832390203896</v>
      </c>
      <c r="D58">
        <v>24.942527326116789</v>
      </c>
      <c r="E58">
        <v>0</v>
      </c>
      <c r="H58" t="b">
        <f>NOT(ISERROR(MATCH(t_entity_waypoints[[#This Row],[Scenario_Platform_UID]],t_scenario_entities[Scenario_Platform_UID],0)))</f>
        <v>1</v>
      </c>
    </row>
    <row r="59" spans="1:8" x14ac:dyDescent="0.35">
      <c r="A59" t="s">
        <v>94</v>
      </c>
      <c r="B59">
        <v>3</v>
      </c>
      <c r="C59">
        <v>70.98572051159347</v>
      </c>
      <c r="D59">
        <v>25.336492362733779</v>
      </c>
      <c r="E59">
        <v>0</v>
      </c>
      <c r="H59" t="b">
        <f>NOT(ISERROR(MATCH(t_entity_waypoints[[#This Row],[Scenario_Platform_UID]],t_scenario_entities[Scenario_Platform_UID],0)))</f>
        <v>1</v>
      </c>
    </row>
    <row r="60" spans="1:8" x14ac:dyDescent="0.35">
      <c r="A60" t="s">
        <v>94</v>
      </c>
      <c r="B60">
        <v>4</v>
      </c>
      <c r="C60">
        <v>70.960419678260678</v>
      </c>
      <c r="D60">
        <v>25.4655262074794</v>
      </c>
      <c r="E60">
        <v>0</v>
      </c>
      <c r="H60" t="b">
        <f>NOT(ISERROR(MATCH(t_entity_waypoints[[#This Row],[Scenario_Platform_UID]],t_scenario_entities[Scenario_Platform_UID],0)))</f>
        <v>1</v>
      </c>
    </row>
    <row r="61" spans="1:8" x14ac:dyDescent="0.35">
      <c r="A61" t="s">
        <v>94</v>
      </c>
      <c r="B61">
        <v>5</v>
      </c>
      <c r="C61">
        <v>70.920050507089229</v>
      </c>
      <c r="D61">
        <v>25.568135568061692</v>
      </c>
      <c r="E61">
        <v>0</v>
      </c>
      <c r="H61" t="b">
        <f>NOT(ISERROR(MATCH(t_entity_waypoints[[#This Row],[Scenario_Platform_UID]],t_scenario_entities[Scenario_Platform_UID],0)))</f>
        <v>1</v>
      </c>
    </row>
    <row r="62" spans="1:8" x14ac:dyDescent="0.35">
      <c r="A62" t="s">
        <v>94</v>
      </c>
      <c r="B62">
        <v>6</v>
      </c>
      <c r="C62">
        <v>70.905940480101179</v>
      </c>
      <c r="D62">
        <v>25.901101945808978</v>
      </c>
      <c r="E62">
        <v>0</v>
      </c>
      <c r="H62" t="b">
        <f>NOT(ISERROR(MATCH(t_entity_waypoints[[#This Row],[Scenario_Platform_UID]],t_scenario_entities[Scenario_Platform_UID],0)))</f>
        <v>1</v>
      </c>
    </row>
    <row r="63" spans="1:8" x14ac:dyDescent="0.35">
      <c r="A63" t="s">
        <v>94</v>
      </c>
      <c r="B63">
        <v>7</v>
      </c>
      <c r="C63">
        <v>70.947753761026192</v>
      </c>
      <c r="D63">
        <v>26.45504800052225</v>
      </c>
      <c r="E63">
        <v>0</v>
      </c>
      <c r="H63" t="b">
        <f>NOT(ISERROR(MATCH(t_entity_waypoints[[#This Row],[Scenario_Platform_UID]],t_scenario_entities[Scenario_Platform_UID],0)))</f>
        <v>1</v>
      </c>
    </row>
    <row r="64" spans="1:8" x14ac:dyDescent="0.35">
      <c r="A64" t="s">
        <v>94</v>
      </c>
      <c r="B64">
        <v>8</v>
      </c>
      <c r="C64">
        <v>70.980010520331774</v>
      </c>
      <c r="D64">
        <v>26.670561975256948</v>
      </c>
      <c r="E64">
        <v>0</v>
      </c>
      <c r="H64" t="b">
        <f>NOT(ISERROR(MATCH(t_entity_waypoints[[#This Row],[Scenario_Platform_UID]],t_scenario_entities[Scenario_Platform_UID],0)))</f>
        <v>1</v>
      </c>
    </row>
    <row r="65" spans="1:8" x14ac:dyDescent="0.35">
      <c r="A65" t="s">
        <v>94</v>
      </c>
      <c r="B65">
        <v>9</v>
      </c>
      <c r="C65">
        <v>71.146511464397577</v>
      </c>
      <c r="D65">
        <v>27.65038047502437</v>
      </c>
      <c r="E65">
        <v>0</v>
      </c>
      <c r="H65" t="b">
        <f>NOT(ISERROR(MATCH(t_entity_waypoints[[#This Row],[Scenario_Platform_UID]],t_scenario_entities[Scenario_Platform_UID],0)))</f>
        <v>1</v>
      </c>
    </row>
    <row r="66" spans="1:8" x14ac:dyDescent="0.35">
      <c r="A66" t="s">
        <v>94</v>
      </c>
      <c r="B66">
        <v>10</v>
      </c>
      <c r="C66">
        <v>71.104743206967328</v>
      </c>
      <c r="D66">
        <v>28.2159330711435</v>
      </c>
      <c r="E66">
        <v>0</v>
      </c>
      <c r="H66" t="b">
        <f>NOT(ISERROR(MATCH(t_entity_waypoints[[#This Row],[Scenario_Platform_UID]],t_scenario_entities[Scenario_Platform_UID],0)))</f>
        <v>1</v>
      </c>
    </row>
    <row r="67" spans="1:8" x14ac:dyDescent="0.35">
      <c r="A67" t="s">
        <v>94</v>
      </c>
      <c r="B67">
        <v>11</v>
      </c>
      <c r="C67">
        <v>71.00037936413456</v>
      </c>
      <c r="D67">
        <v>28.57832599681208</v>
      </c>
      <c r="E67">
        <v>0</v>
      </c>
      <c r="H67" t="b">
        <f>NOT(ISERROR(MATCH(t_entity_waypoints[[#This Row],[Scenario_Platform_UID]],t_scenario_entities[Scenario_Platform_UID],0)))</f>
        <v>1</v>
      </c>
    </row>
    <row r="68" spans="1:8" x14ac:dyDescent="0.35">
      <c r="A68" t="s">
        <v>94</v>
      </c>
      <c r="B68">
        <v>12</v>
      </c>
      <c r="C68">
        <v>70.817891155761387</v>
      </c>
      <c r="D68">
        <v>28.62386309447432</v>
      </c>
      <c r="E68">
        <v>0</v>
      </c>
      <c r="H68" t="b">
        <f>NOT(ISERROR(MATCH(t_entity_waypoints[[#This Row],[Scenario_Platform_UID]],t_scenario_entities[Scenario_Platform_UID],0)))</f>
        <v>1</v>
      </c>
    </row>
    <row r="69" spans="1:8" x14ac:dyDescent="0.35">
      <c r="A69" t="s">
        <v>94</v>
      </c>
      <c r="B69">
        <v>13</v>
      </c>
      <c r="C69">
        <v>70.752908554484421</v>
      </c>
      <c r="D69">
        <v>28.564493798886581</v>
      </c>
      <c r="E69">
        <v>0</v>
      </c>
      <c r="H69" t="b">
        <f>NOT(ISERROR(MATCH(t_entity_waypoints[[#This Row],[Scenario_Platform_UID]],t_scenario_entities[Scenario_Platform_UID],0)))</f>
        <v>1</v>
      </c>
    </row>
    <row r="70" spans="1:8" x14ac:dyDescent="0.35">
      <c r="A70" t="s">
        <v>96</v>
      </c>
      <c r="B70">
        <v>1</v>
      </c>
      <c r="C70">
        <v>70.960942355896435</v>
      </c>
      <c r="D70">
        <v>24.87161921810214</v>
      </c>
      <c r="E70">
        <v>0</v>
      </c>
      <c r="H70" t="b">
        <f>NOT(ISERROR(MATCH(t_entity_waypoints[[#This Row],[Scenario_Platform_UID]],t_scenario_entities[Scenario_Platform_UID],0)))</f>
        <v>1</v>
      </c>
    </row>
    <row r="71" spans="1:8" x14ac:dyDescent="0.35">
      <c r="A71" t="s">
        <v>96</v>
      </c>
      <c r="B71">
        <v>2</v>
      </c>
      <c r="C71">
        <v>70.985051903160269</v>
      </c>
      <c r="D71">
        <v>24.947975904438909</v>
      </c>
      <c r="E71">
        <v>0</v>
      </c>
      <c r="H71" t="b">
        <f>NOT(ISERROR(MATCH(t_entity_waypoints[[#This Row],[Scenario_Platform_UID]],t_scenario_entities[Scenario_Platform_UID],0)))</f>
        <v>1</v>
      </c>
    </row>
    <row r="72" spans="1:8" x14ac:dyDescent="0.35">
      <c r="A72" t="s">
        <v>96</v>
      </c>
      <c r="B72">
        <v>3</v>
      </c>
      <c r="C72">
        <v>70.989750418114127</v>
      </c>
      <c r="D72">
        <v>25.341597765936861</v>
      </c>
      <c r="E72">
        <v>0</v>
      </c>
      <c r="H72" t="b">
        <f>NOT(ISERROR(MATCH(t_entity_waypoints[[#This Row],[Scenario_Platform_UID]],t_scenario_entities[Scenario_Platform_UID],0)))</f>
        <v>1</v>
      </c>
    </row>
    <row r="73" spans="1:8" x14ac:dyDescent="0.35">
      <c r="A73" t="s">
        <v>96</v>
      </c>
      <c r="B73">
        <v>4</v>
      </c>
      <c r="C73">
        <v>70.960696626665921</v>
      </c>
      <c r="D73">
        <v>25.450907861890968</v>
      </c>
      <c r="E73">
        <v>0</v>
      </c>
      <c r="H73" t="b">
        <f>NOT(ISERROR(MATCH(t_entity_waypoints[[#This Row],[Scenario_Platform_UID]],t_scenario_entities[Scenario_Platform_UID],0)))</f>
        <v>1</v>
      </c>
    </row>
    <row r="74" spans="1:8" x14ac:dyDescent="0.35">
      <c r="A74" t="s">
        <v>96</v>
      </c>
      <c r="B74">
        <v>5</v>
      </c>
      <c r="C74">
        <v>70.922797353587896</v>
      </c>
      <c r="D74">
        <v>25.568273752590439</v>
      </c>
      <c r="E74">
        <v>0</v>
      </c>
      <c r="H74" t="b">
        <f>NOT(ISERROR(MATCH(t_entity_waypoints[[#This Row],[Scenario_Platform_UID]],t_scenario_entities[Scenario_Platform_UID],0)))</f>
        <v>1</v>
      </c>
    </row>
    <row r="75" spans="1:8" x14ac:dyDescent="0.35">
      <c r="A75" t="s">
        <v>96</v>
      </c>
      <c r="B75">
        <v>6</v>
      </c>
      <c r="C75">
        <v>70.912693592203027</v>
      </c>
      <c r="D75">
        <v>25.917626023736862</v>
      </c>
      <c r="E75">
        <v>0</v>
      </c>
      <c r="H75" t="b">
        <f>NOT(ISERROR(MATCH(t_entity_waypoints[[#This Row],[Scenario_Platform_UID]],t_scenario_entities[Scenario_Platform_UID],0)))</f>
        <v>1</v>
      </c>
    </row>
    <row r="76" spans="1:8" x14ac:dyDescent="0.35">
      <c r="A76" t="s">
        <v>96</v>
      </c>
      <c r="B76">
        <v>7</v>
      </c>
      <c r="C76">
        <v>70.953294990352703</v>
      </c>
      <c r="D76">
        <v>26.524496344055681</v>
      </c>
      <c r="E76">
        <v>0</v>
      </c>
      <c r="H76" t="b">
        <f>NOT(ISERROR(MATCH(t_entity_waypoints[[#This Row],[Scenario_Platform_UID]],t_scenario_entities[Scenario_Platform_UID],0)))</f>
        <v>1</v>
      </c>
    </row>
    <row r="77" spans="1:8" x14ac:dyDescent="0.35">
      <c r="A77" t="s">
        <v>96</v>
      </c>
      <c r="B77">
        <v>8</v>
      </c>
      <c r="C77">
        <v>70.976814151670325</v>
      </c>
      <c r="D77">
        <v>26.66039369118138</v>
      </c>
      <c r="E77">
        <v>0</v>
      </c>
      <c r="H77" t="b">
        <f>NOT(ISERROR(MATCH(t_entity_waypoints[[#This Row],[Scenario_Platform_UID]],t_scenario_entities[Scenario_Platform_UID],0)))</f>
        <v>1</v>
      </c>
    </row>
    <row r="78" spans="1:8" x14ac:dyDescent="0.35">
      <c r="A78" t="s">
        <v>96</v>
      </c>
      <c r="B78">
        <v>9</v>
      </c>
      <c r="C78">
        <v>71.137438633690181</v>
      </c>
      <c r="D78">
        <v>27.632820284628199</v>
      </c>
      <c r="E78">
        <v>0</v>
      </c>
      <c r="H78" t="b">
        <f>NOT(ISERROR(MATCH(t_entity_waypoints[[#This Row],[Scenario_Platform_UID]],t_scenario_entities[Scenario_Platform_UID],0)))</f>
        <v>1</v>
      </c>
    </row>
    <row r="79" spans="1:8" x14ac:dyDescent="0.35">
      <c r="A79" t="s">
        <v>96</v>
      </c>
      <c r="B79">
        <v>10</v>
      </c>
      <c r="C79">
        <v>71.100517486656173</v>
      </c>
      <c r="D79">
        <v>28.193927638060899</v>
      </c>
      <c r="E79">
        <v>0</v>
      </c>
      <c r="H79" t="b">
        <f>NOT(ISERROR(MATCH(t_entity_waypoints[[#This Row],[Scenario_Platform_UID]],t_scenario_entities[Scenario_Platform_UID],0)))</f>
        <v>1</v>
      </c>
    </row>
    <row r="80" spans="1:8" x14ac:dyDescent="0.35">
      <c r="A80" t="s">
        <v>96</v>
      </c>
      <c r="B80">
        <v>11</v>
      </c>
      <c r="C80">
        <v>70.997472957215521</v>
      </c>
      <c r="D80">
        <v>28.56867486801362</v>
      </c>
      <c r="E80">
        <v>0</v>
      </c>
      <c r="H80" t="b">
        <f>NOT(ISERROR(MATCH(t_entity_waypoints[[#This Row],[Scenario_Platform_UID]],t_scenario_entities[Scenario_Platform_UID],0)))</f>
        <v>1</v>
      </c>
    </row>
    <row r="81" spans="1:8" x14ac:dyDescent="0.35">
      <c r="A81" t="s">
        <v>96</v>
      </c>
      <c r="B81">
        <v>12</v>
      </c>
      <c r="C81">
        <v>70.845759747049726</v>
      </c>
      <c r="D81">
        <v>28.743238138914801</v>
      </c>
      <c r="E81">
        <v>0</v>
      </c>
      <c r="H81" t="b">
        <f>NOT(ISERROR(MATCH(t_entity_waypoints[[#This Row],[Scenario_Platform_UID]],t_scenario_entities[Scenario_Platform_UID],0)))</f>
        <v>1</v>
      </c>
    </row>
    <row r="82" spans="1:8" x14ac:dyDescent="0.35">
      <c r="A82" t="s">
        <v>98</v>
      </c>
      <c r="B82">
        <v>1</v>
      </c>
      <c r="C82">
        <v>70.960194107655255</v>
      </c>
      <c r="D82">
        <v>24.872815533790291</v>
      </c>
      <c r="E82">
        <v>0</v>
      </c>
      <c r="H82" t="b">
        <f>NOT(ISERROR(MATCH(t_entity_waypoints[[#This Row],[Scenario_Platform_UID]],t_scenario_entities[Scenario_Platform_UID],0)))</f>
        <v>1</v>
      </c>
    </row>
    <row r="83" spans="1:8" x14ac:dyDescent="0.35">
      <c r="A83" t="s">
        <v>98</v>
      </c>
      <c r="B83">
        <v>2</v>
      </c>
      <c r="C83">
        <v>70.986663974711561</v>
      </c>
      <c r="D83">
        <v>24.948747809573721</v>
      </c>
      <c r="E83">
        <v>0</v>
      </c>
      <c r="H83" t="b">
        <f>NOT(ISERROR(MATCH(t_entity_waypoints[[#This Row],[Scenario_Platform_UID]],t_scenario_entities[Scenario_Platform_UID],0)))</f>
        <v>1</v>
      </c>
    </row>
    <row r="84" spans="1:8" x14ac:dyDescent="0.35">
      <c r="A84" t="s">
        <v>98</v>
      </c>
      <c r="B84">
        <v>3</v>
      </c>
      <c r="C84">
        <v>70.990019896905153</v>
      </c>
      <c r="D84">
        <v>25.339281095000619</v>
      </c>
      <c r="E84">
        <v>0</v>
      </c>
      <c r="H84" t="b">
        <f>NOT(ISERROR(MATCH(t_entity_waypoints[[#This Row],[Scenario_Platform_UID]],t_scenario_entities[Scenario_Platform_UID],0)))</f>
        <v>1</v>
      </c>
    </row>
    <row r="85" spans="1:8" x14ac:dyDescent="0.35">
      <c r="A85" t="s">
        <v>98</v>
      </c>
      <c r="B85">
        <v>4</v>
      </c>
      <c r="C85">
        <v>70.9593479427473</v>
      </c>
      <c r="D85">
        <v>25.45596063546208</v>
      </c>
      <c r="E85">
        <v>0</v>
      </c>
      <c r="H85" t="b">
        <f>NOT(ISERROR(MATCH(t_entity_waypoints[[#This Row],[Scenario_Platform_UID]],t_scenario_entities[Scenario_Platform_UID],0)))</f>
        <v>1</v>
      </c>
    </row>
    <row r="86" spans="1:8" x14ac:dyDescent="0.35">
      <c r="A86" t="s">
        <v>98</v>
      </c>
      <c r="B86">
        <v>5</v>
      </c>
      <c r="C86">
        <v>70.922792955776444</v>
      </c>
      <c r="D86">
        <v>25.573326526161541</v>
      </c>
      <c r="E86">
        <v>0</v>
      </c>
      <c r="H86" t="b">
        <f>NOT(ISERROR(MATCH(t_entity_waypoints[[#This Row],[Scenario_Platform_UID]],t_scenario_entities[Scenario_Platform_UID],0)))</f>
        <v>1</v>
      </c>
    </row>
    <row r="87" spans="1:8" x14ac:dyDescent="0.35">
      <c r="A87" t="s">
        <v>98</v>
      </c>
      <c r="B87">
        <v>6</v>
      </c>
      <c r="C87">
        <v>70.911341634479129</v>
      </c>
      <c r="D87">
        <v>25.898656538977669</v>
      </c>
      <c r="E87">
        <v>0</v>
      </c>
      <c r="H87" t="b">
        <f>NOT(ISERROR(MATCH(t_entity_waypoints[[#This Row],[Scenario_Platform_UID]],t_scenario_entities[Scenario_Platform_UID],0)))</f>
        <v>1</v>
      </c>
    </row>
    <row r="88" spans="1:8" x14ac:dyDescent="0.35">
      <c r="A88" t="s">
        <v>98</v>
      </c>
      <c r="B88">
        <v>7</v>
      </c>
      <c r="C88">
        <v>70.947509097278754</v>
      </c>
      <c r="D88">
        <v>26.49214073750931</v>
      </c>
      <c r="E88">
        <v>0</v>
      </c>
      <c r="H88" t="b">
        <f>NOT(ISERROR(MATCH(t_entity_waypoints[[#This Row],[Scenario_Platform_UID]],t_scenario_entities[Scenario_Platform_UID],0)))</f>
        <v>1</v>
      </c>
    </row>
    <row r="89" spans="1:8" x14ac:dyDescent="0.35">
      <c r="A89" t="s">
        <v>98</v>
      </c>
      <c r="B89">
        <v>8</v>
      </c>
      <c r="C89">
        <v>71.058395818049149</v>
      </c>
      <c r="D89">
        <v>27.23339899455863</v>
      </c>
      <c r="E89">
        <v>0</v>
      </c>
      <c r="H89" t="b">
        <f>NOT(ISERROR(MATCH(t_entity_waypoints[[#This Row],[Scenario_Platform_UID]],t_scenario_entities[Scenario_Platform_UID],0)))</f>
        <v>1</v>
      </c>
    </row>
    <row r="90" spans="1:8" x14ac:dyDescent="0.35">
      <c r="A90" t="s">
        <v>98</v>
      </c>
      <c r="B90">
        <v>9</v>
      </c>
      <c r="C90">
        <v>71.145592030992987</v>
      </c>
      <c r="D90">
        <v>27.6205005287955</v>
      </c>
      <c r="E90">
        <v>0</v>
      </c>
      <c r="H90" t="b">
        <f>NOT(ISERROR(MATCH(t_entity_waypoints[[#This Row],[Scenario_Platform_UID]],t_scenario_entities[Scenario_Platform_UID],0)))</f>
        <v>1</v>
      </c>
    </row>
    <row r="91" spans="1:8" x14ac:dyDescent="0.35">
      <c r="A91" t="s">
        <v>98</v>
      </c>
      <c r="B91">
        <v>10</v>
      </c>
      <c r="C91">
        <v>71.101152601597363</v>
      </c>
      <c r="D91">
        <v>28.235470342051229</v>
      </c>
      <c r="E91">
        <v>0</v>
      </c>
      <c r="H91" t="b">
        <f>NOT(ISERROR(MATCH(t_entity_waypoints[[#This Row],[Scenario_Platform_UID]],t_scenario_entities[Scenario_Platform_UID],0)))</f>
        <v>1</v>
      </c>
    </row>
    <row r="92" spans="1:8" x14ac:dyDescent="0.35">
      <c r="A92" t="s">
        <v>98</v>
      </c>
      <c r="B92">
        <v>11</v>
      </c>
      <c r="C92">
        <v>70.994085883131959</v>
      </c>
      <c r="D92">
        <v>28.589627064863681</v>
      </c>
      <c r="E92">
        <v>0</v>
      </c>
      <c r="H92" t="b">
        <f>NOT(ISERROR(MATCH(t_entity_waypoints[[#This Row],[Scenario_Platform_UID]],t_scenario_entities[Scenario_Platform_UID],0)))</f>
        <v>1</v>
      </c>
    </row>
    <row r="93" spans="1:8" x14ac:dyDescent="0.35">
      <c r="A93" t="s">
        <v>98</v>
      </c>
      <c r="B93">
        <v>12</v>
      </c>
      <c r="C93">
        <v>70.845428301336526</v>
      </c>
      <c r="D93">
        <v>28.740326495699911</v>
      </c>
      <c r="E93">
        <v>0</v>
      </c>
      <c r="H93" t="b">
        <f>NOT(ISERROR(MATCH(t_entity_waypoints[[#This Row],[Scenario_Platform_UID]],t_scenario_entities[Scenario_Platform_UID],0)))</f>
        <v>1</v>
      </c>
    </row>
    <row r="94" spans="1:8" x14ac:dyDescent="0.35">
      <c r="A94" t="s">
        <v>118</v>
      </c>
      <c r="B94">
        <v>1</v>
      </c>
      <c r="C94">
        <v>70.959871668946946</v>
      </c>
      <c r="D94">
        <v>24.880184229296979</v>
      </c>
      <c r="E94">
        <v>0</v>
      </c>
      <c r="H94" t="b">
        <f>NOT(ISERROR(MATCH(t_entity_waypoints[[#This Row],[Scenario_Platform_UID]],t_scenario_entities[Scenario_Platform_UID],0)))</f>
        <v>1</v>
      </c>
    </row>
    <row r="95" spans="1:8" x14ac:dyDescent="0.35">
      <c r="A95" t="s">
        <v>118</v>
      </c>
      <c r="B95">
        <v>2</v>
      </c>
      <c r="C95">
        <v>70.982421828509047</v>
      </c>
      <c r="D95">
        <v>24.948065888382761</v>
      </c>
      <c r="E95">
        <v>0</v>
      </c>
      <c r="H95" t="b">
        <f>NOT(ISERROR(MATCH(t_entity_waypoints[[#This Row],[Scenario_Platform_UID]],t_scenario_entities[Scenario_Platform_UID],0)))</f>
        <v>1</v>
      </c>
    </row>
    <row r="96" spans="1:8" x14ac:dyDescent="0.35">
      <c r="A96" t="s">
        <v>118</v>
      </c>
      <c r="B96">
        <v>3</v>
      </c>
      <c r="C96">
        <v>70.986673480272188</v>
      </c>
      <c r="D96">
        <v>25.337226473333651</v>
      </c>
      <c r="E96">
        <v>0</v>
      </c>
      <c r="H96" t="b">
        <f>NOT(ISERROR(MATCH(t_entity_waypoints[[#This Row],[Scenario_Platform_UID]],t_scenario_entities[Scenario_Platform_UID],0)))</f>
        <v>1</v>
      </c>
    </row>
    <row r="97" spans="1:8" x14ac:dyDescent="0.35">
      <c r="A97" t="s">
        <v>118</v>
      </c>
      <c r="B97">
        <v>4</v>
      </c>
      <c r="C97">
        <v>70.957340849281636</v>
      </c>
      <c r="D97">
        <v>25.455965064509119</v>
      </c>
      <c r="E97">
        <v>0</v>
      </c>
      <c r="H97" t="b">
        <f>NOT(ISERROR(MATCH(t_entity_waypoints[[#This Row],[Scenario_Platform_UID]],t_scenario_entities[Scenario_Platform_UID],0)))</f>
        <v>1</v>
      </c>
    </row>
    <row r="98" spans="1:8" x14ac:dyDescent="0.35">
      <c r="A98" t="s">
        <v>118</v>
      </c>
      <c r="B98">
        <v>5</v>
      </c>
      <c r="C98">
        <v>70.924373725025745</v>
      </c>
      <c r="D98">
        <v>25.575390005922639</v>
      </c>
      <c r="E98">
        <v>0</v>
      </c>
      <c r="H98" t="b">
        <f>NOT(ISERROR(MATCH(t_entity_waypoints[[#This Row],[Scenario_Platform_UID]],t_scenario_entities[Scenario_Platform_UID],0)))</f>
        <v>1</v>
      </c>
    </row>
    <row r="99" spans="1:8" x14ac:dyDescent="0.35">
      <c r="A99" t="s">
        <v>118</v>
      </c>
      <c r="B99">
        <v>6</v>
      </c>
      <c r="C99">
        <v>70.904387339141252</v>
      </c>
      <c r="D99">
        <v>25.91238797278487</v>
      </c>
      <c r="E99">
        <v>0</v>
      </c>
      <c r="H99" t="b">
        <f>NOT(ISERROR(MATCH(t_entity_waypoints[[#This Row],[Scenario_Platform_UID]],t_scenario_entities[Scenario_Platform_UID],0)))</f>
        <v>1</v>
      </c>
    </row>
    <row r="100" spans="1:8" x14ac:dyDescent="0.35">
      <c r="A100" t="s">
        <v>118</v>
      </c>
      <c r="B100">
        <v>7</v>
      </c>
      <c r="C100">
        <v>70.864579204859666</v>
      </c>
      <c r="D100">
        <v>25.932292129687141</v>
      </c>
      <c r="E100">
        <v>0</v>
      </c>
      <c r="H100" t="b">
        <f>NOT(ISERROR(MATCH(t_entity_waypoints[[#This Row],[Scenario_Platform_UID]],t_scenario_entities[Scenario_Platform_UID],0)))</f>
        <v>1</v>
      </c>
    </row>
    <row r="101" spans="1:8" x14ac:dyDescent="0.35">
      <c r="A101" t="s">
        <v>118</v>
      </c>
      <c r="B101">
        <v>8</v>
      </c>
      <c r="C101">
        <v>70.825593505481336</v>
      </c>
      <c r="D101">
        <v>25.839634847555981</v>
      </c>
      <c r="E101">
        <v>0</v>
      </c>
      <c r="H101" t="b">
        <f>NOT(ISERROR(MATCH(t_entity_waypoints[[#This Row],[Scenario_Platform_UID]],t_scenario_entities[Scenario_Platform_UID],0)))</f>
        <v>1</v>
      </c>
    </row>
    <row r="102" spans="1:8" x14ac:dyDescent="0.35">
      <c r="A102" t="s">
        <v>118</v>
      </c>
      <c r="B102">
        <v>9</v>
      </c>
      <c r="C102">
        <v>70.821081561768594</v>
      </c>
      <c r="D102">
        <v>25.79502208208541</v>
      </c>
      <c r="E102">
        <v>0</v>
      </c>
      <c r="H102" t="b">
        <f>NOT(ISERROR(MATCH(t_entity_waypoints[[#This Row],[Scenario_Platform_UID]],t_scenario_entities[Scenario_Platform_UID],0)))</f>
        <v>1</v>
      </c>
    </row>
    <row r="103" spans="1:8" x14ac:dyDescent="0.35">
      <c r="A103" t="s">
        <v>118</v>
      </c>
      <c r="B103">
        <v>10</v>
      </c>
      <c r="C103">
        <v>70.777262653616447</v>
      </c>
      <c r="D103">
        <v>25.757959169232961</v>
      </c>
      <c r="E103">
        <v>0</v>
      </c>
      <c r="H103" t="b">
        <f>NOT(ISERROR(MATCH(t_entity_waypoints[[#This Row],[Scenario_Platform_UID]],t_scenario_entities[Scenario_Platform_UID],0)))</f>
        <v>1</v>
      </c>
    </row>
    <row r="104" spans="1:8" x14ac:dyDescent="0.35">
      <c r="A104" t="s">
        <v>118</v>
      </c>
      <c r="B104">
        <v>11</v>
      </c>
      <c r="C104">
        <v>70.746713289894203</v>
      </c>
      <c r="D104">
        <v>25.707855601858309</v>
      </c>
      <c r="E104">
        <v>0</v>
      </c>
      <c r="H104" t="b">
        <f>NOT(ISERROR(MATCH(t_entity_waypoints[[#This Row],[Scenario_Platform_UID]],t_scenario_entities[Scenario_Platform_UID],0)))</f>
        <v>1</v>
      </c>
    </row>
    <row r="105" spans="1:8" x14ac:dyDescent="0.35">
      <c r="A105" t="s">
        <v>118</v>
      </c>
      <c r="B105">
        <v>12</v>
      </c>
      <c r="C105">
        <v>70.727681228845029</v>
      </c>
      <c r="D105">
        <v>25.70167844971624</v>
      </c>
      <c r="E105">
        <v>0</v>
      </c>
      <c r="H105" t="b">
        <f>NOT(ISERROR(MATCH(t_entity_waypoints[[#This Row],[Scenario_Platform_UID]],t_scenario_entities[Scenario_Platform_UID],0)))</f>
        <v>1</v>
      </c>
    </row>
    <row r="106" spans="1:8" x14ac:dyDescent="0.35">
      <c r="A106" t="s">
        <v>118</v>
      </c>
      <c r="B106">
        <v>13</v>
      </c>
      <c r="C106">
        <v>70.707496560998294</v>
      </c>
      <c r="D106">
        <v>25.60147131496695</v>
      </c>
      <c r="E106">
        <v>0</v>
      </c>
      <c r="H106" t="b">
        <f>NOT(ISERROR(MATCH(t_entity_waypoints[[#This Row],[Scenario_Platform_UID]],t_scenario_entities[Scenario_Platform_UID],0)))</f>
        <v>1</v>
      </c>
    </row>
    <row r="107" spans="1:8" x14ac:dyDescent="0.35">
      <c r="A107" t="s">
        <v>118</v>
      </c>
      <c r="B107">
        <v>14</v>
      </c>
      <c r="C107">
        <v>70.655239716626866</v>
      </c>
      <c r="D107">
        <v>25.44017900903496</v>
      </c>
      <c r="E107">
        <v>0</v>
      </c>
      <c r="H107" t="b">
        <f>NOT(ISERROR(MATCH(t_entity_waypoints[[#This Row],[Scenario_Platform_UID]],t_scenario_entities[Scenario_Platform_UID],0)))</f>
        <v>1</v>
      </c>
    </row>
    <row r="108" spans="1:8" x14ac:dyDescent="0.35">
      <c r="A108" t="s">
        <v>118</v>
      </c>
      <c r="B108">
        <v>15</v>
      </c>
      <c r="C108">
        <v>70.560834185433535</v>
      </c>
      <c r="D108">
        <v>25.25005999310655</v>
      </c>
      <c r="E108">
        <v>0</v>
      </c>
      <c r="H108" t="b">
        <f>NOT(ISERROR(MATCH(t_entity_waypoints[[#This Row],[Scenario_Platform_UID]],t_scenario_entities[Scenario_Platform_UID],0)))</f>
        <v>1</v>
      </c>
    </row>
    <row r="109" spans="1:8" x14ac:dyDescent="0.35">
      <c r="A109" t="s">
        <v>118</v>
      </c>
      <c r="B109">
        <v>16</v>
      </c>
      <c r="C109">
        <v>70.52079541929767</v>
      </c>
      <c r="D109">
        <v>25.123771549312959</v>
      </c>
      <c r="E109">
        <v>0</v>
      </c>
      <c r="H109" t="b">
        <f>NOT(ISERROR(MATCH(t_entity_waypoints[[#This Row],[Scenario_Platform_UID]],t_scenario_entities[Scenario_Platform_UID],0)))</f>
        <v>1</v>
      </c>
    </row>
    <row r="110" spans="1:8" x14ac:dyDescent="0.35">
      <c r="A110" t="s">
        <v>118</v>
      </c>
      <c r="B110">
        <v>17</v>
      </c>
      <c r="C110">
        <v>70.516830525852271</v>
      </c>
      <c r="D110">
        <v>25.07958647813085</v>
      </c>
      <c r="E110">
        <v>0</v>
      </c>
      <c r="H110" t="b">
        <f>NOT(ISERROR(MATCH(t_entity_waypoints[[#This Row],[Scenario_Platform_UID]],t_scenario_entities[Scenario_Platform_UID],0)))</f>
        <v>1</v>
      </c>
    </row>
    <row r="111" spans="1:8" x14ac:dyDescent="0.35">
      <c r="A111" t="s">
        <v>120</v>
      </c>
      <c r="B111">
        <v>1</v>
      </c>
      <c r="C111">
        <v>71.106904229746917</v>
      </c>
      <c r="D111">
        <v>25.64076309487276</v>
      </c>
      <c r="E111">
        <v>0</v>
      </c>
      <c r="H111" t="b">
        <f>NOT(ISERROR(MATCH(t_entity_waypoints[[#This Row],[Scenario_Platform_UID]],t_scenario_entities[Scenario_Platform_UID],0)))</f>
        <v>1</v>
      </c>
    </row>
    <row r="112" spans="1:8" x14ac:dyDescent="0.35">
      <c r="A112" t="s">
        <v>120</v>
      </c>
      <c r="B112">
        <v>2</v>
      </c>
      <c r="C112">
        <v>71.157046101223386</v>
      </c>
      <c r="D112">
        <v>25.495379345181469</v>
      </c>
      <c r="E112">
        <v>0</v>
      </c>
      <c r="H112" t="b">
        <f>NOT(ISERROR(MATCH(t_entity_waypoints[[#This Row],[Scenario_Platform_UID]],t_scenario_entities[Scenario_Platform_UID],0)))</f>
        <v>1</v>
      </c>
    </row>
    <row r="113" spans="1:8" x14ac:dyDescent="0.35">
      <c r="A113" t="s">
        <v>120</v>
      </c>
      <c r="B113">
        <v>3</v>
      </c>
      <c r="C113">
        <v>71.174340040408907</v>
      </c>
      <c r="D113">
        <v>25.535187658985979</v>
      </c>
      <c r="E113">
        <v>0</v>
      </c>
      <c r="H113" t="b">
        <f>NOT(ISERROR(MATCH(t_entity_waypoints[[#This Row],[Scenario_Platform_UID]],t_scenario_entities[Scenario_Platform_UID],0)))</f>
        <v>1</v>
      </c>
    </row>
    <row r="114" spans="1:8" x14ac:dyDescent="0.35">
      <c r="A114" t="s">
        <v>120</v>
      </c>
      <c r="B114">
        <v>4</v>
      </c>
      <c r="C114">
        <v>71.18563934425724</v>
      </c>
      <c r="D114">
        <v>25.649808148733381</v>
      </c>
      <c r="E114">
        <v>0</v>
      </c>
      <c r="H114" t="b">
        <f>NOT(ISERROR(MATCH(t_entity_waypoints[[#This Row],[Scenario_Platform_UID]],t_scenario_entities[Scenario_Platform_UID],0)))</f>
        <v>1</v>
      </c>
    </row>
    <row r="115" spans="1:8" x14ac:dyDescent="0.35">
      <c r="A115" t="s">
        <v>120</v>
      </c>
      <c r="B115">
        <v>5</v>
      </c>
      <c r="C115">
        <v>71.186746767258143</v>
      </c>
      <c r="D115">
        <v>25.695107264441958</v>
      </c>
      <c r="E115">
        <v>0</v>
      </c>
      <c r="H115" t="b">
        <f>NOT(ISERROR(MATCH(t_entity_waypoints[[#This Row],[Scenario_Platform_UID]],t_scenario_entities[Scenario_Platform_UID],0)))</f>
        <v>1</v>
      </c>
    </row>
    <row r="116" spans="1:8" x14ac:dyDescent="0.35">
      <c r="A116" t="s">
        <v>120</v>
      </c>
      <c r="B116">
        <v>6</v>
      </c>
      <c r="C116">
        <v>71.142844768695639</v>
      </c>
      <c r="D116">
        <v>26.031418881066191</v>
      </c>
      <c r="E116">
        <v>0</v>
      </c>
      <c r="H116" t="b">
        <f>NOT(ISERROR(MATCH(t_entity_waypoints[[#This Row],[Scenario_Platform_UID]],t_scenario_entities[Scenario_Platform_UID],0)))</f>
        <v>1</v>
      </c>
    </row>
    <row r="117" spans="1:8" x14ac:dyDescent="0.35">
      <c r="A117" t="s">
        <v>120</v>
      </c>
      <c r="B117">
        <v>7</v>
      </c>
      <c r="C117">
        <v>71.064350449475029</v>
      </c>
      <c r="D117">
        <v>26.237543928472689</v>
      </c>
      <c r="E117">
        <v>0</v>
      </c>
      <c r="H117" t="b">
        <f>NOT(ISERROR(MATCH(t_entity_waypoints[[#This Row],[Scenario_Platform_UID]],t_scenario_entities[Scenario_Platform_UID],0)))</f>
        <v>1</v>
      </c>
    </row>
    <row r="118" spans="1:8" x14ac:dyDescent="0.35">
      <c r="A118" t="s">
        <v>120</v>
      </c>
      <c r="B118">
        <v>8</v>
      </c>
      <c r="C118">
        <v>70.943652619064309</v>
      </c>
      <c r="D118">
        <v>26.49980944223902</v>
      </c>
      <c r="E118">
        <v>0</v>
      </c>
      <c r="H118" t="b">
        <f>NOT(ISERROR(MATCH(t_entity_waypoints[[#This Row],[Scenario_Platform_UID]],t_scenario_entities[Scenario_Platform_UID],0)))</f>
        <v>1</v>
      </c>
    </row>
    <row r="119" spans="1:8" x14ac:dyDescent="0.35">
      <c r="A119" t="s">
        <v>120</v>
      </c>
      <c r="B119">
        <v>9</v>
      </c>
      <c r="C119">
        <v>70.838678130815182</v>
      </c>
      <c r="D119">
        <v>26.256098120673819</v>
      </c>
      <c r="E119">
        <v>0</v>
      </c>
      <c r="H119" t="b">
        <f>NOT(ISERROR(MATCH(t_entity_waypoints[[#This Row],[Scenario_Platform_UID]],t_scenario_entities[Scenario_Platform_UID],0)))</f>
        <v>1</v>
      </c>
    </row>
    <row r="120" spans="1:8" x14ac:dyDescent="0.35">
      <c r="A120" t="s">
        <v>120</v>
      </c>
      <c r="B120">
        <v>10</v>
      </c>
      <c r="C120">
        <v>70.772322964514444</v>
      </c>
      <c r="D120">
        <v>26.115975193911449</v>
      </c>
      <c r="E120">
        <v>0</v>
      </c>
      <c r="H120" t="b">
        <f>NOT(ISERROR(MATCH(t_entity_waypoints[[#This Row],[Scenario_Platform_UID]],t_scenario_entities[Scenario_Platform_UID],0)))</f>
        <v>1</v>
      </c>
    </row>
    <row r="121" spans="1:8" x14ac:dyDescent="0.35">
      <c r="A121" t="s">
        <v>120</v>
      </c>
      <c r="B121">
        <v>11</v>
      </c>
      <c r="C121">
        <v>70.720915313312943</v>
      </c>
      <c r="D121">
        <v>26.101561838913241</v>
      </c>
      <c r="E121">
        <v>0</v>
      </c>
      <c r="H121" t="b">
        <f>NOT(ISERROR(MATCH(t_entity_waypoints[[#This Row],[Scenario_Platform_UID]],t_scenario_entities[Scenario_Platform_UID],0)))</f>
        <v>1</v>
      </c>
    </row>
    <row r="122" spans="1:8" x14ac:dyDescent="0.35">
      <c r="A122" t="s">
        <v>100</v>
      </c>
      <c r="B122">
        <v>1</v>
      </c>
      <c r="C122">
        <v>71.106483719017604</v>
      </c>
      <c r="D122">
        <v>25.633912916778119</v>
      </c>
      <c r="E122">
        <v>0</v>
      </c>
      <c r="H122" t="b">
        <f>NOT(ISERROR(MATCH(t_entity_waypoints[[#This Row],[Scenario_Platform_UID]],t_scenario_entities[Scenario_Platform_UID],0)))</f>
        <v>1</v>
      </c>
    </row>
    <row r="123" spans="1:8" x14ac:dyDescent="0.35">
      <c r="A123" t="s">
        <v>100</v>
      </c>
      <c r="B123">
        <v>2</v>
      </c>
      <c r="C123">
        <v>71.155681011945774</v>
      </c>
      <c r="D123">
        <v>25.495270168700369</v>
      </c>
      <c r="E123">
        <v>0</v>
      </c>
      <c r="H123" t="b">
        <f>NOT(ISERROR(MATCH(t_entity_waypoints[[#This Row],[Scenario_Platform_UID]],t_scenario_entities[Scenario_Platform_UID],0)))</f>
        <v>1</v>
      </c>
    </row>
    <row r="124" spans="1:8" x14ac:dyDescent="0.35">
      <c r="A124" t="s">
        <v>100</v>
      </c>
      <c r="B124">
        <v>3</v>
      </c>
      <c r="C124">
        <v>71.172311243574924</v>
      </c>
      <c r="D124">
        <v>25.538853408813939</v>
      </c>
      <c r="E124">
        <v>0</v>
      </c>
      <c r="H124" t="b">
        <f>NOT(ISERROR(MATCH(t_entity_waypoints[[#This Row],[Scenario_Platform_UID]],t_scenario_entities[Scenario_Platform_UID],0)))</f>
        <v>1</v>
      </c>
    </row>
    <row r="125" spans="1:8" x14ac:dyDescent="0.35">
      <c r="A125" t="s">
        <v>100</v>
      </c>
      <c r="B125">
        <v>4</v>
      </c>
      <c r="C125">
        <v>71.187598563876719</v>
      </c>
      <c r="D125">
        <v>25.666514553083541</v>
      </c>
      <c r="E125">
        <v>0</v>
      </c>
      <c r="H125" t="b">
        <f>NOT(ISERROR(MATCH(t_entity_waypoints[[#This Row],[Scenario_Platform_UID]],t_scenario_entities[Scenario_Platform_UID],0)))</f>
        <v>1</v>
      </c>
    </row>
    <row r="126" spans="1:8" x14ac:dyDescent="0.35">
      <c r="A126" t="s">
        <v>100</v>
      </c>
      <c r="B126">
        <v>5</v>
      </c>
      <c r="C126">
        <v>71.172200422210366</v>
      </c>
      <c r="D126">
        <v>25.817511605445439</v>
      </c>
      <c r="E126">
        <v>0</v>
      </c>
      <c r="H126" t="b">
        <f>NOT(ISERROR(MATCH(t_entity_waypoints[[#This Row],[Scenario_Platform_UID]],t_scenario_entities[Scenario_Platform_UID],0)))</f>
        <v>1</v>
      </c>
    </row>
    <row r="127" spans="1:8" x14ac:dyDescent="0.35">
      <c r="A127" t="s">
        <v>100</v>
      </c>
      <c r="B127">
        <v>6</v>
      </c>
      <c r="C127">
        <v>71.145464155486948</v>
      </c>
      <c r="D127">
        <v>26.027038581791771</v>
      </c>
      <c r="E127">
        <v>0</v>
      </c>
      <c r="H127" t="b">
        <f>NOT(ISERROR(MATCH(t_entity_waypoints[[#This Row],[Scenario_Platform_UID]],t_scenario_entities[Scenario_Platform_UID],0)))</f>
        <v>1</v>
      </c>
    </row>
    <row r="128" spans="1:8" x14ac:dyDescent="0.35">
      <c r="A128" t="s">
        <v>100</v>
      </c>
      <c r="B128">
        <v>7</v>
      </c>
      <c r="C128">
        <v>71.063225926944511</v>
      </c>
      <c r="D128">
        <v>26.2471398399334</v>
      </c>
      <c r="E128">
        <v>0</v>
      </c>
      <c r="H128" t="b">
        <f>NOT(ISERROR(MATCH(t_entity_waypoints[[#This Row],[Scenario_Platform_UID]],t_scenario_entities[Scenario_Platform_UID],0)))</f>
        <v>1</v>
      </c>
    </row>
    <row r="129" spans="1:8" x14ac:dyDescent="0.35">
      <c r="A129" t="s">
        <v>100</v>
      </c>
      <c r="B129">
        <v>8</v>
      </c>
      <c r="C129">
        <v>71.042543424579833</v>
      </c>
      <c r="D129">
        <v>27.195839155237209</v>
      </c>
      <c r="E129">
        <v>0</v>
      </c>
      <c r="H129" t="b">
        <f>NOT(ISERROR(MATCH(t_entity_waypoints[[#This Row],[Scenario_Platform_UID]],t_scenario_entities[Scenario_Platform_UID],0)))</f>
        <v>1</v>
      </c>
    </row>
    <row r="130" spans="1:8" x14ac:dyDescent="0.35">
      <c r="A130" t="s">
        <v>100</v>
      </c>
      <c r="B130">
        <v>9</v>
      </c>
      <c r="C130">
        <v>71.142167657937406</v>
      </c>
      <c r="D130">
        <v>27.6386903684953</v>
      </c>
      <c r="E130">
        <v>0</v>
      </c>
      <c r="H130" t="b">
        <f>NOT(ISERROR(MATCH(t_entity_waypoints[[#This Row],[Scenario_Platform_UID]],t_scenario_entities[Scenario_Platform_UID],0)))</f>
        <v>1</v>
      </c>
    </row>
    <row r="131" spans="1:8" x14ac:dyDescent="0.35">
      <c r="A131" t="s">
        <v>100</v>
      </c>
      <c r="B131">
        <v>10</v>
      </c>
      <c r="C131">
        <v>71.100835039065174</v>
      </c>
      <c r="D131">
        <v>28.209047416280459</v>
      </c>
      <c r="E131">
        <v>0</v>
      </c>
      <c r="H131" t="b">
        <f>NOT(ISERROR(MATCH(t_entity_waypoints[[#This Row],[Scenario_Platform_UID]],t_scenario_entities[Scenario_Platform_UID],0)))</f>
        <v>1</v>
      </c>
    </row>
    <row r="132" spans="1:8" x14ac:dyDescent="0.35">
      <c r="A132" t="s">
        <v>100</v>
      </c>
      <c r="B132">
        <v>11</v>
      </c>
      <c r="C132">
        <v>70.995151667877252</v>
      </c>
      <c r="D132">
        <v>28.56254835370067</v>
      </c>
      <c r="E132">
        <v>0</v>
      </c>
      <c r="H132" t="b">
        <f>NOT(ISERROR(MATCH(t_entity_waypoints[[#This Row],[Scenario_Platform_UID]],t_scenario_entities[Scenario_Platform_UID],0)))</f>
        <v>1</v>
      </c>
    </row>
    <row r="133" spans="1:8" x14ac:dyDescent="0.35">
      <c r="A133" t="s">
        <v>100</v>
      </c>
      <c r="B133">
        <v>12</v>
      </c>
      <c r="C133">
        <v>70.952727808957988</v>
      </c>
      <c r="D133">
        <v>28.57580116051912</v>
      </c>
      <c r="E133">
        <v>0</v>
      </c>
      <c r="H133" t="b">
        <f>NOT(ISERROR(MATCH(t_entity_waypoints[[#This Row],[Scenario_Platform_UID]],t_scenario_entities[Scenario_Platform_UID],0)))</f>
        <v>1</v>
      </c>
    </row>
    <row r="134" spans="1:8" x14ac:dyDescent="0.35">
      <c r="A134" t="s">
        <v>100</v>
      </c>
      <c r="B134">
        <v>13</v>
      </c>
      <c r="C134">
        <v>70.839893171338858</v>
      </c>
      <c r="D134">
        <v>28.693853401456629</v>
      </c>
      <c r="E134">
        <v>0</v>
      </c>
      <c r="H134" t="b">
        <f>NOT(ISERROR(MATCH(t_entity_waypoints[[#This Row],[Scenario_Platform_UID]],t_scenario_entities[Scenario_Platform_UID],0)))</f>
        <v>1</v>
      </c>
    </row>
    <row r="135" spans="1:8" x14ac:dyDescent="0.35">
      <c r="A135" t="s">
        <v>100</v>
      </c>
      <c r="B135">
        <v>14</v>
      </c>
      <c r="C135">
        <v>70.727819979889645</v>
      </c>
      <c r="D135">
        <v>28.487835536988928</v>
      </c>
      <c r="E135">
        <v>0</v>
      </c>
      <c r="H135" t="b">
        <f>NOT(ISERROR(MATCH(t_entity_waypoints[[#This Row],[Scenario_Platform_UID]],t_scenario_entities[Scenario_Platform_UID],0)))</f>
        <v>1</v>
      </c>
    </row>
    <row r="136" spans="1:8" x14ac:dyDescent="0.35">
      <c r="A136" t="s">
        <v>100</v>
      </c>
      <c r="B136">
        <v>15</v>
      </c>
      <c r="C136">
        <v>70.547941678744024</v>
      </c>
      <c r="D136">
        <v>28.37664679843154</v>
      </c>
      <c r="E136">
        <v>0</v>
      </c>
      <c r="H136" t="b">
        <f>NOT(ISERROR(MATCH(t_entity_waypoints[[#This Row],[Scenario_Platform_UID]],t_scenario_entities[Scenario_Platform_UID],0)))</f>
        <v>1</v>
      </c>
    </row>
    <row r="137" spans="1:8" x14ac:dyDescent="0.35">
      <c r="A137" t="s">
        <v>100</v>
      </c>
      <c r="B137">
        <v>16</v>
      </c>
      <c r="C137">
        <v>70.521393632510524</v>
      </c>
      <c r="D137">
        <v>28.387628402239692</v>
      </c>
      <c r="E137">
        <v>0</v>
      </c>
      <c r="H137" t="b">
        <f>NOT(ISERROR(MATCH(t_entity_waypoints[[#This Row],[Scenario_Platform_UID]],t_scenario_entities[Scenario_Platform_UID],0)))</f>
        <v>1</v>
      </c>
    </row>
    <row r="138" spans="1:8" x14ac:dyDescent="0.35">
      <c r="A138" t="s">
        <v>100</v>
      </c>
      <c r="B138">
        <v>17</v>
      </c>
      <c r="C138">
        <v>70.513240506240948</v>
      </c>
      <c r="D138">
        <v>28.456689309753969</v>
      </c>
      <c r="E138">
        <v>0</v>
      </c>
      <c r="H138" t="b">
        <f>NOT(ISERROR(MATCH(t_entity_waypoints[[#This Row],[Scenario_Platform_UID]],t_scenario_entities[Scenario_Platform_UID],0)))</f>
        <v>1</v>
      </c>
    </row>
    <row r="139" spans="1:8" x14ac:dyDescent="0.35">
      <c r="A139" t="s">
        <v>100</v>
      </c>
      <c r="B139">
        <v>18</v>
      </c>
      <c r="C139">
        <v>70.506538087728316</v>
      </c>
      <c r="D139">
        <v>28.46475392505058</v>
      </c>
      <c r="E139">
        <v>0</v>
      </c>
      <c r="H139" t="b">
        <f>NOT(ISERROR(MATCH(t_entity_waypoints[[#This Row],[Scenario_Platform_UID]],t_scenario_entities[Scenario_Platform_UID],0)))</f>
        <v>1</v>
      </c>
    </row>
    <row r="140" spans="1:8" x14ac:dyDescent="0.35">
      <c r="A140" t="s">
        <v>100</v>
      </c>
      <c r="B140">
        <v>19</v>
      </c>
      <c r="C140">
        <v>70.488385432350498</v>
      </c>
      <c r="D140">
        <v>28.4601394786336</v>
      </c>
      <c r="E140">
        <v>0</v>
      </c>
      <c r="H140" t="b">
        <f>NOT(ISERROR(MATCH(t_entity_waypoints[[#This Row],[Scenario_Platform_UID]],t_scenario_entities[Scenario_Platform_UID],0)))</f>
        <v>1</v>
      </c>
    </row>
    <row r="141" spans="1:8" x14ac:dyDescent="0.35">
      <c r="A141" t="s">
        <v>102</v>
      </c>
      <c r="B141">
        <v>1</v>
      </c>
      <c r="C141">
        <v>71.106696657534002</v>
      </c>
      <c r="D141">
        <v>25.639951882851289</v>
      </c>
      <c r="E141">
        <v>0</v>
      </c>
      <c r="H141" t="b">
        <f>NOT(ISERROR(MATCH(t_entity_waypoints[[#This Row],[Scenario_Platform_UID]],t_scenario_entities[Scenario_Platform_UID],0)))</f>
        <v>1</v>
      </c>
    </row>
    <row r="142" spans="1:8" x14ac:dyDescent="0.35">
      <c r="A142" t="s">
        <v>102</v>
      </c>
      <c r="B142">
        <v>2</v>
      </c>
      <c r="C142">
        <v>71.155736482898519</v>
      </c>
      <c r="D142">
        <v>25.48913871003154</v>
      </c>
      <c r="E142">
        <v>0</v>
      </c>
      <c r="H142" t="b">
        <f>NOT(ISERROR(MATCH(t_entity_waypoints[[#This Row],[Scenario_Platform_UID]],t_scenario_entities[Scenario_Platform_UID],0)))</f>
        <v>1</v>
      </c>
    </row>
    <row r="143" spans="1:8" x14ac:dyDescent="0.35">
      <c r="A143" t="s">
        <v>102</v>
      </c>
      <c r="B143">
        <v>3</v>
      </c>
      <c r="C143">
        <v>71.171701731618981</v>
      </c>
      <c r="D143">
        <v>25.53443782574012</v>
      </c>
      <c r="E143">
        <v>0</v>
      </c>
      <c r="H143" t="b">
        <f>NOT(ISERROR(MATCH(t_entity_waypoints[[#This Row],[Scenario_Platform_UID]],t_scenario_entities[Scenario_Platform_UID],0)))</f>
        <v>1</v>
      </c>
    </row>
    <row r="144" spans="1:8" x14ac:dyDescent="0.35">
      <c r="A144" t="s">
        <v>102</v>
      </c>
      <c r="B144">
        <v>4</v>
      </c>
      <c r="C144">
        <v>71.19031137965537</v>
      </c>
      <c r="D144">
        <v>25.682003126911962</v>
      </c>
      <c r="E144">
        <v>0</v>
      </c>
      <c r="H144" t="b">
        <f>NOT(ISERROR(MATCH(t_entity_waypoints[[#This Row],[Scenario_Platform_UID]],t_scenario_entities[Scenario_Platform_UID],0)))</f>
        <v>1</v>
      </c>
    </row>
    <row r="145" spans="1:8" x14ac:dyDescent="0.35">
      <c r="A145" t="s">
        <v>102</v>
      </c>
      <c r="B145">
        <v>5</v>
      </c>
      <c r="C145">
        <v>71.14020220644862</v>
      </c>
      <c r="D145">
        <v>26.025178245916301</v>
      </c>
      <c r="E145">
        <v>0</v>
      </c>
      <c r="H145" t="b">
        <f>NOT(ISERROR(MATCH(t_entity_waypoints[[#This Row],[Scenario_Platform_UID]],t_scenario_entities[Scenario_Platform_UID],0)))</f>
        <v>1</v>
      </c>
    </row>
    <row r="146" spans="1:8" x14ac:dyDescent="0.35">
      <c r="A146" t="s">
        <v>102</v>
      </c>
      <c r="B146">
        <v>6</v>
      </c>
      <c r="C146">
        <v>71.064574325919025</v>
      </c>
      <c r="D146">
        <v>26.23108331731887</v>
      </c>
      <c r="E146">
        <v>0</v>
      </c>
      <c r="H146" t="b">
        <f>NOT(ISERROR(MATCH(t_entity_waypoints[[#This Row],[Scenario_Platform_UID]],t_scenario_entities[Scenario_Platform_UID],0)))</f>
        <v>1</v>
      </c>
    </row>
    <row r="147" spans="1:8" x14ac:dyDescent="0.35">
      <c r="A147" t="s">
        <v>102</v>
      </c>
      <c r="B147">
        <v>7</v>
      </c>
      <c r="C147">
        <v>71.055523342095569</v>
      </c>
      <c r="D147">
        <v>27.265687723436599</v>
      </c>
      <c r="E147">
        <v>0</v>
      </c>
      <c r="H147" t="b">
        <f>NOT(ISERROR(MATCH(t_entity_waypoints[[#This Row],[Scenario_Platform_UID]],t_scenario_entities[Scenario_Platform_UID],0)))</f>
        <v>1</v>
      </c>
    </row>
    <row r="148" spans="1:8" x14ac:dyDescent="0.35">
      <c r="A148" t="s">
        <v>102</v>
      </c>
      <c r="B148">
        <v>8</v>
      </c>
      <c r="C148">
        <v>71.151165629301062</v>
      </c>
      <c r="D148">
        <v>27.652789257673479</v>
      </c>
      <c r="E148">
        <v>0</v>
      </c>
      <c r="H148" t="b">
        <f>NOT(ISERROR(MATCH(t_entity_waypoints[[#This Row],[Scenario_Platform_UID]],t_scenario_entities[Scenario_Platform_UID],0)))</f>
        <v>1</v>
      </c>
    </row>
    <row r="149" spans="1:8" x14ac:dyDescent="0.35">
      <c r="A149" t="s">
        <v>102</v>
      </c>
      <c r="B149">
        <v>9</v>
      </c>
      <c r="C149">
        <v>71.095616409771523</v>
      </c>
      <c r="D149">
        <v>28.28972227854549</v>
      </c>
      <c r="E149">
        <v>0</v>
      </c>
      <c r="H149" t="b">
        <f>NOT(ISERROR(MATCH(t_entity_waypoints[[#This Row],[Scenario_Platform_UID]],t_scenario_entities[Scenario_Platform_UID],0)))</f>
        <v>1</v>
      </c>
    </row>
    <row r="150" spans="1:8" x14ac:dyDescent="0.35">
      <c r="A150" t="s">
        <v>102</v>
      </c>
      <c r="B150">
        <v>10</v>
      </c>
      <c r="C150">
        <v>70.991204014438921</v>
      </c>
      <c r="D150">
        <v>28.61779769231363</v>
      </c>
      <c r="E150">
        <v>0</v>
      </c>
      <c r="H150" t="b">
        <f>NOT(ISERROR(MATCH(t_entity_waypoints[[#This Row],[Scenario_Platform_UID]],t_scenario_entities[Scenario_Platform_UID],0)))</f>
        <v>1</v>
      </c>
    </row>
    <row r="151" spans="1:8" x14ac:dyDescent="0.35">
      <c r="A151" t="s">
        <v>102</v>
      </c>
      <c r="B151">
        <v>11</v>
      </c>
      <c r="C151">
        <v>70.820912521680754</v>
      </c>
      <c r="D151">
        <v>28.66721490945023</v>
      </c>
      <c r="E151">
        <v>0</v>
      </c>
      <c r="H151" t="b">
        <f>NOT(ISERROR(MATCH(t_entity_waypoints[[#This Row],[Scenario_Platform_UID]],t_scenario_entities[Scenario_Platform_UID],0)))</f>
        <v>1</v>
      </c>
    </row>
    <row r="152" spans="1:8" x14ac:dyDescent="0.35">
      <c r="A152" t="s">
        <v>102</v>
      </c>
      <c r="B152">
        <v>12</v>
      </c>
      <c r="C152">
        <v>70.724110881602755</v>
      </c>
      <c r="D152">
        <v>28.495627349948101</v>
      </c>
      <c r="E152">
        <v>0</v>
      </c>
      <c r="H152" t="b">
        <f>NOT(ISERROR(MATCH(t_entity_waypoints[[#This Row],[Scenario_Platform_UID]],t_scenario_entities[Scenario_Platform_UID],0)))</f>
        <v>1</v>
      </c>
    </row>
    <row r="153" spans="1:8" x14ac:dyDescent="0.35">
      <c r="A153" t="s">
        <v>102</v>
      </c>
      <c r="B153">
        <v>13</v>
      </c>
      <c r="C153">
        <v>70.54282672039308</v>
      </c>
      <c r="D153">
        <v>28.374829708058581</v>
      </c>
      <c r="E153">
        <v>0</v>
      </c>
      <c r="H153" t="b">
        <f>NOT(ISERROR(MATCH(t_entity_waypoints[[#This Row],[Scenario_Platform_UID]],t_scenario_entities[Scenario_Platform_UID],0)))</f>
        <v>1</v>
      </c>
    </row>
    <row r="154" spans="1:8" x14ac:dyDescent="0.35">
      <c r="A154" t="s">
        <v>102</v>
      </c>
      <c r="B154">
        <v>14</v>
      </c>
      <c r="C154">
        <v>70.516248103553423</v>
      </c>
      <c r="D154">
        <v>28.41554885839831</v>
      </c>
      <c r="E154">
        <v>0</v>
      </c>
      <c r="H154" t="b">
        <f>NOT(ISERROR(MATCH(t_entity_waypoints[[#This Row],[Scenario_Platform_UID]],t_scenario_entities[Scenario_Platform_UID],0)))</f>
        <v>1</v>
      </c>
    </row>
    <row r="155" spans="1:8" x14ac:dyDescent="0.35">
      <c r="A155" t="s">
        <v>102</v>
      </c>
      <c r="B155">
        <v>15</v>
      </c>
      <c r="C155">
        <v>70.512468085267415</v>
      </c>
      <c r="D155">
        <v>28.45947527363089</v>
      </c>
      <c r="E155">
        <v>0</v>
      </c>
      <c r="H155" t="b">
        <f>NOT(ISERROR(MATCH(t_entity_waypoints[[#This Row],[Scenario_Platform_UID]],t_scenario_entities[Scenario_Platform_UID],0)))</f>
        <v>1</v>
      </c>
    </row>
    <row r="156" spans="1:8" x14ac:dyDescent="0.35">
      <c r="A156" t="s">
        <v>102</v>
      </c>
      <c r="B156">
        <v>16</v>
      </c>
      <c r="C156">
        <v>70.502269976268394</v>
      </c>
      <c r="D156">
        <v>28.46702512624897</v>
      </c>
      <c r="E156">
        <v>0</v>
      </c>
      <c r="H156" t="b">
        <f>NOT(ISERROR(MATCH(t_entity_waypoints[[#This Row],[Scenario_Platform_UID]],t_scenario_entities[Scenario_Platform_UID],0)))</f>
        <v>1</v>
      </c>
    </row>
    <row r="157" spans="1:8" x14ac:dyDescent="0.35">
      <c r="A157" t="s">
        <v>102</v>
      </c>
      <c r="B157">
        <v>17</v>
      </c>
      <c r="C157">
        <v>70.490919986296845</v>
      </c>
      <c r="D157">
        <v>28.507176615172479</v>
      </c>
      <c r="E157">
        <v>0</v>
      </c>
      <c r="H157" t="b">
        <f>NOT(ISERROR(MATCH(t_entity_waypoints[[#This Row],[Scenario_Platform_UID]],t_scenario_entities[Scenario_Platform_UID],0)))</f>
        <v>1</v>
      </c>
    </row>
    <row r="158" spans="1:8" x14ac:dyDescent="0.35">
      <c r="A158" t="s">
        <v>104</v>
      </c>
      <c r="B158">
        <v>1</v>
      </c>
      <c r="C158">
        <v>71.106773123960807</v>
      </c>
      <c r="D158">
        <v>25.636603812357599</v>
      </c>
      <c r="E158">
        <v>0</v>
      </c>
      <c r="H158" t="b">
        <f>NOT(ISERROR(MATCH(t_entity_waypoints[[#This Row],[Scenario_Platform_UID]],t_scenario_entities[Scenario_Platform_UID],0)))</f>
        <v>1</v>
      </c>
    </row>
    <row r="159" spans="1:8" x14ac:dyDescent="0.35">
      <c r="A159" t="s">
        <v>104</v>
      </c>
      <c r="B159">
        <v>2</v>
      </c>
      <c r="C159">
        <v>71.158604281255663</v>
      </c>
      <c r="D159">
        <v>25.509056449344769</v>
      </c>
      <c r="E159">
        <v>0</v>
      </c>
      <c r="H159" t="b">
        <f>NOT(ISERROR(MATCH(t_entity_waypoints[[#This Row],[Scenario_Platform_UID]],t_scenario_entities[Scenario_Platform_UID],0)))</f>
        <v>1</v>
      </c>
    </row>
    <row r="160" spans="1:8" x14ac:dyDescent="0.35">
      <c r="A160" t="s">
        <v>104</v>
      </c>
      <c r="B160">
        <v>3</v>
      </c>
      <c r="C160">
        <v>71.170356020952056</v>
      </c>
      <c r="D160">
        <v>25.544060311483211</v>
      </c>
      <c r="E160">
        <v>0</v>
      </c>
      <c r="H160" t="b">
        <f>NOT(ISERROR(MATCH(t_entity_waypoints[[#This Row],[Scenario_Platform_UID]],t_scenario_entities[Scenario_Platform_UID],0)))</f>
        <v>1</v>
      </c>
    </row>
    <row r="161" spans="1:8" x14ac:dyDescent="0.35">
      <c r="A161" t="s">
        <v>104</v>
      </c>
      <c r="B161">
        <v>4</v>
      </c>
      <c r="C161">
        <v>71.188745496528355</v>
      </c>
      <c r="D161">
        <v>25.682016709322951</v>
      </c>
      <c r="E161">
        <v>0</v>
      </c>
      <c r="H161" t="b">
        <f>NOT(ISERROR(MATCH(t_entity_waypoints[[#This Row],[Scenario_Platform_UID]],t_scenario_entities[Scenario_Platform_UID],0)))</f>
        <v>1</v>
      </c>
    </row>
    <row r="162" spans="1:8" x14ac:dyDescent="0.35">
      <c r="A162" t="s">
        <v>104</v>
      </c>
      <c r="B162">
        <v>5</v>
      </c>
      <c r="C162">
        <v>71.141518404656267</v>
      </c>
      <c r="D162">
        <v>26.026564528803309</v>
      </c>
      <c r="E162">
        <v>0</v>
      </c>
      <c r="H162" t="b">
        <f>NOT(ISERROR(MATCH(t_entity_waypoints[[#This Row],[Scenario_Platform_UID]],t_scenario_entities[Scenario_Platform_UID],0)))</f>
        <v>1</v>
      </c>
    </row>
    <row r="163" spans="1:8" x14ac:dyDescent="0.35">
      <c r="A163" t="s">
        <v>104</v>
      </c>
      <c r="B163">
        <v>6</v>
      </c>
      <c r="C163">
        <v>71.061215221974905</v>
      </c>
      <c r="D163">
        <v>26.249628356156091</v>
      </c>
      <c r="E163">
        <v>0</v>
      </c>
      <c r="H163" t="b">
        <f>NOT(ISERROR(MATCH(t_entity_waypoints[[#This Row],[Scenario_Platform_UID]],t_scenario_entities[Scenario_Platform_UID],0)))</f>
        <v>1</v>
      </c>
    </row>
    <row r="164" spans="1:8" x14ac:dyDescent="0.35">
      <c r="A164" t="s">
        <v>104</v>
      </c>
      <c r="B164">
        <v>7</v>
      </c>
      <c r="C164">
        <v>71.052983451693919</v>
      </c>
      <c r="D164">
        <v>27.26888134742978</v>
      </c>
      <c r="E164">
        <v>0</v>
      </c>
      <c r="H164" t="b">
        <f>NOT(ISERROR(MATCH(t_entity_waypoints[[#This Row],[Scenario_Platform_UID]],t_scenario_entities[Scenario_Platform_UID],0)))</f>
        <v>1</v>
      </c>
    </row>
    <row r="165" spans="1:8" x14ac:dyDescent="0.35">
      <c r="A165" t="s">
        <v>104</v>
      </c>
      <c r="B165">
        <v>8</v>
      </c>
      <c r="C165">
        <v>71.138852265820603</v>
      </c>
      <c r="D165">
        <v>27.647979056146191</v>
      </c>
      <c r="E165">
        <v>0</v>
      </c>
      <c r="H165" t="b">
        <f>NOT(ISERROR(MATCH(t_entity_waypoints[[#This Row],[Scenario_Platform_UID]],t_scenario_entities[Scenario_Platform_UID],0)))</f>
        <v>1</v>
      </c>
    </row>
    <row r="166" spans="1:8" x14ac:dyDescent="0.35">
      <c r="A166" t="s">
        <v>104</v>
      </c>
      <c r="B166">
        <v>9</v>
      </c>
      <c r="C166">
        <v>71.097512645508985</v>
      </c>
      <c r="D166">
        <v>28.22863135750152</v>
      </c>
      <c r="E166">
        <v>0</v>
      </c>
      <c r="H166" t="b">
        <f>NOT(ISERROR(MATCH(t_entity_waypoints[[#This Row],[Scenario_Platform_UID]],t_scenario_entities[Scenario_Platform_UID],0)))</f>
        <v>1</v>
      </c>
    </row>
    <row r="167" spans="1:8" x14ac:dyDescent="0.35">
      <c r="A167" t="s">
        <v>104</v>
      </c>
      <c r="B167">
        <v>10</v>
      </c>
      <c r="C167">
        <v>70.986846468733518</v>
      </c>
      <c r="D167">
        <v>28.605437638168262</v>
      </c>
      <c r="E167">
        <v>0</v>
      </c>
      <c r="H167" t="b">
        <f>NOT(ISERROR(MATCH(t_entity_waypoints[[#This Row],[Scenario_Platform_UID]],t_scenario_entities[Scenario_Platform_UID],0)))</f>
        <v>1</v>
      </c>
    </row>
    <row r="168" spans="1:8" x14ac:dyDescent="0.35">
      <c r="A168" t="s">
        <v>104</v>
      </c>
      <c r="B168">
        <v>11</v>
      </c>
      <c r="C168">
        <v>70.823655005870407</v>
      </c>
      <c r="D168">
        <v>28.645853765806191</v>
      </c>
      <c r="E168">
        <v>0</v>
      </c>
      <c r="H168" t="b">
        <f>NOT(ISERROR(MATCH(t_entity_waypoints[[#This Row],[Scenario_Platform_UID]],t_scenario_entities[Scenario_Platform_UID],0)))</f>
        <v>1</v>
      </c>
    </row>
    <row r="169" spans="1:8" x14ac:dyDescent="0.35">
      <c r="A169" t="s">
        <v>104</v>
      </c>
      <c r="B169">
        <v>12</v>
      </c>
      <c r="C169">
        <v>70.713714402113411</v>
      </c>
      <c r="D169">
        <v>28.468775404399981</v>
      </c>
      <c r="E169">
        <v>0</v>
      </c>
      <c r="H169" t="b">
        <f>NOT(ISERROR(MATCH(t_entity_waypoints[[#This Row],[Scenario_Platform_UID]],t_scenario_entities[Scenario_Platform_UID],0)))</f>
        <v>1</v>
      </c>
    </row>
    <row r="170" spans="1:8" x14ac:dyDescent="0.35">
      <c r="A170" t="s">
        <v>104</v>
      </c>
      <c r="B170">
        <v>13</v>
      </c>
      <c r="C170">
        <v>70.69056358344254</v>
      </c>
      <c r="D170">
        <v>28.525056123916659</v>
      </c>
      <c r="E170">
        <v>0</v>
      </c>
      <c r="H170" t="b">
        <f>NOT(ISERROR(MATCH(t_entity_waypoints[[#This Row],[Scenario_Platform_UID]],t_scenario_entities[Scenario_Platform_UID],0)))</f>
        <v>1</v>
      </c>
    </row>
    <row r="171" spans="1:8" x14ac:dyDescent="0.35">
      <c r="A171" t="s">
        <v>104</v>
      </c>
      <c r="B171">
        <v>14</v>
      </c>
      <c r="C171">
        <v>70.679251510766548</v>
      </c>
      <c r="D171">
        <v>28.626639904516189</v>
      </c>
      <c r="E171">
        <v>0</v>
      </c>
      <c r="H171" t="b">
        <f>NOT(ISERROR(MATCH(t_entity_waypoints[[#This Row],[Scenario_Platform_UID]],t_scenario_entities[Scenario_Platform_UID],0)))</f>
        <v>1</v>
      </c>
    </row>
    <row r="172" spans="1:8" x14ac:dyDescent="0.35">
      <c r="A172" t="s">
        <v>106</v>
      </c>
      <c r="B172">
        <v>1</v>
      </c>
      <c r="C172">
        <v>71.106179771391183</v>
      </c>
      <c r="D172">
        <v>25.63800071590699</v>
      </c>
      <c r="E172">
        <v>0</v>
      </c>
      <c r="H172" t="b">
        <f>NOT(ISERROR(MATCH(t_entity_waypoints[[#This Row],[Scenario_Platform_UID]],t_scenario_entities[Scenario_Platform_UID],0)))</f>
        <v>1</v>
      </c>
    </row>
    <row r="173" spans="1:8" x14ac:dyDescent="0.35">
      <c r="A173" t="s">
        <v>106</v>
      </c>
      <c r="B173">
        <v>2</v>
      </c>
      <c r="C173">
        <v>71.155241073949412</v>
      </c>
      <c r="D173">
        <v>25.487751171776811</v>
      </c>
      <c r="E173">
        <v>0</v>
      </c>
      <c r="H173" t="b">
        <f>NOT(ISERROR(MATCH(t_entity_waypoints[[#This Row],[Scenario_Platform_UID]],t_scenario_entities[Scenario_Platform_UID],0)))</f>
        <v>1</v>
      </c>
    </row>
    <row r="174" spans="1:8" x14ac:dyDescent="0.35">
      <c r="A174" t="s">
        <v>106</v>
      </c>
      <c r="B174">
        <v>3</v>
      </c>
      <c r="C174">
        <v>71.170541751953962</v>
      </c>
      <c r="D174">
        <v>25.544718241531491</v>
      </c>
      <c r="E174">
        <v>0</v>
      </c>
      <c r="H174" t="b">
        <f>NOT(ISERROR(MATCH(t_entity_waypoints[[#This Row],[Scenario_Platform_UID]],t_scenario_entities[Scenario_Platform_UID],0)))</f>
        <v>1</v>
      </c>
    </row>
    <row r="175" spans="1:8" x14ac:dyDescent="0.35">
      <c r="A175" t="s">
        <v>106</v>
      </c>
      <c r="B175">
        <v>4</v>
      </c>
      <c r="C175">
        <v>71.188155949949703</v>
      </c>
      <c r="D175">
        <v>25.68198828913323</v>
      </c>
      <c r="E175">
        <v>0</v>
      </c>
      <c r="H175" t="b">
        <f>NOT(ISERROR(MATCH(t_entity_waypoints[[#This Row],[Scenario_Platform_UID]],t_scenario_entities[Scenario_Platform_UID],0)))</f>
        <v>1</v>
      </c>
    </row>
    <row r="176" spans="1:8" x14ac:dyDescent="0.35">
      <c r="A176" t="s">
        <v>106</v>
      </c>
      <c r="B176">
        <v>5</v>
      </c>
      <c r="C176">
        <v>71.146143692453336</v>
      </c>
      <c r="D176">
        <v>26.032026910517661</v>
      </c>
      <c r="E176">
        <v>0</v>
      </c>
      <c r="H176" t="b">
        <f>NOT(ISERROR(MATCH(t_entity_waypoints[[#This Row],[Scenario_Platform_UID]],t_scenario_entities[Scenario_Platform_UID],0)))</f>
        <v>1</v>
      </c>
    </row>
    <row r="177" spans="1:8" x14ac:dyDescent="0.35">
      <c r="A177" t="s">
        <v>106</v>
      </c>
      <c r="B177">
        <v>6</v>
      </c>
      <c r="C177">
        <v>71.064799900364747</v>
      </c>
      <c r="D177">
        <v>26.216556873985809</v>
      </c>
      <c r="E177">
        <v>0</v>
      </c>
      <c r="H177" t="b">
        <f>NOT(ISERROR(MATCH(t_entity_waypoints[[#This Row],[Scenario_Platform_UID]],t_scenario_entities[Scenario_Platform_UID],0)))</f>
        <v>1</v>
      </c>
    </row>
    <row r="178" spans="1:8" x14ac:dyDescent="0.35">
      <c r="A178" t="s">
        <v>106</v>
      </c>
      <c r="B178">
        <v>7</v>
      </c>
      <c r="C178">
        <v>71.052984693382825</v>
      </c>
      <c r="D178">
        <v>27.222746322906481</v>
      </c>
      <c r="E178">
        <v>0</v>
      </c>
      <c r="H178" t="b">
        <f>NOT(ISERROR(MATCH(t_entity_waypoints[[#This Row],[Scenario_Platform_UID]],t_scenario_entities[Scenario_Platform_UID],0)))</f>
        <v>1</v>
      </c>
    </row>
    <row r="179" spans="1:8" x14ac:dyDescent="0.35">
      <c r="A179" t="s">
        <v>106</v>
      </c>
      <c r="B179">
        <v>8</v>
      </c>
      <c r="C179">
        <v>71.139309673804007</v>
      </c>
      <c r="D179">
        <v>27.64646610251333</v>
      </c>
      <c r="E179">
        <v>0</v>
      </c>
      <c r="H179" t="b">
        <f>NOT(ISERROR(MATCH(t_entity_waypoints[[#This Row],[Scenario_Platform_UID]],t_scenario_entities[Scenario_Platform_UID],0)))</f>
        <v>1</v>
      </c>
    </row>
    <row r="180" spans="1:8" x14ac:dyDescent="0.35">
      <c r="A180" t="s">
        <v>106</v>
      </c>
      <c r="B180">
        <v>9</v>
      </c>
      <c r="C180">
        <v>71.097080415545662</v>
      </c>
      <c r="D180">
        <v>28.232850441202491</v>
      </c>
      <c r="E180">
        <v>0</v>
      </c>
      <c r="H180" t="b">
        <f>NOT(ISERROR(MATCH(t_entity_waypoints[[#This Row],[Scenario_Platform_UID]],t_scenario_entities[Scenario_Platform_UID],0)))</f>
        <v>1</v>
      </c>
    </row>
    <row r="181" spans="1:8" x14ac:dyDescent="0.35">
      <c r="A181" t="s">
        <v>106</v>
      </c>
      <c r="B181">
        <v>10</v>
      </c>
      <c r="C181">
        <v>70.988526496521288</v>
      </c>
      <c r="D181">
        <v>28.600261151912569</v>
      </c>
      <c r="E181">
        <v>0</v>
      </c>
      <c r="H181" t="b">
        <f>NOT(ISERROR(MATCH(t_entity_waypoints[[#This Row],[Scenario_Platform_UID]],t_scenario_entities[Scenario_Platform_UID],0)))</f>
        <v>1</v>
      </c>
    </row>
    <row r="182" spans="1:8" x14ac:dyDescent="0.35">
      <c r="A182" t="s">
        <v>106</v>
      </c>
      <c r="B182">
        <v>11</v>
      </c>
      <c r="C182">
        <v>70.827281480341199</v>
      </c>
      <c r="D182">
        <v>28.6443972087059</v>
      </c>
      <c r="E182">
        <v>0</v>
      </c>
      <c r="H182" t="b">
        <f>NOT(ISERROR(MATCH(t_entity_waypoints[[#This Row],[Scenario_Platform_UID]],t_scenario_entities[Scenario_Platform_UID],0)))</f>
        <v>1</v>
      </c>
    </row>
    <row r="183" spans="1:8" x14ac:dyDescent="0.35">
      <c r="A183" t="s">
        <v>106</v>
      </c>
      <c r="B183">
        <v>12</v>
      </c>
      <c r="C183">
        <v>70.727337446768942</v>
      </c>
      <c r="D183">
        <v>28.497518257772018</v>
      </c>
      <c r="E183">
        <v>0</v>
      </c>
      <c r="H183" t="b">
        <f>NOT(ISERROR(MATCH(t_entity_waypoints[[#This Row],[Scenario_Platform_UID]],t_scenario_entities[Scenario_Platform_UID],0)))</f>
        <v>1</v>
      </c>
    </row>
    <row r="184" spans="1:8" x14ac:dyDescent="0.35">
      <c r="A184" t="s">
        <v>106</v>
      </c>
      <c r="B184">
        <v>13</v>
      </c>
      <c r="C184">
        <v>70.698754926742041</v>
      </c>
      <c r="D184">
        <v>28.534581170624509</v>
      </c>
      <c r="E184">
        <v>0</v>
      </c>
      <c r="H184" t="b">
        <f>NOT(ISERROR(MATCH(t_entity_waypoints[[#This Row],[Scenario_Platform_UID]],t_scenario_entities[Scenario_Platform_UID],0)))</f>
        <v>1</v>
      </c>
    </row>
    <row r="185" spans="1:8" x14ac:dyDescent="0.35">
      <c r="A185" t="s">
        <v>106</v>
      </c>
      <c r="B185">
        <v>14</v>
      </c>
      <c r="C185">
        <v>70.681837753761627</v>
      </c>
      <c r="D185">
        <v>28.580341713384701</v>
      </c>
      <c r="E185">
        <v>0</v>
      </c>
      <c r="H185" t="b">
        <f>NOT(ISERROR(MATCH(t_entity_waypoints[[#This Row],[Scenario_Platform_UID]],t_scenario_entities[Scenario_Platform_UID],0)))</f>
        <v>1</v>
      </c>
    </row>
    <row r="186" spans="1:8" x14ac:dyDescent="0.35">
      <c r="A186" t="s">
        <v>106</v>
      </c>
      <c r="B186">
        <v>15</v>
      </c>
      <c r="C186">
        <v>70.674225161913668</v>
      </c>
      <c r="D186">
        <v>28.614316050166131</v>
      </c>
      <c r="E186">
        <v>0</v>
      </c>
      <c r="H186" t="b">
        <f>NOT(ISERROR(MATCH(t_entity_waypoints[[#This Row],[Scenario_Platform_UID]],t_scenario_entities[Scenario_Platform_UID],0)))</f>
        <v>1</v>
      </c>
    </row>
    <row r="187" spans="1:8" x14ac:dyDescent="0.35">
      <c r="A187" t="s">
        <v>124</v>
      </c>
      <c r="B187">
        <v>1</v>
      </c>
      <c r="C187">
        <v>70.738700199556163</v>
      </c>
      <c r="D187">
        <v>28.956183874579811</v>
      </c>
      <c r="E187">
        <v>0</v>
      </c>
      <c r="H187" t="b">
        <f>NOT(ISERROR(MATCH(t_entity_waypoints[[#This Row],[Scenario_Platform_UID]],t_scenario_entities[Scenario_Platform_UID],0)))</f>
        <v>1</v>
      </c>
    </row>
    <row r="188" spans="1:8" x14ac:dyDescent="0.35">
      <c r="A188" t="s">
        <v>126</v>
      </c>
      <c r="B188">
        <v>1</v>
      </c>
      <c r="C188">
        <v>70.527135189509949</v>
      </c>
      <c r="D188">
        <v>30.487613886256241</v>
      </c>
      <c r="E188">
        <v>0</v>
      </c>
      <c r="H188" t="b">
        <f>NOT(ISERROR(MATCH(t_entity_waypoints[[#This Row],[Scenario_Platform_UID]],t_scenario_entities[Scenario_Platform_UID],0)))</f>
        <v>1</v>
      </c>
    </row>
    <row r="189" spans="1:8" x14ac:dyDescent="0.35">
      <c r="A189" t="s">
        <v>128</v>
      </c>
      <c r="B189">
        <v>1</v>
      </c>
      <c r="C189">
        <v>70.539921623889853</v>
      </c>
      <c r="D189">
        <v>29.147777908276741</v>
      </c>
      <c r="E189">
        <v>0</v>
      </c>
    </row>
  </sheetData>
  <conditionalFormatting sqref="H2:H188">
    <cfRule type="cellIs" dxfId="2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pageSetup paperSize="9" orientation="portrait" horizontalDpi="360" verticalDpi="36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"/>
  <sheetViews>
    <sheetView workbookViewId="0"/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136</v>
      </c>
    </row>
    <row r="3" spans="1:1" x14ac:dyDescent="0.35">
      <c r="A3" t="s">
        <v>27</v>
      </c>
    </row>
    <row r="4" spans="1:1" x14ac:dyDescent="0.35">
      <c r="A4" t="s">
        <v>15</v>
      </c>
    </row>
    <row r="5" spans="1:1" x14ac:dyDescent="0.35">
      <c r="A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E20"/>
  <sheetViews>
    <sheetView workbookViewId="0"/>
  </sheetViews>
  <sheetFormatPr defaultRowHeight="14.5" x14ac:dyDescent="0.35"/>
  <sheetData>
    <row r="1" spans="1:5" x14ac:dyDescent="0.35">
      <c r="A1" t="s">
        <v>85</v>
      </c>
      <c r="B1" t="s">
        <v>137</v>
      </c>
      <c r="C1" t="s">
        <v>138</v>
      </c>
      <c r="D1" t="s">
        <v>139</v>
      </c>
      <c r="E1" t="s">
        <v>140</v>
      </c>
    </row>
    <row r="2" spans="1:5" x14ac:dyDescent="0.35">
      <c r="A2">
        <f t="shared" ref="A2:A20" si="0">ROW()-1</f>
        <v>1</v>
      </c>
      <c r="B2">
        <v>11</v>
      </c>
      <c r="C2">
        <v>100</v>
      </c>
      <c r="D2">
        <v>47</v>
      </c>
      <c r="E2">
        <v>59</v>
      </c>
    </row>
    <row r="3" spans="1:5" x14ac:dyDescent="0.35">
      <c r="A3">
        <f t="shared" si="0"/>
        <v>2</v>
      </c>
      <c r="B3">
        <v>17</v>
      </c>
      <c r="C3">
        <v>99</v>
      </c>
      <c r="D3">
        <v>45</v>
      </c>
      <c r="E3">
        <v>65</v>
      </c>
    </row>
    <row r="4" spans="1:5" x14ac:dyDescent="0.35">
      <c r="A4">
        <f t="shared" si="0"/>
        <v>3</v>
      </c>
      <c r="B4">
        <v>9</v>
      </c>
      <c r="C4">
        <v>70</v>
      </c>
      <c r="D4">
        <v>28</v>
      </c>
      <c r="E4">
        <v>73</v>
      </c>
    </row>
    <row r="5" spans="1:5" x14ac:dyDescent="0.35">
      <c r="A5">
        <f t="shared" si="0"/>
        <v>4</v>
      </c>
      <c r="B5">
        <v>13</v>
      </c>
      <c r="C5">
        <v>67</v>
      </c>
      <c r="D5">
        <v>17</v>
      </c>
      <c r="E5">
        <v>81</v>
      </c>
    </row>
    <row r="6" spans="1:5" x14ac:dyDescent="0.35">
      <c r="A6">
        <f t="shared" si="0"/>
        <v>5</v>
      </c>
      <c r="B6">
        <v>14</v>
      </c>
      <c r="C6">
        <v>65</v>
      </c>
      <c r="D6">
        <v>36</v>
      </c>
      <c r="E6">
        <v>71</v>
      </c>
    </row>
    <row r="7" spans="1:5" x14ac:dyDescent="0.35">
      <c r="A7">
        <f t="shared" si="0"/>
        <v>6</v>
      </c>
      <c r="B7">
        <v>16</v>
      </c>
      <c r="C7">
        <v>64</v>
      </c>
      <c r="D7">
        <v>60</v>
      </c>
      <c r="E7">
        <v>68</v>
      </c>
    </row>
    <row r="8" spans="1:5" x14ac:dyDescent="0.35">
      <c r="A8">
        <f t="shared" si="0"/>
        <v>7</v>
      </c>
      <c r="B8">
        <v>5</v>
      </c>
      <c r="C8">
        <v>61</v>
      </c>
      <c r="D8">
        <v>47</v>
      </c>
      <c r="E8">
        <v>73</v>
      </c>
    </row>
    <row r="9" spans="1:5" x14ac:dyDescent="0.35">
      <c r="A9">
        <f t="shared" si="0"/>
        <v>8</v>
      </c>
      <c r="B9">
        <v>3</v>
      </c>
      <c r="C9">
        <v>59</v>
      </c>
      <c r="D9">
        <v>50</v>
      </c>
      <c r="E9">
        <v>69</v>
      </c>
    </row>
    <row r="10" spans="1:5" x14ac:dyDescent="0.35">
      <c r="A10">
        <f t="shared" si="0"/>
        <v>9</v>
      </c>
      <c r="B10">
        <v>7</v>
      </c>
      <c r="C10">
        <v>58</v>
      </c>
      <c r="D10">
        <v>27</v>
      </c>
      <c r="E10">
        <v>63</v>
      </c>
    </row>
    <row r="11" spans="1:5" x14ac:dyDescent="0.35">
      <c r="A11">
        <f t="shared" si="0"/>
        <v>10</v>
      </c>
      <c r="B11">
        <v>6</v>
      </c>
      <c r="C11">
        <v>54</v>
      </c>
      <c r="D11">
        <v>41</v>
      </c>
      <c r="E11">
        <v>56</v>
      </c>
    </row>
    <row r="12" spans="1:5" x14ac:dyDescent="0.35">
      <c r="A12">
        <f t="shared" si="0"/>
        <v>11</v>
      </c>
      <c r="B12">
        <v>12</v>
      </c>
      <c r="C12">
        <v>54</v>
      </c>
      <c r="D12">
        <v>32</v>
      </c>
      <c r="E12">
        <v>83</v>
      </c>
    </row>
    <row r="13" spans="1:5" x14ac:dyDescent="0.35">
      <c r="A13">
        <f t="shared" si="0"/>
        <v>12</v>
      </c>
      <c r="B13">
        <v>15</v>
      </c>
      <c r="C13">
        <v>53</v>
      </c>
      <c r="D13">
        <v>26</v>
      </c>
      <c r="E13">
        <v>82</v>
      </c>
    </row>
    <row r="14" spans="1:5" x14ac:dyDescent="0.35">
      <c r="A14">
        <f t="shared" si="0"/>
        <v>13</v>
      </c>
      <c r="B14">
        <v>2</v>
      </c>
      <c r="C14">
        <v>46</v>
      </c>
      <c r="D14">
        <v>23</v>
      </c>
      <c r="E14">
        <v>53</v>
      </c>
    </row>
    <row r="15" spans="1:5" x14ac:dyDescent="0.35">
      <c r="A15">
        <f t="shared" si="0"/>
        <v>14</v>
      </c>
      <c r="B15">
        <v>8</v>
      </c>
      <c r="C15">
        <v>41</v>
      </c>
      <c r="D15">
        <v>42</v>
      </c>
      <c r="E15">
        <v>81</v>
      </c>
    </row>
    <row r="16" spans="1:5" x14ac:dyDescent="0.35">
      <c r="A16">
        <f t="shared" si="0"/>
        <v>15</v>
      </c>
      <c r="B16">
        <v>1</v>
      </c>
      <c r="C16">
        <v>32</v>
      </c>
      <c r="D16">
        <v>24</v>
      </c>
      <c r="E16">
        <v>84</v>
      </c>
    </row>
    <row r="17" spans="1:5" x14ac:dyDescent="0.35">
      <c r="A17">
        <f t="shared" si="0"/>
        <v>16</v>
      </c>
      <c r="B17">
        <v>19</v>
      </c>
      <c r="C17">
        <v>28</v>
      </c>
      <c r="D17">
        <v>53</v>
      </c>
      <c r="E17">
        <v>48</v>
      </c>
    </row>
    <row r="18" spans="1:5" x14ac:dyDescent="0.35">
      <c r="A18">
        <f t="shared" si="0"/>
        <v>17</v>
      </c>
      <c r="B18">
        <v>4</v>
      </c>
      <c r="C18">
        <v>27</v>
      </c>
      <c r="D18">
        <v>60</v>
      </c>
      <c r="E18">
        <v>40</v>
      </c>
    </row>
    <row r="19" spans="1:5" x14ac:dyDescent="0.35">
      <c r="A19">
        <f t="shared" si="0"/>
        <v>18</v>
      </c>
      <c r="B19">
        <v>18</v>
      </c>
      <c r="C19">
        <v>25</v>
      </c>
      <c r="D19">
        <v>33</v>
      </c>
      <c r="E19">
        <v>66</v>
      </c>
    </row>
    <row r="20" spans="1:5" x14ac:dyDescent="0.35">
      <c r="A20">
        <f t="shared" si="0"/>
        <v>19</v>
      </c>
      <c r="B20">
        <v>10</v>
      </c>
      <c r="C20">
        <v>20</v>
      </c>
      <c r="D20">
        <v>19</v>
      </c>
      <c r="E20">
        <v>70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9"/>
  <dimension ref="A1:F25"/>
  <sheetViews>
    <sheetView workbookViewId="0"/>
  </sheetViews>
  <sheetFormatPr defaultRowHeight="14.5" x14ac:dyDescent="0.35"/>
  <cols>
    <col min="2" max="6" width="31.54296875" customWidth="1"/>
  </cols>
  <sheetData>
    <row r="1" spans="1:6" x14ac:dyDescent="0.35">
      <c r="A1" t="s">
        <v>141</v>
      </c>
    </row>
    <row r="2" spans="1:6" x14ac:dyDescent="0.35"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 spans="1:6" x14ac:dyDescent="0.35">
      <c r="B3" t="s">
        <v>147</v>
      </c>
      <c r="C3" t="s">
        <v>22</v>
      </c>
      <c r="D3" t="s">
        <v>148</v>
      </c>
      <c r="E3" t="s">
        <v>57</v>
      </c>
      <c r="F3" t="s">
        <v>65</v>
      </c>
    </row>
    <row r="4" spans="1:6" x14ac:dyDescent="0.35">
      <c r="B4" t="s">
        <v>19</v>
      </c>
      <c r="C4" t="s">
        <v>17</v>
      </c>
      <c r="E4" t="s">
        <v>47</v>
      </c>
      <c r="F4" t="s">
        <v>66</v>
      </c>
    </row>
    <row r="5" spans="1:6" x14ac:dyDescent="0.35">
      <c r="B5" t="s">
        <v>149</v>
      </c>
      <c r="C5" t="s">
        <v>18</v>
      </c>
      <c r="E5" t="s">
        <v>49</v>
      </c>
      <c r="F5" t="s">
        <v>67</v>
      </c>
    </row>
    <row r="6" spans="1:6" x14ac:dyDescent="0.35">
      <c r="B6" t="s">
        <v>150</v>
      </c>
      <c r="C6" t="s">
        <v>16</v>
      </c>
      <c r="E6" t="s">
        <v>51</v>
      </c>
      <c r="F6" t="s">
        <v>68</v>
      </c>
    </row>
    <row r="7" spans="1:6" x14ac:dyDescent="0.35">
      <c r="B7" t="s">
        <v>151</v>
      </c>
      <c r="C7" t="s">
        <v>13</v>
      </c>
      <c r="E7" t="s">
        <v>52</v>
      </c>
      <c r="F7" t="s">
        <v>69</v>
      </c>
    </row>
    <row r="8" spans="1:6" x14ac:dyDescent="0.35">
      <c r="B8" t="s">
        <v>152</v>
      </c>
      <c r="C8" t="s">
        <v>151</v>
      </c>
      <c r="E8" t="s">
        <v>53</v>
      </c>
      <c r="F8" t="s">
        <v>70</v>
      </c>
    </row>
    <row r="9" spans="1:6" x14ac:dyDescent="0.35">
      <c r="B9" t="s">
        <v>153</v>
      </c>
      <c r="C9" t="s">
        <v>152</v>
      </c>
      <c r="E9" t="s">
        <v>54</v>
      </c>
      <c r="F9" t="s">
        <v>154</v>
      </c>
    </row>
    <row r="10" spans="1:6" x14ac:dyDescent="0.35">
      <c r="B10" t="s">
        <v>155</v>
      </c>
      <c r="C10" t="s">
        <v>153</v>
      </c>
      <c r="E10" t="s">
        <v>56</v>
      </c>
      <c r="F10" t="s">
        <v>156</v>
      </c>
    </row>
    <row r="11" spans="1:6" x14ac:dyDescent="0.35">
      <c r="B11" t="s">
        <v>157</v>
      </c>
      <c r="C11" t="s">
        <v>149</v>
      </c>
      <c r="F11" t="s">
        <v>73</v>
      </c>
    </row>
    <row r="12" spans="1:6" x14ac:dyDescent="0.35">
      <c r="C12" t="s">
        <v>150</v>
      </c>
      <c r="F12" t="s">
        <v>158</v>
      </c>
    </row>
    <row r="13" spans="1:6" x14ac:dyDescent="0.35">
      <c r="C13" t="s">
        <v>159</v>
      </c>
    </row>
    <row r="14" spans="1:6" x14ac:dyDescent="0.35">
      <c r="C14" t="s">
        <v>160</v>
      </c>
    </row>
    <row r="16" spans="1:6" x14ac:dyDescent="0.35">
      <c r="A16" t="s">
        <v>161</v>
      </c>
    </row>
    <row r="17" spans="2:6" x14ac:dyDescent="0.35">
      <c r="B17" t="s">
        <v>142</v>
      </c>
      <c r="C17" t="s">
        <v>143</v>
      </c>
      <c r="D17" t="s">
        <v>144</v>
      </c>
      <c r="E17" t="s">
        <v>145</v>
      </c>
      <c r="F17" t="s">
        <v>146</v>
      </c>
    </row>
    <row r="18" spans="2:6" x14ac:dyDescent="0.35">
      <c r="B18" t="s">
        <v>162</v>
      </c>
      <c r="C18" t="s">
        <v>162</v>
      </c>
      <c r="E18" t="s">
        <v>163</v>
      </c>
      <c r="F18" t="s">
        <v>164</v>
      </c>
    </row>
    <row r="19" spans="2:6" x14ac:dyDescent="0.35">
      <c r="B19" t="s">
        <v>165</v>
      </c>
      <c r="C19" t="s">
        <v>165</v>
      </c>
      <c r="E19" t="s">
        <v>166</v>
      </c>
      <c r="F19" t="s">
        <v>167</v>
      </c>
    </row>
    <row r="20" spans="2:6" x14ac:dyDescent="0.35">
      <c r="B20" t="s">
        <v>168</v>
      </c>
      <c r="C20" t="s">
        <v>168</v>
      </c>
      <c r="E20" t="s">
        <v>169</v>
      </c>
      <c r="F20" t="s">
        <v>170</v>
      </c>
    </row>
    <row r="21" spans="2:6" x14ac:dyDescent="0.35">
      <c r="B21" t="s">
        <v>171</v>
      </c>
      <c r="C21" t="s">
        <v>171</v>
      </c>
      <c r="E21" t="s">
        <v>172</v>
      </c>
      <c r="F21" t="s">
        <v>173</v>
      </c>
    </row>
    <row r="22" spans="2:6" x14ac:dyDescent="0.35">
      <c r="B22" t="s">
        <v>174</v>
      </c>
      <c r="C22" t="s">
        <v>175</v>
      </c>
      <c r="F22" t="s">
        <v>176</v>
      </c>
    </row>
    <row r="23" spans="2:6" x14ac:dyDescent="0.35">
      <c r="B23" t="s">
        <v>177</v>
      </c>
      <c r="C23" t="s">
        <v>178</v>
      </c>
    </row>
    <row r="24" spans="2:6" x14ac:dyDescent="0.35">
      <c r="B24" t="s">
        <v>179</v>
      </c>
    </row>
    <row r="25" spans="2:6" x14ac:dyDescent="0.35">
      <c r="B25" t="s">
        <v>164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0"/>
  <dimension ref="A1:I57"/>
  <sheetViews>
    <sheetView zoomScaleNormal="100" workbookViewId="0">
      <selection activeCell="H7" sqref="H7"/>
    </sheetView>
  </sheetViews>
  <sheetFormatPr defaultRowHeight="14.5" x14ac:dyDescent="0.35"/>
  <cols>
    <col min="1" max="1" width="12.26953125" bestFit="1" customWidth="1"/>
    <col min="2" max="2" width="17.81640625" customWidth="1"/>
    <col min="3" max="3" width="28.1796875" bestFit="1" customWidth="1"/>
    <col min="4" max="4" width="22.81640625" hidden="1" customWidth="1"/>
    <col min="5" max="5" width="31.54296875" hidden="1" customWidth="1"/>
    <col min="6" max="6" width="38.453125" hidden="1" customWidth="1"/>
    <col min="7" max="9" width="12.54296875" customWidth="1"/>
  </cols>
  <sheetData>
    <row r="1" spans="1:9" x14ac:dyDescent="0.3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145</v>
      </c>
      <c r="I1" t="s">
        <v>146</v>
      </c>
    </row>
    <row r="2" spans="1:9" x14ac:dyDescent="0.35">
      <c r="A2" t="s">
        <v>187</v>
      </c>
      <c r="B2" t="s">
        <v>186</v>
      </c>
      <c r="C2" t="s">
        <v>0</v>
      </c>
      <c r="D2" t="s">
        <v>188</v>
      </c>
      <c r="E2" t="s">
        <v>189</v>
      </c>
    </row>
    <row r="3" spans="1:9" x14ac:dyDescent="0.35">
      <c r="A3" t="s">
        <v>187</v>
      </c>
      <c r="B3" t="s">
        <v>186</v>
      </c>
      <c r="C3" t="s">
        <v>1</v>
      </c>
      <c r="D3" t="s">
        <v>188</v>
      </c>
      <c r="E3" t="s">
        <v>189</v>
      </c>
      <c r="G3" t="s">
        <v>190</v>
      </c>
    </row>
    <row r="4" spans="1:9" x14ac:dyDescent="0.35">
      <c r="A4" t="s">
        <v>187</v>
      </c>
      <c r="B4" t="s">
        <v>186</v>
      </c>
      <c r="C4" t="s">
        <v>2</v>
      </c>
      <c r="D4" t="s">
        <v>188</v>
      </c>
      <c r="E4" t="s">
        <v>189</v>
      </c>
      <c r="G4" t="s">
        <v>190</v>
      </c>
    </row>
    <row r="5" spans="1:9" x14ac:dyDescent="0.35">
      <c r="A5" t="s">
        <v>187</v>
      </c>
      <c r="B5" t="s">
        <v>191</v>
      </c>
      <c r="C5" t="s">
        <v>0</v>
      </c>
      <c r="D5" t="s">
        <v>188</v>
      </c>
      <c r="E5" t="s">
        <v>192</v>
      </c>
    </row>
    <row r="6" spans="1:9" x14ac:dyDescent="0.35">
      <c r="A6" t="s">
        <v>187</v>
      </c>
      <c r="B6" t="s">
        <v>191</v>
      </c>
      <c r="C6" t="s">
        <v>33</v>
      </c>
      <c r="D6" t="s">
        <v>188</v>
      </c>
      <c r="E6" t="s">
        <v>192</v>
      </c>
    </row>
    <row r="7" spans="1:9" x14ac:dyDescent="0.35">
      <c r="A7" t="s">
        <v>187</v>
      </c>
      <c r="B7" t="s">
        <v>191</v>
      </c>
      <c r="C7" t="s">
        <v>41</v>
      </c>
      <c r="D7" t="s">
        <v>188</v>
      </c>
      <c r="E7" t="s">
        <v>192</v>
      </c>
    </row>
    <row r="8" spans="1:9" x14ac:dyDescent="0.35">
      <c r="A8" t="s">
        <v>187</v>
      </c>
      <c r="B8" t="s">
        <v>191</v>
      </c>
      <c r="C8" t="s">
        <v>34</v>
      </c>
      <c r="D8" t="s">
        <v>188</v>
      </c>
      <c r="E8" t="s">
        <v>192</v>
      </c>
      <c r="G8" t="s">
        <v>190</v>
      </c>
    </row>
    <row r="9" spans="1:9" x14ac:dyDescent="0.35">
      <c r="A9" t="s">
        <v>187</v>
      </c>
      <c r="B9" t="s">
        <v>191</v>
      </c>
      <c r="C9" t="s">
        <v>36</v>
      </c>
      <c r="D9" t="s">
        <v>188</v>
      </c>
      <c r="E9" t="s">
        <v>192</v>
      </c>
      <c r="G9" t="s">
        <v>190</v>
      </c>
    </row>
    <row r="10" spans="1:9" x14ac:dyDescent="0.35">
      <c r="A10" t="s">
        <v>187</v>
      </c>
      <c r="B10" t="s">
        <v>191</v>
      </c>
      <c r="C10" t="s">
        <v>37</v>
      </c>
      <c r="D10" t="s">
        <v>188</v>
      </c>
      <c r="E10" t="s">
        <v>192</v>
      </c>
      <c r="G10" t="s">
        <v>190</v>
      </c>
    </row>
    <row r="11" spans="1:9" x14ac:dyDescent="0.35">
      <c r="A11" t="s">
        <v>187</v>
      </c>
      <c r="B11" t="s">
        <v>191</v>
      </c>
      <c r="C11" t="s">
        <v>38</v>
      </c>
      <c r="D11" t="s">
        <v>188</v>
      </c>
      <c r="E11" t="s">
        <v>192</v>
      </c>
      <c r="G11" t="s">
        <v>190</v>
      </c>
    </row>
    <row r="12" spans="1:9" x14ac:dyDescent="0.35">
      <c r="A12" t="s">
        <v>187</v>
      </c>
      <c r="B12" t="s">
        <v>191</v>
      </c>
      <c r="C12" t="s">
        <v>39</v>
      </c>
      <c r="D12" t="s">
        <v>188</v>
      </c>
      <c r="E12" t="s">
        <v>192</v>
      </c>
      <c r="G12" t="s">
        <v>190</v>
      </c>
    </row>
    <row r="13" spans="1:9" x14ac:dyDescent="0.35">
      <c r="A13" t="s">
        <v>187</v>
      </c>
      <c r="B13" t="s">
        <v>193</v>
      </c>
      <c r="C13" t="s">
        <v>0</v>
      </c>
    </row>
    <row r="14" spans="1:9" x14ac:dyDescent="0.35">
      <c r="A14" t="s">
        <v>187</v>
      </c>
      <c r="B14" t="s">
        <v>193</v>
      </c>
      <c r="C14" t="s">
        <v>43</v>
      </c>
    </row>
    <row r="15" spans="1:9" x14ac:dyDescent="0.35">
      <c r="A15" t="s">
        <v>187</v>
      </c>
      <c r="B15" t="s">
        <v>145</v>
      </c>
      <c r="C15" t="s">
        <v>43</v>
      </c>
    </row>
    <row r="16" spans="1:9" x14ac:dyDescent="0.35">
      <c r="A16" t="s">
        <v>187</v>
      </c>
      <c r="B16" t="s">
        <v>145</v>
      </c>
      <c r="C16" t="s">
        <v>194</v>
      </c>
      <c r="H16" t="s">
        <v>190</v>
      </c>
    </row>
    <row r="17" spans="1:9" x14ac:dyDescent="0.35">
      <c r="A17" t="s">
        <v>187</v>
      </c>
      <c r="B17" t="s">
        <v>145</v>
      </c>
      <c r="C17" t="s">
        <v>195</v>
      </c>
      <c r="H17" t="s">
        <v>190</v>
      </c>
    </row>
    <row r="18" spans="1:9" x14ac:dyDescent="0.35">
      <c r="A18" t="s">
        <v>187</v>
      </c>
      <c r="B18" t="s">
        <v>145</v>
      </c>
      <c r="C18" t="s">
        <v>196</v>
      </c>
      <c r="H18" t="s">
        <v>190</v>
      </c>
    </row>
    <row r="19" spans="1:9" x14ac:dyDescent="0.35">
      <c r="A19" t="s">
        <v>187</v>
      </c>
      <c r="B19" t="s">
        <v>197</v>
      </c>
      <c r="C19" t="s">
        <v>0</v>
      </c>
    </row>
    <row r="20" spans="1:9" x14ac:dyDescent="0.35">
      <c r="A20" t="s">
        <v>187</v>
      </c>
      <c r="B20" t="s">
        <v>197</v>
      </c>
      <c r="C20" t="s">
        <v>60</v>
      </c>
    </row>
    <row r="21" spans="1:9" x14ac:dyDescent="0.35">
      <c r="A21" t="s">
        <v>187</v>
      </c>
      <c r="B21" t="s">
        <v>197</v>
      </c>
      <c r="C21" t="s">
        <v>198</v>
      </c>
      <c r="I21" t="s">
        <v>190</v>
      </c>
    </row>
    <row r="22" spans="1:9" x14ac:dyDescent="0.35">
      <c r="A22" t="s">
        <v>187</v>
      </c>
      <c r="B22" t="s">
        <v>146</v>
      </c>
      <c r="C22" t="s">
        <v>60</v>
      </c>
    </row>
    <row r="23" spans="1:9" x14ac:dyDescent="0.35">
      <c r="A23" t="s">
        <v>187</v>
      </c>
      <c r="B23" t="s">
        <v>146</v>
      </c>
      <c r="C23" t="s">
        <v>61</v>
      </c>
      <c r="I23" t="s">
        <v>190</v>
      </c>
    </row>
    <row r="24" spans="1:9" x14ac:dyDescent="0.35">
      <c r="A24" t="s">
        <v>187</v>
      </c>
      <c r="B24" t="s">
        <v>146</v>
      </c>
      <c r="C24" t="s">
        <v>62</v>
      </c>
      <c r="I24" t="s">
        <v>190</v>
      </c>
    </row>
    <row r="25" spans="1:9" x14ac:dyDescent="0.35">
      <c r="A25" t="s">
        <v>187</v>
      </c>
      <c r="B25" t="s">
        <v>199</v>
      </c>
      <c r="C25" t="s">
        <v>60</v>
      </c>
    </row>
    <row r="26" spans="1:9" x14ac:dyDescent="0.35">
      <c r="A26" t="s">
        <v>187</v>
      </c>
      <c r="B26" t="s">
        <v>199</v>
      </c>
      <c r="C26" t="s">
        <v>0</v>
      </c>
    </row>
    <row r="27" spans="1:9" x14ac:dyDescent="0.35">
      <c r="A27" t="s">
        <v>187</v>
      </c>
      <c r="B27" t="s">
        <v>199</v>
      </c>
      <c r="C27" t="s">
        <v>76</v>
      </c>
      <c r="I27" t="s">
        <v>190</v>
      </c>
    </row>
    <row r="28" spans="1:9" x14ac:dyDescent="0.35">
      <c r="A28" t="s">
        <v>187</v>
      </c>
      <c r="B28" t="s">
        <v>200</v>
      </c>
      <c r="C28" t="s">
        <v>0</v>
      </c>
    </row>
    <row r="29" spans="1:9" x14ac:dyDescent="0.35">
      <c r="A29" t="s">
        <v>187</v>
      </c>
      <c r="B29" t="s">
        <v>200</v>
      </c>
      <c r="C29" t="s">
        <v>201</v>
      </c>
      <c r="G29" t="s">
        <v>190</v>
      </c>
    </row>
    <row r="30" spans="1:9" x14ac:dyDescent="0.35">
      <c r="A30" t="s">
        <v>187</v>
      </c>
      <c r="B30" t="s">
        <v>202</v>
      </c>
      <c r="C30" t="s">
        <v>203</v>
      </c>
      <c r="D30" t="s">
        <v>188</v>
      </c>
      <c r="E30" t="s">
        <v>204</v>
      </c>
    </row>
    <row r="31" spans="1:9" x14ac:dyDescent="0.35">
      <c r="A31" t="s">
        <v>187</v>
      </c>
      <c r="B31" t="s">
        <v>202</v>
      </c>
      <c r="C31" t="s">
        <v>205</v>
      </c>
      <c r="D31" t="s">
        <v>188</v>
      </c>
      <c r="E31" t="s">
        <v>204</v>
      </c>
    </row>
    <row r="32" spans="1:9" x14ac:dyDescent="0.35">
      <c r="A32" t="s">
        <v>187</v>
      </c>
      <c r="B32" t="s">
        <v>202</v>
      </c>
      <c r="C32" t="s">
        <v>206</v>
      </c>
      <c r="D32" t="s">
        <v>188</v>
      </c>
      <c r="E32" t="s">
        <v>204</v>
      </c>
    </row>
    <row r="33" spans="1:5" x14ac:dyDescent="0.35">
      <c r="A33" t="s">
        <v>187</v>
      </c>
      <c r="B33" t="s">
        <v>202</v>
      </c>
      <c r="C33" t="s">
        <v>207</v>
      </c>
      <c r="D33" t="s">
        <v>188</v>
      </c>
      <c r="E33" t="s">
        <v>204</v>
      </c>
    </row>
    <row r="34" spans="1:5" x14ac:dyDescent="0.35">
      <c r="A34" t="s">
        <v>187</v>
      </c>
      <c r="B34" t="s">
        <v>202</v>
      </c>
      <c r="C34" t="s">
        <v>208</v>
      </c>
      <c r="D34" t="s">
        <v>188</v>
      </c>
      <c r="E34" t="s">
        <v>204</v>
      </c>
    </row>
    <row r="35" spans="1:5" x14ac:dyDescent="0.35">
      <c r="A35" t="s">
        <v>209</v>
      </c>
      <c r="B35" t="s">
        <v>210</v>
      </c>
      <c r="C35" t="s">
        <v>77</v>
      </c>
    </row>
    <row r="36" spans="1:5" x14ac:dyDescent="0.35">
      <c r="A36" t="s">
        <v>209</v>
      </c>
      <c r="B36" t="s">
        <v>210</v>
      </c>
      <c r="C36" t="s">
        <v>33</v>
      </c>
    </row>
    <row r="37" spans="1:5" x14ac:dyDescent="0.35">
      <c r="A37" t="s">
        <v>209</v>
      </c>
      <c r="B37" t="s">
        <v>210</v>
      </c>
      <c r="C37" t="s">
        <v>78</v>
      </c>
    </row>
    <row r="38" spans="1:5" x14ac:dyDescent="0.35">
      <c r="A38" t="s">
        <v>209</v>
      </c>
      <c r="B38" t="s">
        <v>210</v>
      </c>
      <c r="C38" t="s">
        <v>79</v>
      </c>
    </row>
    <row r="39" spans="1:5" x14ac:dyDescent="0.35">
      <c r="A39" t="s">
        <v>209</v>
      </c>
      <c r="B39" t="s">
        <v>211</v>
      </c>
      <c r="C39" t="s">
        <v>77</v>
      </c>
    </row>
    <row r="40" spans="1:5" x14ac:dyDescent="0.35">
      <c r="A40" t="s">
        <v>209</v>
      </c>
      <c r="B40" t="s">
        <v>211</v>
      </c>
      <c r="C40" t="s">
        <v>0</v>
      </c>
    </row>
    <row r="41" spans="1:5" x14ac:dyDescent="0.35">
      <c r="A41" t="s">
        <v>209</v>
      </c>
      <c r="B41" t="s">
        <v>211</v>
      </c>
      <c r="C41" t="s">
        <v>82</v>
      </c>
    </row>
    <row r="42" spans="1:5" x14ac:dyDescent="0.35">
      <c r="A42" t="s">
        <v>209</v>
      </c>
      <c r="B42" t="s">
        <v>211</v>
      </c>
      <c r="C42" t="s">
        <v>83</v>
      </c>
    </row>
    <row r="43" spans="1:5" x14ac:dyDescent="0.35">
      <c r="A43" t="s">
        <v>209</v>
      </c>
      <c r="B43" t="s">
        <v>211</v>
      </c>
      <c r="C43" t="s">
        <v>212</v>
      </c>
    </row>
    <row r="44" spans="1:5" x14ac:dyDescent="0.35">
      <c r="A44" t="s">
        <v>209</v>
      </c>
      <c r="B44" t="s">
        <v>211</v>
      </c>
      <c r="C44" t="s">
        <v>87</v>
      </c>
    </row>
    <row r="45" spans="1:5" x14ac:dyDescent="0.35">
      <c r="A45" t="s">
        <v>209</v>
      </c>
      <c r="B45" t="s">
        <v>213</v>
      </c>
      <c r="C45" t="s">
        <v>87</v>
      </c>
    </row>
    <row r="46" spans="1:5" x14ac:dyDescent="0.35">
      <c r="A46" t="s">
        <v>209</v>
      </c>
      <c r="B46" t="s">
        <v>213</v>
      </c>
      <c r="C46" t="s">
        <v>214</v>
      </c>
    </row>
    <row r="47" spans="1:5" x14ac:dyDescent="0.35">
      <c r="A47" t="s">
        <v>209</v>
      </c>
      <c r="B47" t="s">
        <v>213</v>
      </c>
      <c r="C47" t="s">
        <v>215</v>
      </c>
    </row>
    <row r="48" spans="1:5" x14ac:dyDescent="0.35">
      <c r="A48" t="s">
        <v>209</v>
      </c>
      <c r="B48" t="s">
        <v>213</v>
      </c>
      <c r="C48" t="s">
        <v>216</v>
      </c>
    </row>
    <row r="49" spans="1:3" x14ac:dyDescent="0.35">
      <c r="A49" t="s">
        <v>209</v>
      </c>
      <c r="B49" t="s">
        <v>217</v>
      </c>
      <c r="C49" t="s">
        <v>216</v>
      </c>
    </row>
    <row r="50" spans="1:3" x14ac:dyDescent="0.35">
      <c r="A50" t="s">
        <v>209</v>
      </c>
      <c r="B50" t="s">
        <v>217</v>
      </c>
      <c r="C50" t="s">
        <v>129</v>
      </c>
    </row>
    <row r="51" spans="1:3" x14ac:dyDescent="0.35">
      <c r="A51" t="s">
        <v>209</v>
      </c>
      <c r="B51" t="s">
        <v>217</v>
      </c>
      <c r="C51" t="s">
        <v>130</v>
      </c>
    </row>
    <row r="52" spans="1:3" x14ac:dyDescent="0.35">
      <c r="A52" t="s">
        <v>209</v>
      </c>
      <c r="B52" t="s">
        <v>217</v>
      </c>
      <c r="C52" t="s">
        <v>131</v>
      </c>
    </row>
    <row r="53" spans="1:3" x14ac:dyDescent="0.35">
      <c r="A53" t="s">
        <v>209</v>
      </c>
      <c r="B53" t="s">
        <v>217</v>
      </c>
      <c r="C53" t="s">
        <v>132</v>
      </c>
    </row>
    <row r="54" spans="1:3" x14ac:dyDescent="0.35">
      <c r="A54" t="s">
        <v>209</v>
      </c>
      <c r="B54" t="s">
        <v>218</v>
      </c>
      <c r="C54" t="s">
        <v>216</v>
      </c>
    </row>
    <row r="55" spans="1:3" x14ac:dyDescent="0.35">
      <c r="A55" t="s">
        <v>209</v>
      </c>
      <c r="B55" t="s">
        <v>218</v>
      </c>
      <c r="C55" t="s">
        <v>203</v>
      </c>
    </row>
    <row r="56" spans="1:3" x14ac:dyDescent="0.35">
      <c r="A56" t="s">
        <v>209</v>
      </c>
      <c r="B56" t="s">
        <v>218</v>
      </c>
      <c r="C56" t="s">
        <v>219</v>
      </c>
    </row>
    <row r="57" spans="1:3" x14ac:dyDescent="0.35">
      <c r="A57" t="s">
        <v>209</v>
      </c>
      <c r="B57" t="s">
        <v>218</v>
      </c>
      <c r="C57" t="s">
        <v>220</v>
      </c>
    </row>
  </sheetData>
  <conditionalFormatting sqref="G1:I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Properties &gt;&gt;&gt;</vt:lpstr>
      <vt:lpstr>Platform list</vt:lpstr>
      <vt:lpstr>Platform properties</vt:lpstr>
      <vt:lpstr>Sensors list</vt:lpstr>
      <vt:lpstr>Platform Sensors</vt:lpstr>
      <vt:lpstr>Effectors list</vt:lpstr>
      <vt:lpstr>Platform Effectors</vt:lpstr>
      <vt:lpstr>Effector pKill</vt:lpstr>
      <vt:lpstr>Scenario data &gt;&gt;&gt;</vt:lpstr>
      <vt:lpstr>Scenarios list</vt:lpstr>
      <vt:lpstr>Scenario entities</vt:lpstr>
      <vt:lpstr>Entity waypoints</vt:lpstr>
      <vt:lpstr>Outputs &gt;&gt;&gt;</vt:lpstr>
      <vt:lpstr>Lookup</vt:lpstr>
      <vt:lpstr>MOEs</vt:lpstr>
      <vt:lpstr>Data scope</vt:lpstr>
      <vt:lpstr>Data sourcing</vt:lpstr>
      <vt:lpstr>platform_types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 McCormack</dc:creator>
  <cp:lastModifiedBy>Carlin McCormack</cp:lastModifiedBy>
  <dcterms:created xsi:type="dcterms:W3CDTF">2023-01-19T15:21:44Z</dcterms:created>
  <dcterms:modified xsi:type="dcterms:W3CDTF">2023-11-20T18:34:54Z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a60473-494b-4586-a1bb-b0e663054676_Enabled">
    <vt:lpwstr>true</vt:lpwstr>
  </property>
  <property fmtid="{D5CDD505-2E9C-101B-9397-08002B2CF9AE}" pid="3" name="MSIP_Label_d8a60473-494b-4586-a1bb-b0e663054676_SetDate">
    <vt:lpwstr>2023-06-01T11:52:14Z</vt:lpwstr>
  </property>
  <property fmtid="{D5CDD505-2E9C-101B-9397-08002B2CF9AE}" pid="4" name="MSIP_Label_d8a60473-494b-4586-a1bb-b0e663054676_Method">
    <vt:lpwstr>Privileged</vt:lpwstr>
  </property>
  <property fmtid="{D5CDD505-2E9C-101B-9397-08002B2CF9AE}" pid="5" name="MSIP_Label_d8a60473-494b-4586-a1bb-b0e663054676_Name">
    <vt:lpwstr>MOD-1-O-‘UNMARKED’</vt:lpwstr>
  </property>
  <property fmtid="{D5CDD505-2E9C-101B-9397-08002B2CF9AE}" pid="6" name="MSIP_Label_d8a60473-494b-4586-a1bb-b0e663054676_SiteId">
    <vt:lpwstr>be7760ed-5953-484b-ae95-d0a16dfa09e5</vt:lpwstr>
  </property>
  <property fmtid="{D5CDD505-2E9C-101B-9397-08002B2CF9AE}" pid="7" name="MSIP_Label_d8a60473-494b-4586-a1bb-b0e663054676_ActionId">
    <vt:lpwstr>3c00562d-c6a5-40d7-b632-1c1b3dcdf252</vt:lpwstr>
  </property>
  <property fmtid="{D5CDD505-2E9C-101B-9397-08002B2CF9AE}" pid="8" name="MSIP_Label_d8a60473-494b-4586-a1bb-b0e663054676_ContentBits">
    <vt:lpwstr>0</vt:lpwstr>
  </property>
</Properties>
</file>