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4_funcPesquisa\"/>
    </mc:Choice>
  </mc:AlternateContent>
  <xr:revisionPtr revIDLastSave="0" documentId="13_ncr:1_{2A102816-4F71-45FB-9578-9DC531C31D71}" xr6:coauthVersionLast="45" xr6:coauthVersionMax="45" xr10:uidLastSave="{00000000-0000-0000-0000-000000000000}"/>
  <bookViews>
    <workbookView xWindow="-108" yWindow="-108" windowWidth="23256" windowHeight="12576" activeTab="4" xr2:uid="{DCABCD3F-6688-40E0-B119-0B29C5D47A88}"/>
  </bookViews>
  <sheets>
    <sheet name="Rendimento Líquido Mensal" sheetId="1" r:id="rId1"/>
    <sheet name="Despesas Mensais" sheetId="2" r:id="rId2"/>
    <sheet name="Despesas Planeadas" sheetId="3" r:id="rId3"/>
    <sheet name="Rendimento Adicional" sheetId="4" r:id="rId4"/>
    <sheet name="Poupanç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B7" i="5"/>
  <c r="C4" i="5"/>
  <c r="D4" i="5"/>
  <c r="E4" i="5"/>
  <c r="F4" i="5"/>
  <c r="G4" i="5"/>
  <c r="H4" i="5"/>
  <c r="I4" i="5"/>
  <c r="J4" i="5"/>
  <c r="K4" i="5"/>
  <c r="L4" i="5"/>
  <c r="M4" i="5"/>
  <c r="B4" i="5"/>
  <c r="C16" i="3"/>
  <c r="C15" i="3"/>
  <c r="C14" i="3"/>
  <c r="C13" i="3"/>
  <c r="C12" i="3"/>
  <c r="C6" i="5"/>
  <c r="D6" i="5"/>
  <c r="E6" i="5"/>
  <c r="F6" i="5"/>
  <c r="G6" i="5"/>
  <c r="H6" i="5"/>
  <c r="J6" i="5"/>
  <c r="K6" i="5"/>
  <c r="L6" i="5"/>
  <c r="M6" i="5"/>
  <c r="I6" i="5"/>
  <c r="B6" i="5"/>
  <c r="C5" i="5"/>
  <c r="D5" i="5"/>
  <c r="E5" i="5"/>
  <c r="F5" i="5"/>
  <c r="G5" i="5"/>
  <c r="H5" i="5"/>
  <c r="I5" i="5"/>
  <c r="J5" i="5"/>
  <c r="K5" i="5"/>
  <c r="L5" i="5"/>
  <c r="M5" i="5"/>
  <c r="C3" i="5"/>
  <c r="D3" i="5"/>
  <c r="E3" i="5"/>
  <c r="F3" i="5"/>
  <c r="G3" i="5"/>
  <c r="H3" i="5"/>
  <c r="I3" i="5"/>
  <c r="J3" i="5"/>
  <c r="K3" i="5"/>
  <c r="L3" i="5"/>
  <c r="M3" i="5"/>
  <c r="D2" i="5" l="1"/>
  <c r="D7" i="5" s="1"/>
  <c r="E2" i="5" s="1"/>
  <c r="E7" i="5" s="1"/>
  <c r="F2" i="5" s="1"/>
  <c r="F7" i="5" s="1"/>
  <c r="G2" i="5" s="1"/>
  <c r="G7" i="5" s="1"/>
  <c r="H2" i="5" s="1"/>
  <c r="H7" i="5" s="1"/>
  <c r="I2" i="5" s="1"/>
  <c r="I7" i="5" s="1"/>
  <c r="J2" i="5" s="1"/>
  <c r="J7" i="5" s="1"/>
  <c r="K2" i="5" s="1"/>
  <c r="K7" i="5" s="1"/>
  <c r="L2" i="5" s="1"/>
  <c r="L7" i="5" s="1"/>
  <c r="M2" i="5" s="1"/>
  <c r="M7" i="5" s="1"/>
  <c r="C2" i="5"/>
  <c r="B5" i="5"/>
  <c r="B3" i="5"/>
</calcChain>
</file>

<file path=xl/sharedStrings.xml><?xml version="1.0" encoding="utf-8"?>
<sst xmlns="http://schemas.openxmlformats.org/spreadsheetml/2006/main" count="96" uniqueCount="50">
  <si>
    <t xml:space="preserve">Tipo de Rendimento </t>
  </si>
  <si>
    <t>Quantia</t>
  </si>
  <si>
    <t xml:space="preserve">Rendimento Líquido Mensal </t>
  </si>
  <si>
    <t>Dinheiro Disponível</t>
  </si>
  <si>
    <t>Outros Rendimentos Mensais</t>
  </si>
  <si>
    <t>Despesa</t>
  </si>
  <si>
    <t>Custos</t>
  </si>
  <si>
    <t>Hipoteca</t>
  </si>
  <si>
    <t>Impostos</t>
  </si>
  <si>
    <t>Cabo</t>
  </si>
  <si>
    <t>Gás/Electric.</t>
  </si>
  <si>
    <t>Mensalidade do Carro</t>
  </si>
  <si>
    <t>Seguro do Carro</t>
  </si>
  <si>
    <t>Seguro de Proprietário</t>
  </si>
  <si>
    <t>Receitas Médicas</t>
  </si>
  <si>
    <t>Total de Despesas Mensais</t>
  </si>
  <si>
    <t>Mês</t>
  </si>
  <si>
    <t>Agosto</t>
  </si>
  <si>
    <t>Dezembro</t>
  </si>
  <si>
    <t>Janeiro</t>
  </si>
  <si>
    <t>Fevereiro</t>
  </si>
  <si>
    <t>Julho</t>
  </si>
  <si>
    <t>Férias em Agosto</t>
  </si>
  <si>
    <t>Casa para as férias</t>
  </si>
  <si>
    <t>Presentes para a família</t>
  </si>
  <si>
    <t>Manutenção (casa)</t>
  </si>
  <si>
    <t>Pintura do Carro</t>
  </si>
  <si>
    <t>Férias em família</t>
  </si>
  <si>
    <t>Total de Despesas
Planeadas</t>
  </si>
  <si>
    <t>Detalhes</t>
  </si>
  <si>
    <t>Bónus de início de ano</t>
  </si>
  <si>
    <t>Bónus de motivação</t>
  </si>
  <si>
    <t>Bónus de rendimento</t>
  </si>
  <si>
    <t>Março</t>
  </si>
  <si>
    <t>Abril</t>
  </si>
  <si>
    <t>Maio</t>
  </si>
  <si>
    <t>Junho</t>
  </si>
  <si>
    <t>Setembro</t>
  </si>
  <si>
    <t>Outubro</t>
  </si>
  <si>
    <t>Novembro</t>
  </si>
  <si>
    <t>Bónus para férias</t>
  </si>
  <si>
    <t>Bónus de Natal</t>
  </si>
  <si>
    <t>Total de Rendimento Adicional</t>
  </si>
  <si>
    <t>Rendimentos e Despesas</t>
  </si>
  <si>
    <t>Saldo do mês anterior</t>
  </si>
  <si>
    <t>Dinheiro disponível</t>
  </si>
  <si>
    <t>Rendimento adicional</t>
  </si>
  <si>
    <t>Despesas mensais</t>
  </si>
  <si>
    <t>Despesas planeadas</t>
  </si>
  <si>
    <t>Poupanças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</si>
</sst>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3" borderId="2" xfId="0" applyFont="1" applyFill="1" applyBorder="1" applyAlignment="1">
      <alignment wrapText="1"/>
    </xf>
    <xf numFmtId="0" fontId="4" fillId="3" borderId="10" xfId="0" applyFont="1" applyFill="1" applyBorder="1"/>
    <xf numFmtId="164" fontId="3" fillId="3" borderId="3" xfId="0" applyNumberFormat="1" applyFont="1" applyFill="1" applyBorder="1" applyAlignment="1">
      <alignment vertical="top"/>
    </xf>
    <xf numFmtId="0" fontId="3" fillId="3" borderId="2" xfId="0" applyFont="1" applyFill="1" applyBorder="1"/>
    <xf numFmtId="164" fontId="3" fillId="3" borderId="3" xfId="0" applyNumberFormat="1" applyFont="1" applyFill="1" applyBorder="1"/>
    <xf numFmtId="164" fontId="3" fillId="3" borderId="1" xfId="0" applyNumberFormat="1" applyFont="1" applyFill="1" applyBorder="1"/>
    <xf numFmtId="0" fontId="1" fillId="2" borderId="2" xfId="0" applyFon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center"/>
    </xf>
    <xf numFmtId="164" fontId="4" fillId="3" borderId="1" xfId="0" applyNumberFormat="1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165" fontId="3" fillId="3" borderId="10" xfId="0" applyNumberFormat="1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Poupanças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5"/>
        </a:solidFill>
        <a:ln>
          <a:noFill/>
        </a:ln>
        <a:effectLst/>
        <a:sp3d/>
      </c:spPr>
    </c:sideWall>
    <c:backWall>
      <c:thickness val="0"/>
      <c:spPr>
        <a:solidFill>
          <a:schemeClr val="accent5"/>
        </a:soli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Poupanças!$A$7</c:f>
              <c:strCache>
                <c:ptCount val="1"/>
                <c:pt idx="0">
                  <c:v>Poupanças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gradFill>
                <a:gsLst>
                  <a:gs pos="0">
                    <a:srgbClr val="FFFF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Poupanças!$B$1:$M$1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Poupanças!$B$7:$M$7</c:f>
              <c:numCache>
                <c:formatCode>[$€-2]\ #\ ##0</c:formatCode>
                <c:ptCount val="12"/>
                <c:pt idx="0">
                  <c:v>1305</c:v>
                </c:pt>
                <c:pt idx="1">
                  <c:v>-190</c:v>
                </c:pt>
                <c:pt idx="2">
                  <c:v>6115</c:v>
                </c:pt>
                <c:pt idx="3">
                  <c:v>9420</c:v>
                </c:pt>
                <c:pt idx="4">
                  <c:v>12725</c:v>
                </c:pt>
                <c:pt idx="5">
                  <c:v>16030</c:v>
                </c:pt>
                <c:pt idx="6">
                  <c:v>22955</c:v>
                </c:pt>
                <c:pt idx="7">
                  <c:v>21260</c:v>
                </c:pt>
                <c:pt idx="8">
                  <c:v>24565</c:v>
                </c:pt>
                <c:pt idx="9">
                  <c:v>27870</c:v>
                </c:pt>
                <c:pt idx="10">
                  <c:v>31175</c:v>
                </c:pt>
                <c:pt idx="11">
                  <c:v>38180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8DB-95E0-C1C9AE84E7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7"/>
        <c:shape val="box"/>
        <c:axId val="1345920096"/>
        <c:axId val="1211053840"/>
        <c:axId val="0"/>
      </c:bar3DChart>
      <c:catAx>
        <c:axId val="134592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1053840"/>
        <c:crosses val="autoZero"/>
        <c:auto val="1"/>
        <c:lblAlgn val="ctr"/>
        <c:lblOffset val="100"/>
        <c:noMultiLvlLbl val="0"/>
      </c:catAx>
      <c:valAx>
        <c:axId val="12110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59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</xdr:row>
      <xdr:rowOff>156210</xdr:rowOff>
    </xdr:from>
    <xdr:to>
      <xdr:col>12</xdr:col>
      <xdr:colOff>220980</xdr:colOff>
      <xdr:row>23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8DFF42-1F76-46F1-AC64-7738CA22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C82C-D382-416F-B418-9C6E83DD7836}">
  <dimension ref="A1:B4"/>
  <sheetViews>
    <sheetView workbookViewId="0">
      <selection activeCell="B2" sqref="B2:B4"/>
    </sheetView>
  </sheetViews>
  <sheetFormatPr defaultRowHeight="14.4" x14ac:dyDescent="0.3"/>
  <cols>
    <col min="1" max="1" width="26.77734375" customWidth="1"/>
    <col min="2" max="2" width="7.44140625" bestFit="1" customWidth="1"/>
  </cols>
  <sheetData>
    <row r="1" spans="1:2" x14ac:dyDescent="0.3">
      <c r="A1" s="6" t="s">
        <v>0</v>
      </c>
      <c r="B1" s="25" t="s">
        <v>1</v>
      </c>
    </row>
    <row r="2" spans="1:2" x14ac:dyDescent="0.3">
      <c r="A2" s="5" t="s">
        <v>2</v>
      </c>
      <c r="B2" s="26">
        <v>4500</v>
      </c>
    </row>
    <row r="3" spans="1:2" x14ac:dyDescent="0.3">
      <c r="A3" s="5" t="s">
        <v>4</v>
      </c>
      <c r="B3" s="26">
        <v>2500</v>
      </c>
    </row>
    <row r="4" spans="1:2" x14ac:dyDescent="0.3">
      <c r="A4" s="18" t="s">
        <v>3</v>
      </c>
      <c r="B4" s="19">
        <v>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73D6-E7CD-41E5-B7EB-5A907180B43C}">
  <dimension ref="A1:B10"/>
  <sheetViews>
    <sheetView workbookViewId="0">
      <selection activeCell="A20" sqref="A20"/>
    </sheetView>
  </sheetViews>
  <sheetFormatPr defaultRowHeight="14.4" x14ac:dyDescent="0.3"/>
  <cols>
    <col min="1" max="1" width="26.44140625" style="3" customWidth="1"/>
  </cols>
  <sheetData>
    <row r="1" spans="1:2" x14ac:dyDescent="0.3">
      <c r="A1" s="21" t="s">
        <v>5</v>
      </c>
      <c r="B1" s="24" t="s">
        <v>6</v>
      </c>
    </row>
    <row r="2" spans="1:2" x14ac:dyDescent="0.3">
      <c r="A2" s="12" t="s">
        <v>7</v>
      </c>
      <c r="B2" s="26">
        <v>2300</v>
      </c>
    </row>
    <row r="3" spans="1:2" x14ac:dyDescent="0.3">
      <c r="A3" s="13" t="s">
        <v>8</v>
      </c>
      <c r="B3" s="26">
        <v>600</v>
      </c>
    </row>
    <row r="4" spans="1:2" x14ac:dyDescent="0.3">
      <c r="A4" s="13" t="s">
        <v>11</v>
      </c>
      <c r="B4" s="26">
        <v>350</v>
      </c>
    </row>
    <row r="5" spans="1:2" x14ac:dyDescent="0.3">
      <c r="A5" s="13" t="s">
        <v>12</v>
      </c>
      <c r="B5" s="26">
        <v>60</v>
      </c>
    </row>
    <row r="6" spans="1:2" x14ac:dyDescent="0.3">
      <c r="A6" s="13" t="s">
        <v>13</v>
      </c>
      <c r="B6" s="26">
        <v>127</v>
      </c>
    </row>
    <row r="7" spans="1:2" x14ac:dyDescent="0.3">
      <c r="A7" s="13" t="s">
        <v>9</v>
      </c>
      <c r="B7" s="26">
        <v>120</v>
      </c>
    </row>
    <row r="8" spans="1:2" x14ac:dyDescent="0.3">
      <c r="A8" s="13" t="s">
        <v>10</v>
      </c>
      <c r="B8" s="26">
        <v>88</v>
      </c>
    </row>
    <row r="9" spans="1:2" x14ac:dyDescent="0.3">
      <c r="A9" s="13" t="s">
        <v>14</v>
      </c>
      <c r="B9" s="26">
        <v>50</v>
      </c>
    </row>
    <row r="10" spans="1:2" x14ac:dyDescent="0.3">
      <c r="A10" s="18" t="s">
        <v>15</v>
      </c>
      <c r="B10" s="19">
        <v>3695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7580-F033-459E-8D60-623D7C3A188F}">
  <dimension ref="A1:C22"/>
  <sheetViews>
    <sheetView workbookViewId="0">
      <selection activeCell="C18" sqref="C18"/>
    </sheetView>
  </sheetViews>
  <sheetFormatPr defaultRowHeight="14.4" x14ac:dyDescent="0.3"/>
  <cols>
    <col min="1" max="1" width="22.33203125" customWidth="1"/>
    <col min="2" max="2" width="11.21875" customWidth="1"/>
  </cols>
  <sheetData>
    <row r="1" spans="1:3" x14ac:dyDescent="0.3">
      <c r="A1" s="6" t="s">
        <v>5</v>
      </c>
      <c r="B1" s="22" t="s">
        <v>16</v>
      </c>
      <c r="C1" s="23" t="s">
        <v>1</v>
      </c>
    </row>
    <row r="2" spans="1:3" x14ac:dyDescent="0.3">
      <c r="A2" s="8" t="s">
        <v>22</v>
      </c>
      <c r="B2" s="27" t="s">
        <v>17</v>
      </c>
      <c r="C2" s="26">
        <v>5000</v>
      </c>
    </row>
    <row r="3" spans="1:3" x14ac:dyDescent="0.3">
      <c r="A3" s="9" t="s">
        <v>23</v>
      </c>
      <c r="B3" s="27" t="s">
        <v>18</v>
      </c>
      <c r="C3" s="26">
        <v>1000</v>
      </c>
    </row>
    <row r="4" spans="1:3" x14ac:dyDescent="0.3">
      <c r="A4" s="9" t="s">
        <v>24</v>
      </c>
      <c r="B4" s="27" t="s">
        <v>18</v>
      </c>
      <c r="C4" s="26">
        <v>300</v>
      </c>
    </row>
    <row r="5" spans="1:3" x14ac:dyDescent="0.3">
      <c r="A5" s="9" t="s">
        <v>25</v>
      </c>
      <c r="B5" s="27" t="s">
        <v>19</v>
      </c>
      <c r="C5" s="26">
        <v>2000</v>
      </c>
    </row>
    <row r="6" spans="1:3" x14ac:dyDescent="0.3">
      <c r="A6" s="9" t="s">
        <v>26</v>
      </c>
      <c r="B6" s="27" t="s">
        <v>20</v>
      </c>
      <c r="C6" s="26">
        <v>5000</v>
      </c>
    </row>
    <row r="7" spans="1:3" x14ac:dyDescent="0.3">
      <c r="A7" s="10" t="s">
        <v>27</v>
      </c>
      <c r="B7" s="27" t="s">
        <v>21</v>
      </c>
      <c r="C7" s="26">
        <v>880</v>
      </c>
    </row>
    <row r="8" spans="1:3" ht="28.8" x14ac:dyDescent="0.3">
      <c r="A8" s="15" t="s">
        <v>28</v>
      </c>
      <c r="B8" s="16"/>
      <c r="C8" s="17">
        <v>14180</v>
      </c>
    </row>
    <row r="11" spans="1:3" x14ac:dyDescent="0.3">
      <c r="B11" t="s">
        <v>34</v>
      </c>
      <c r="C11" s="1">
        <v>0</v>
      </c>
    </row>
    <row r="12" spans="1:3" x14ac:dyDescent="0.3">
      <c r="B12" t="s">
        <v>17</v>
      </c>
      <c r="C12" s="1">
        <f>C2</f>
        <v>5000</v>
      </c>
    </row>
    <row r="13" spans="1:3" x14ac:dyDescent="0.3">
      <c r="B13" t="s">
        <v>18</v>
      </c>
      <c r="C13" s="1">
        <f>C3+C4</f>
        <v>1300</v>
      </c>
    </row>
    <row r="14" spans="1:3" x14ac:dyDescent="0.3">
      <c r="B14" t="s">
        <v>20</v>
      </c>
      <c r="C14" s="1">
        <f>C6</f>
        <v>5000</v>
      </c>
    </row>
    <row r="15" spans="1:3" x14ac:dyDescent="0.3">
      <c r="B15" t="s">
        <v>19</v>
      </c>
      <c r="C15" s="1">
        <f>C5</f>
        <v>2000</v>
      </c>
    </row>
    <row r="16" spans="1:3" x14ac:dyDescent="0.3">
      <c r="B16" t="s">
        <v>21</v>
      </c>
      <c r="C16" s="1">
        <f>C7</f>
        <v>880</v>
      </c>
    </row>
    <row r="17" spans="2:3" x14ac:dyDescent="0.3">
      <c r="B17" t="s">
        <v>36</v>
      </c>
      <c r="C17" s="1">
        <v>0</v>
      </c>
    </row>
    <row r="18" spans="2:3" x14ac:dyDescent="0.3">
      <c r="B18" t="s">
        <v>35</v>
      </c>
      <c r="C18" s="1">
        <v>0</v>
      </c>
    </row>
    <row r="19" spans="2:3" x14ac:dyDescent="0.3">
      <c r="B19" t="s">
        <v>33</v>
      </c>
      <c r="C19" s="1">
        <v>0</v>
      </c>
    </row>
    <row r="20" spans="2:3" x14ac:dyDescent="0.3">
      <c r="B20" t="s">
        <v>39</v>
      </c>
      <c r="C20" s="1">
        <v>0</v>
      </c>
    </row>
    <row r="21" spans="2:3" x14ac:dyDescent="0.3">
      <c r="B21" t="s">
        <v>38</v>
      </c>
      <c r="C21" s="1">
        <v>0</v>
      </c>
    </row>
    <row r="22" spans="2:3" x14ac:dyDescent="0.3">
      <c r="B22" t="s">
        <v>37</v>
      </c>
      <c r="C22" s="1">
        <v>0</v>
      </c>
    </row>
  </sheetData>
  <sortState xmlns:xlrd2="http://schemas.microsoft.com/office/spreadsheetml/2017/richdata2" ref="B11:C22">
    <sortCondition ref="B1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C1D-E56D-4CE1-B1F2-D9B6873D6DD6}">
  <dimension ref="A1:C27"/>
  <sheetViews>
    <sheetView topLeftCell="A4" workbookViewId="0">
      <selection activeCell="E20" sqref="E20"/>
    </sheetView>
  </sheetViews>
  <sheetFormatPr defaultRowHeight="14.4" x14ac:dyDescent="0.3"/>
  <cols>
    <col min="1" max="1" width="20.77734375" customWidth="1"/>
    <col min="2" max="2" width="10.5546875" customWidth="1"/>
    <col min="3" max="3" width="7.88671875" bestFit="1" customWidth="1"/>
  </cols>
  <sheetData>
    <row r="1" spans="1:3" x14ac:dyDescent="0.3">
      <c r="A1" s="4" t="s">
        <v>29</v>
      </c>
      <c r="B1" s="4" t="s">
        <v>16</v>
      </c>
      <c r="C1" s="4" t="s">
        <v>1</v>
      </c>
    </row>
    <row r="2" spans="1:3" x14ac:dyDescent="0.3">
      <c r="A2" s="2" t="s">
        <v>30</v>
      </c>
      <c r="B2" s="27" t="s">
        <v>19</v>
      </c>
      <c r="C2" s="26">
        <v>0</v>
      </c>
    </row>
    <row r="3" spans="1:3" x14ac:dyDescent="0.3">
      <c r="A3" s="2" t="s">
        <v>31</v>
      </c>
      <c r="B3" s="27" t="s">
        <v>20</v>
      </c>
      <c r="C3" s="26">
        <v>200</v>
      </c>
    </row>
    <row r="4" spans="1:3" x14ac:dyDescent="0.3">
      <c r="A4" s="2" t="s">
        <v>32</v>
      </c>
      <c r="B4" s="27" t="s">
        <v>33</v>
      </c>
      <c r="C4" s="26">
        <v>3000</v>
      </c>
    </row>
    <row r="5" spans="1:3" x14ac:dyDescent="0.3">
      <c r="A5" s="2"/>
      <c r="B5" s="27" t="s">
        <v>34</v>
      </c>
      <c r="C5" s="26">
        <v>0</v>
      </c>
    </row>
    <row r="6" spans="1:3" x14ac:dyDescent="0.3">
      <c r="A6" s="2"/>
      <c r="B6" s="27" t="s">
        <v>35</v>
      </c>
      <c r="C6" s="26">
        <v>0</v>
      </c>
    </row>
    <row r="7" spans="1:3" x14ac:dyDescent="0.3">
      <c r="A7" s="2"/>
      <c r="B7" s="27" t="s">
        <v>36</v>
      </c>
      <c r="C7" s="26">
        <v>0</v>
      </c>
    </row>
    <row r="8" spans="1:3" x14ac:dyDescent="0.3">
      <c r="A8" s="2" t="s">
        <v>40</v>
      </c>
      <c r="B8" s="27" t="s">
        <v>21</v>
      </c>
      <c r="C8" s="26">
        <v>4500</v>
      </c>
    </row>
    <row r="9" spans="1:3" x14ac:dyDescent="0.3">
      <c r="A9" s="2"/>
      <c r="B9" s="27" t="s">
        <v>17</v>
      </c>
      <c r="C9" s="26">
        <v>0</v>
      </c>
    </row>
    <row r="10" spans="1:3" x14ac:dyDescent="0.3">
      <c r="A10" s="2"/>
      <c r="B10" s="27" t="s">
        <v>37</v>
      </c>
      <c r="C10" s="26">
        <v>0</v>
      </c>
    </row>
    <row r="11" spans="1:3" x14ac:dyDescent="0.3">
      <c r="A11" s="2"/>
      <c r="B11" s="27" t="s">
        <v>38</v>
      </c>
      <c r="C11" s="26">
        <v>0</v>
      </c>
    </row>
    <row r="12" spans="1:3" x14ac:dyDescent="0.3">
      <c r="A12" s="2"/>
      <c r="B12" s="27" t="s">
        <v>39</v>
      </c>
      <c r="C12" s="26">
        <v>0</v>
      </c>
    </row>
    <row r="13" spans="1:3" x14ac:dyDescent="0.3">
      <c r="A13" s="2" t="s">
        <v>41</v>
      </c>
      <c r="B13" s="27" t="s">
        <v>18</v>
      </c>
      <c r="C13" s="26">
        <v>5000</v>
      </c>
    </row>
    <row r="14" spans="1:3" x14ac:dyDescent="0.3">
      <c r="A14" s="30" t="s">
        <v>42</v>
      </c>
      <c r="B14" s="30"/>
      <c r="C14" s="20">
        <v>12700</v>
      </c>
    </row>
    <row r="16" spans="1:3" x14ac:dyDescent="0.3">
      <c r="B16" s="27" t="s">
        <v>34</v>
      </c>
      <c r="C16" s="26">
        <v>0</v>
      </c>
    </row>
    <row r="17" spans="2:3" x14ac:dyDescent="0.3">
      <c r="B17" s="27" t="s">
        <v>17</v>
      </c>
      <c r="C17" s="26">
        <v>0</v>
      </c>
    </row>
    <row r="18" spans="2:3" x14ac:dyDescent="0.3">
      <c r="B18" s="27" t="s">
        <v>18</v>
      </c>
      <c r="C18" s="26">
        <v>5000</v>
      </c>
    </row>
    <row r="19" spans="2:3" x14ac:dyDescent="0.3">
      <c r="B19" s="27" t="s">
        <v>20</v>
      </c>
      <c r="C19" s="26">
        <v>200</v>
      </c>
    </row>
    <row r="20" spans="2:3" x14ac:dyDescent="0.3">
      <c r="B20" s="27" t="s">
        <v>19</v>
      </c>
      <c r="C20" s="26">
        <v>0</v>
      </c>
    </row>
    <row r="21" spans="2:3" x14ac:dyDescent="0.3">
      <c r="B21" s="27" t="s">
        <v>21</v>
      </c>
      <c r="C21" s="26">
        <v>4500</v>
      </c>
    </row>
    <row r="22" spans="2:3" x14ac:dyDescent="0.3">
      <c r="B22" s="27" t="s">
        <v>36</v>
      </c>
      <c r="C22" s="26">
        <v>0</v>
      </c>
    </row>
    <row r="23" spans="2:3" x14ac:dyDescent="0.3">
      <c r="B23" s="27" t="s">
        <v>35</v>
      </c>
      <c r="C23" s="26">
        <v>0</v>
      </c>
    </row>
    <row r="24" spans="2:3" x14ac:dyDescent="0.3">
      <c r="B24" s="27" t="s">
        <v>33</v>
      </c>
      <c r="C24" s="26">
        <v>3000</v>
      </c>
    </row>
    <row r="25" spans="2:3" x14ac:dyDescent="0.3">
      <c r="B25" s="27" t="s">
        <v>39</v>
      </c>
      <c r="C25" s="26">
        <v>0</v>
      </c>
    </row>
    <row r="26" spans="2:3" x14ac:dyDescent="0.3">
      <c r="B26" s="27" t="s">
        <v>38</v>
      </c>
      <c r="C26" s="26">
        <v>0</v>
      </c>
    </row>
    <row r="27" spans="2:3" x14ac:dyDescent="0.3">
      <c r="B27" s="27" t="s">
        <v>37</v>
      </c>
      <c r="C27" s="26">
        <v>0</v>
      </c>
    </row>
  </sheetData>
  <sortState xmlns:xlrd2="http://schemas.microsoft.com/office/spreadsheetml/2017/richdata2" ref="B16:C27">
    <sortCondition ref="B16"/>
  </sortState>
  <mergeCells count="1">
    <mergeCell ref="A14:B1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39D7-7B13-41E5-B459-0AE87498E80E}">
  <dimension ref="A1:M7"/>
  <sheetViews>
    <sheetView tabSelected="1" workbookViewId="0">
      <selection activeCell="D20" sqref="D20"/>
    </sheetView>
  </sheetViews>
  <sheetFormatPr defaultRowHeight="14.4" x14ac:dyDescent="0.3"/>
  <cols>
    <col min="1" max="1" width="22" bestFit="1" customWidth="1"/>
    <col min="2" max="13" width="10.33203125" customWidth="1"/>
  </cols>
  <sheetData>
    <row r="1" spans="1:13" x14ac:dyDescent="0.3">
      <c r="A1" s="11" t="s">
        <v>43</v>
      </c>
      <c r="B1" s="14" t="s">
        <v>19</v>
      </c>
      <c r="C1" s="14" t="s">
        <v>20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21</v>
      </c>
      <c r="I1" s="14" t="s">
        <v>17</v>
      </c>
      <c r="J1" s="14" t="s">
        <v>37</v>
      </c>
      <c r="K1" s="14" t="s">
        <v>38</v>
      </c>
      <c r="L1" s="14" t="s">
        <v>39</v>
      </c>
      <c r="M1" s="7" t="s">
        <v>18</v>
      </c>
    </row>
    <row r="2" spans="1:13" x14ac:dyDescent="0.3">
      <c r="A2" s="9" t="s">
        <v>44</v>
      </c>
      <c r="B2" s="28"/>
      <c r="C2" s="28">
        <f>B7</f>
        <v>1305</v>
      </c>
      <c r="D2" s="28">
        <f t="shared" ref="D2:M2" si="0">C7</f>
        <v>-190</v>
      </c>
      <c r="E2" s="28">
        <f t="shared" si="0"/>
        <v>6115</v>
      </c>
      <c r="F2" s="28">
        <f t="shared" si="0"/>
        <v>9420</v>
      </c>
      <c r="G2" s="28">
        <f t="shared" si="0"/>
        <v>12725</v>
      </c>
      <c r="H2" s="28">
        <f t="shared" si="0"/>
        <v>16030</v>
      </c>
      <c r="I2" s="28">
        <f t="shared" si="0"/>
        <v>22955</v>
      </c>
      <c r="J2" s="28">
        <f t="shared" si="0"/>
        <v>21260</v>
      </c>
      <c r="K2" s="28">
        <f t="shared" si="0"/>
        <v>24565</v>
      </c>
      <c r="L2" s="28">
        <f t="shared" si="0"/>
        <v>27870</v>
      </c>
      <c r="M2" s="28">
        <f t="shared" si="0"/>
        <v>31175</v>
      </c>
    </row>
    <row r="3" spans="1:13" x14ac:dyDescent="0.3">
      <c r="A3" s="9" t="s">
        <v>45</v>
      </c>
      <c r="B3" s="28">
        <f>'Rendimento Líquido Mensal'!$B$4</f>
        <v>7000</v>
      </c>
      <c r="C3" s="28">
        <f>'Rendimento Líquido Mensal'!$B$4</f>
        <v>7000</v>
      </c>
      <c r="D3" s="28">
        <f>'Rendimento Líquido Mensal'!$B$4</f>
        <v>7000</v>
      </c>
      <c r="E3" s="28">
        <f>'Rendimento Líquido Mensal'!$B$4</f>
        <v>7000</v>
      </c>
      <c r="F3" s="28">
        <f>'Rendimento Líquido Mensal'!$B$4</f>
        <v>7000</v>
      </c>
      <c r="G3" s="28">
        <f>'Rendimento Líquido Mensal'!$B$4</f>
        <v>7000</v>
      </c>
      <c r="H3" s="28">
        <f>'Rendimento Líquido Mensal'!$B$4</f>
        <v>7000</v>
      </c>
      <c r="I3" s="28">
        <f>'Rendimento Líquido Mensal'!$B$4</f>
        <v>7000</v>
      </c>
      <c r="J3" s="28">
        <f>'Rendimento Líquido Mensal'!$B$4</f>
        <v>7000</v>
      </c>
      <c r="K3" s="28">
        <f>'Rendimento Líquido Mensal'!$B$4</f>
        <v>7000</v>
      </c>
      <c r="L3" s="28">
        <f>'Rendimento Líquido Mensal'!$B$4</f>
        <v>7000</v>
      </c>
      <c r="M3" s="28">
        <f>'Rendimento Líquido Mensal'!$B$4</f>
        <v>7000</v>
      </c>
    </row>
    <row r="4" spans="1:13" x14ac:dyDescent="0.3">
      <c r="A4" s="9" t="s">
        <v>46</v>
      </c>
      <c r="B4" s="28">
        <f>VLOOKUP(B1,'Rendimento Adicional'!$B$16:$C$27,2)</f>
        <v>0</v>
      </c>
      <c r="C4" s="28">
        <f>VLOOKUP(C1,'Rendimento Adicional'!$B$16:$C$27,2)</f>
        <v>200</v>
      </c>
      <c r="D4" s="28">
        <f>VLOOKUP(D1,'Rendimento Adicional'!$B$16:$C$27,2)</f>
        <v>3000</v>
      </c>
      <c r="E4" s="28">
        <f>VLOOKUP(E1,'Rendimento Adicional'!$B$16:$C$27,2)</f>
        <v>0</v>
      </c>
      <c r="F4" s="28">
        <f>VLOOKUP(F1,'Rendimento Adicional'!$B$16:$C$27,2)</f>
        <v>0</v>
      </c>
      <c r="G4" s="28">
        <f>VLOOKUP(G1,'Rendimento Adicional'!$B$16:$C$27,2)</f>
        <v>0</v>
      </c>
      <c r="H4" s="28">
        <f>VLOOKUP(H1,'Rendimento Adicional'!$B$16:$C$27,2)</f>
        <v>4500</v>
      </c>
      <c r="I4" s="28">
        <f>VLOOKUP(I1,'Rendimento Adicional'!$B$16:$C$27,2)</f>
        <v>0</v>
      </c>
      <c r="J4" s="28">
        <f>VLOOKUP(J1,'Rendimento Adicional'!$B$16:$C$27,2)</f>
        <v>0</v>
      </c>
      <c r="K4" s="28">
        <f>VLOOKUP(K1,'Rendimento Adicional'!$B$16:$C$27,2)</f>
        <v>0</v>
      </c>
      <c r="L4" s="28">
        <f>VLOOKUP(L1,'Rendimento Adicional'!$B$16:$C$27,2)</f>
        <v>0</v>
      </c>
      <c r="M4" s="28">
        <f>VLOOKUP(M1,'Rendimento Adicional'!$B$16:$C$27,2)</f>
        <v>5000</v>
      </c>
    </row>
    <row r="5" spans="1:13" x14ac:dyDescent="0.3">
      <c r="A5" s="9" t="s">
        <v>47</v>
      </c>
      <c r="B5" s="28">
        <f>'Despesas Mensais'!$B$10</f>
        <v>3695</v>
      </c>
      <c r="C5" s="28">
        <f>'Despesas Mensais'!$B$10</f>
        <v>3695</v>
      </c>
      <c r="D5" s="28">
        <f>'Despesas Mensais'!$B$10</f>
        <v>3695</v>
      </c>
      <c r="E5" s="28">
        <f>'Despesas Mensais'!$B$10</f>
        <v>3695</v>
      </c>
      <c r="F5" s="28">
        <f>'Despesas Mensais'!$B$10</f>
        <v>3695</v>
      </c>
      <c r="G5" s="28">
        <f>'Despesas Mensais'!$B$10</f>
        <v>3695</v>
      </c>
      <c r="H5" s="28">
        <f>'Despesas Mensais'!$B$10</f>
        <v>3695</v>
      </c>
      <c r="I5" s="28">
        <f>'Despesas Mensais'!$B$10</f>
        <v>3695</v>
      </c>
      <c r="J5" s="28">
        <f>'Despesas Mensais'!$B$10</f>
        <v>3695</v>
      </c>
      <c r="K5" s="28">
        <f>'Despesas Mensais'!$B$10</f>
        <v>3695</v>
      </c>
      <c r="L5" s="28">
        <f>'Despesas Mensais'!$B$10</f>
        <v>3695</v>
      </c>
      <c r="M5" s="28">
        <f>'Despesas Mensais'!$B$10</f>
        <v>3695</v>
      </c>
    </row>
    <row r="6" spans="1:13" x14ac:dyDescent="0.3">
      <c r="A6" s="10" t="s">
        <v>48</v>
      </c>
      <c r="B6" s="28">
        <f>VLOOKUP(B1,'Despesas Planeadas'!$B$11:$C$22,2)</f>
        <v>2000</v>
      </c>
      <c r="C6" s="28">
        <f>VLOOKUP(C1,'Despesas Planeadas'!$B$11:$C$22,2)</f>
        <v>5000</v>
      </c>
      <c r="D6" s="28">
        <f>VLOOKUP(D1,'Despesas Planeadas'!$B$11:$C$22,2)</f>
        <v>0</v>
      </c>
      <c r="E6" s="28">
        <f>VLOOKUP(E1,'Despesas Planeadas'!$B$11:$C$22,2)</f>
        <v>0</v>
      </c>
      <c r="F6" s="28">
        <f>VLOOKUP(F1,'Despesas Planeadas'!$B$11:$C$22,2)</f>
        <v>0</v>
      </c>
      <c r="G6" s="28">
        <f>VLOOKUP(G1,'Despesas Planeadas'!$B$11:$C$22,2)</f>
        <v>0</v>
      </c>
      <c r="H6" s="28">
        <f>VLOOKUP(H1,'Despesas Planeadas'!$B$11:$C$22,2)</f>
        <v>880</v>
      </c>
      <c r="I6" s="28">
        <f>VLOOKUP(I1,'Despesas Planeadas'!$B$11:$C$22,2)</f>
        <v>5000</v>
      </c>
      <c r="J6" s="28">
        <f>VLOOKUP(J1,'Despesas Planeadas'!$B$11:$C$22,2)</f>
        <v>0</v>
      </c>
      <c r="K6" s="28">
        <f>VLOOKUP(K1,'Despesas Planeadas'!$B$11:$C$22,2)</f>
        <v>0</v>
      </c>
      <c r="L6" s="28">
        <f>VLOOKUP(L1,'Despesas Planeadas'!$B$11:$C$22,2)</f>
        <v>0</v>
      </c>
      <c r="M6" s="28">
        <f>VLOOKUP(M1,'Despesas Planeadas'!$B$11:$C$22,2)</f>
        <v>1300</v>
      </c>
    </row>
    <row r="7" spans="1:13" s="3" customFormat="1" x14ac:dyDescent="0.3">
      <c r="A7" s="18" t="s">
        <v>49</v>
      </c>
      <c r="B7" s="29">
        <f>B2+B3+B4-B5-B6</f>
        <v>1305</v>
      </c>
      <c r="C7" s="29">
        <f t="shared" ref="C7:M7" si="1">C2+C3+C4-C5-C6</f>
        <v>-190</v>
      </c>
      <c r="D7" s="29">
        <f t="shared" si="1"/>
        <v>6115</v>
      </c>
      <c r="E7" s="29">
        <f t="shared" si="1"/>
        <v>9420</v>
      </c>
      <c r="F7" s="29">
        <f t="shared" si="1"/>
        <v>12725</v>
      </c>
      <c r="G7" s="29">
        <f t="shared" si="1"/>
        <v>16030</v>
      </c>
      <c r="H7" s="29">
        <f t="shared" si="1"/>
        <v>22955</v>
      </c>
      <c r="I7" s="29">
        <f t="shared" si="1"/>
        <v>21260</v>
      </c>
      <c r="J7" s="29">
        <f t="shared" si="1"/>
        <v>24565</v>
      </c>
      <c r="K7" s="29">
        <f t="shared" si="1"/>
        <v>27870</v>
      </c>
      <c r="L7" s="29">
        <f t="shared" si="1"/>
        <v>31175</v>
      </c>
      <c r="M7" s="29">
        <f t="shared" si="1"/>
        <v>38180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Rendimento Líquido Mensal</vt:lpstr>
      <vt:lpstr>Despesas Mensais</vt:lpstr>
      <vt:lpstr>Despesas Planeadas</vt:lpstr>
      <vt:lpstr>Rendimento Adicional</vt:lpstr>
      <vt:lpstr>Poupanças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2020-02-03T22:24:57Z</dcterms:created>
  <dcterms:modified xsi:type="dcterms:W3CDTF">2020-02-04T10:32:24Z</dcterms:modified>
</cp:coreProperties>
</file>