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\Dropbox\Aulas\UPT\2020_2021\1_semestre\IA\semana_02\"/>
    </mc:Choice>
  </mc:AlternateContent>
  <xr:revisionPtr revIDLastSave="0" documentId="13_ncr:1_{151B6B66-6BA2-42AD-BAA4-FC237B18AB91}" xr6:coauthVersionLast="45" xr6:coauthVersionMax="45" xr10:uidLastSave="{00000000-0000-0000-0000-000000000000}"/>
  <bookViews>
    <workbookView xWindow="-5724" yWindow="12" windowWidth="11520" windowHeight="12360" activeTab="1" xr2:uid="{C45363AC-E47C-4D8E-87FC-25DD494A04C1}"/>
  </bookViews>
  <sheets>
    <sheet name="Exmp01" sheetId="2" r:id="rId1"/>
    <sheet name="Ex0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3" l="1"/>
  <c r="I7" i="3"/>
  <c r="I8" i="3"/>
  <c r="I5" i="3"/>
  <c r="I4" i="3"/>
  <c r="I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3" i="3"/>
  <c r="C3" i="2"/>
  <c r="E3" i="2" s="1"/>
  <c r="C4" i="2"/>
  <c r="E4" i="2" s="1"/>
  <c r="C5" i="2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E12" i="2" s="1"/>
  <c r="C13" i="2"/>
  <c r="E13" i="2" s="1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2" i="2"/>
  <c r="E2" i="2" s="1"/>
  <c r="F20" i="2" l="1"/>
  <c r="F4" i="2"/>
  <c r="F3" i="2"/>
  <c r="F19" i="2"/>
  <c r="F15" i="2"/>
  <c r="F12" i="2"/>
  <c r="F11" i="2"/>
  <c r="F8" i="2"/>
  <c r="F7" i="2"/>
  <c r="F16" i="2"/>
  <c r="F18" i="2"/>
  <c r="F10" i="2"/>
  <c r="F17" i="2"/>
  <c r="F9" i="2"/>
  <c r="F14" i="2"/>
  <c r="F6" i="2"/>
  <c r="F13" i="2"/>
  <c r="F5" i="2"/>
  <c r="H3" i="2" s="1"/>
  <c r="F2" i="2"/>
  <c r="E21" i="2"/>
  <c r="F21" i="2" l="1"/>
</calcChain>
</file>

<file path=xl/sharedStrings.xml><?xml version="1.0" encoding="utf-8"?>
<sst xmlns="http://schemas.openxmlformats.org/spreadsheetml/2006/main" count="77" uniqueCount="27">
  <si>
    <t>Data</t>
  </si>
  <si>
    <t>Serviço</t>
  </si>
  <si>
    <t>Horas Serviço</t>
  </si>
  <si>
    <t>Preço Hora</t>
  </si>
  <si>
    <t>Valor IVA</t>
  </si>
  <si>
    <t>Valor Total</t>
  </si>
  <si>
    <t>Carpintaria</t>
  </si>
  <si>
    <t>Total Serviços Serralharia</t>
  </si>
  <si>
    <t>Pichelaria</t>
  </si>
  <si>
    <t>Serralharia</t>
  </si>
  <si>
    <t>Pintura</t>
  </si>
  <si>
    <t>Movimentos de Títulos BCP</t>
  </si>
  <si>
    <t>Título</t>
  </si>
  <si>
    <t>QTD</t>
  </si>
  <si>
    <t>Data Compra</t>
  </si>
  <si>
    <t>Movimento</t>
  </si>
  <si>
    <t>Preço Unitário</t>
  </si>
  <si>
    <t>Total Movimento</t>
  </si>
  <si>
    <t>BCP</t>
  </si>
  <si>
    <t>Compra</t>
  </si>
  <si>
    <t>Quantidade Compras</t>
  </si>
  <si>
    <t>Venda</t>
  </si>
  <si>
    <t>Quantidade Vendas</t>
  </si>
  <si>
    <t>Total em carteira</t>
  </si>
  <si>
    <t>Valor Compras</t>
  </si>
  <si>
    <t>Valor Vendas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</si>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</sst>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\ &quot;€&quot;"/>
    <numFmt numFmtId="165" formatCode="#,##0.00\ \€"/>
    <numFmt numFmtId="166" formatCode="#,##0.00&quot;€&quot;;[Red]#,##0.00&quot;€&quot;"/>
    <numFmt numFmtId="167" formatCode="dd/mm/yy"/>
    <numFmt numFmtId="168" formatCode="#,##0.000&quot;€&quot;;[Red]#,##0.000&quot;€&quot;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i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4" tint="-0.499984740745262"/>
      <name val="Calibri"/>
      <family val="2"/>
    </font>
    <font>
      <sz val="8"/>
      <color theme="4" tint="-0.499984740745262"/>
      <name val="Calibri"/>
      <family val="2"/>
    </font>
    <font>
      <sz val="8"/>
      <name val="Calibri"/>
      <family val="2"/>
    </font>
    <font>
      <i/>
      <sz val="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0" xfId="1"/>
    <xf numFmtId="14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1" fontId="3" fillId="3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5" fontId="3" fillId="3" borderId="1" xfId="1" applyNumberFormat="1" applyFont="1" applyFill="1" applyBorder="1" applyAlignment="1">
      <alignment vertical="center"/>
    </xf>
    <xf numFmtId="165" fontId="3" fillId="3" borderId="2" xfId="1" applyNumberFormat="1" applyFont="1" applyFill="1" applyBorder="1" applyAlignment="1">
      <alignment vertical="center"/>
    </xf>
    <xf numFmtId="0" fontId="6" fillId="4" borderId="1" xfId="2" applyFont="1" applyFill="1" applyBorder="1" applyAlignment="1">
      <alignment horizontal="center" vertical="center" wrapText="1"/>
    </xf>
    <xf numFmtId="166" fontId="1" fillId="0" borderId="0" xfId="1" applyNumberFormat="1"/>
    <xf numFmtId="0" fontId="7" fillId="5" borderId="1" xfId="2" applyFont="1" applyFill="1" applyBorder="1" applyAlignment="1">
      <alignment horizontal="center" vertical="center"/>
    </xf>
    <xf numFmtId="1" fontId="8" fillId="6" borderId="1" xfId="2" applyNumberFormat="1" applyFont="1" applyFill="1" applyBorder="1" applyAlignment="1">
      <alignment horizontal="center" vertical="center"/>
    </xf>
    <xf numFmtId="167" fontId="8" fillId="5" borderId="1" xfId="2" applyNumberFormat="1" applyFont="1" applyFill="1" applyBorder="1" applyAlignment="1">
      <alignment horizontal="center" vertical="center"/>
    </xf>
    <xf numFmtId="168" fontId="8" fillId="5" borderId="1" xfId="2" applyNumberFormat="1" applyFont="1" applyFill="1" applyBorder="1" applyAlignment="1">
      <alignment vertical="center"/>
    </xf>
    <xf numFmtId="166" fontId="9" fillId="3" borderId="1" xfId="2" applyNumberFormat="1" applyFont="1" applyFill="1" applyBorder="1" applyAlignment="1">
      <alignment vertical="center"/>
    </xf>
    <xf numFmtId="0" fontId="10" fillId="0" borderId="0" xfId="1" applyFont="1" applyAlignment="1">
      <alignment horizontal="right"/>
    </xf>
    <xf numFmtId="0" fontId="1" fillId="3" borderId="1" xfId="1" applyFill="1" applyBorder="1"/>
    <xf numFmtId="0" fontId="5" fillId="4" borderId="3" xfId="2" applyFont="1" applyFill="1" applyBorder="1" applyAlignment="1">
      <alignment horizontal="center" vertical="center" wrapText="1"/>
    </xf>
    <xf numFmtId="0" fontId="5" fillId="4" borderId="4" xfId="2" applyFont="1" applyFill="1" applyBorder="1" applyAlignment="1">
      <alignment horizontal="center" vertical="center" wrapText="1"/>
    </xf>
    <xf numFmtId="0" fontId="5" fillId="4" borderId="5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61312AD9-6654-4C40-85AE-7ADE5B756C0A}"/>
    <cellStyle name="Normal_Calculo Titulos" xfId="2" xr:uid="{EC412B5A-73A1-4B6B-9691-E91047F45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47CA-F319-4786-80D8-CD21A99239C6}">
  <dimension ref="A1:H22"/>
  <sheetViews>
    <sheetView workbookViewId="0">
      <selection activeCell="H4" sqref="H4"/>
    </sheetView>
  </sheetViews>
  <sheetFormatPr defaultRowHeight="10.199999999999999" x14ac:dyDescent="0.2"/>
  <cols>
    <col min="1" max="1" width="8.77734375" style="2" customWidth="1"/>
    <col min="2" max="2" width="9.44140625" style="2" customWidth="1"/>
    <col min="3" max="3" width="7.21875" style="2" customWidth="1"/>
    <col min="4" max="4" width="6.88671875" style="2" customWidth="1"/>
    <col min="5" max="5" width="7.21875" style="2" customWidth="1"/>
    <col min="6" max="6" width="8.88671875" style="2"/>
    <col min="7" max="7" width="2.6640625" style="2" customWidth="1"/>
    <col min="8" max="16384" width="8.88671875" style="2"/>
  </cols>
  <sheetData>
    <row r="1" spans="1:8" ht="20.3999999999999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3">
        <v>39570</v>
      </c>
      <c r="B2" s="4" t="s">
        <v>6</v>
      </c>
      <c r="C2" s="5">
        <f ca="1">RANDBETWEEN(1,10)</f>
        <v>5</v>
      </c>
      <c r="D2" s="6">
        <v>6.5</v>
      </c>
      <c r="E2" s="7">
        <f ca="1">ROUND(C2*D2*20%,2)</f>
        <v>6.5</v>
      </c>
      <c r="F2" s="7">
        <f ca="1">C2*D2+E2</f>
        <v>39</v>
      </c>
      <c r="H2" s="2" t="s">
        <v>7</v>
      </c>
    </row>
    <row r="3" spans="1:8" x14ac:dyDescent="0.2">
      <c r="A3" s="3">
        <v>39571</v>
      </c>
      <c r="B3" s="4" t="s">
        <v>8</v>
      </c>
      <c r="C3" s="5">
        <f t="shared" ref="C3:C20" ca="1" si="0">RANDBETWEEN(1,10)</f>
        <v>6</v>
      </c>
      <c r="D3" s="6">
        <v>6.5</v>
      </c>
      <c r="E3" s="7">
        <f t="shared" ref="E3:E20" ca="1" si="1">ROUND(C3*D3*20%,2)</f>
        <v>7.8</v>
      </c>
      <c r="F3" s="7">
        <f t="shared" ref="F3:F20" ca="1" si="2">C3*D3+E3</f>
        <v>46.8</v>
      </c>
      <c r="H3" s="7">
        <f ca="1">SUMIF(B2:B20,"Serralharia",F2:F20)</f>
        <v>198</v>
      </c>
    </row>
    <row r="4" spans="1:8" x14ac:dyDescent="0.2">
      <c r="A4" s="3">
        <v>39572</v>
      </c>
      <c r="B4" s="4" t="s">
        <v>6</v>
      </c>
      <c r="C4" s="5">
        <f t="shared" ca="1" si="0"/>
        <v>9</v>
      </c>
      <c r="D4" s="6">
        <v>6.5</v>
      </c>
      <c r="E4" s="7">
        <f t="shared" ca="1" si="1"/>
        <v>11.7</v>
      </c>
      <c r="F4" s="7">
        <f t="shared" ca="1" si="2"/>
        <v>70.2</v>
      </c>
    </row>
    <row r="5" spans="1:8" x14ac:dyDescent="0.2">
      <c r="A5" s="3">
        <v>39574</v>
      </c>
      <c r="B5" s="4" t="s">
        <v>9</v>
      </c>
      <c r="C5" s="5">
        <f t="shared" ca="1" si="0"/>
        <v>4</v>
      </c>
      <c r="D5" s="6">
        <v>5.5</v>
      </c>
      <c r="E5" s="7">
        <f t="shared" ca="1" si="1"/>
        <v>4.4000000000000004</v>
      </c>
      <c r="F5" s="7">
        <f t="shared" ca="1" si="2"/>
        <v>26.4</v>
      </c>
    </row>
    <row r="6" spans="1:8" x14ac:dyDescent="0.2">
      <c r="A6" s="3">
        <v>39578</v>
      </c>
      <c r="B6" s="4" t="s">
        <v>6</v>
      </c>
      <c r="C6" s="5">
        <f t="shared" ca="1" si="0"/>
        <v>1</v>
      </c>
      <c r="D6" s="6">
        <v>6.5</v>
      </c>
      <c r="E6" s="7">
        <f t="shared" ca="1" si="1"/>
        <v>1.3</v>
      </c>
      <c r="F6" s="7">
        <f t="shared" ca="1" si="2"/>
        <v>7.8</v>
      </c>
    </row>
    <row r="7" spans="1:8" x14ac:dyDescent="0.2">
      <c r="A7" s="3">
        <v>39581</v>
      </c>
      <c r="B7" s="4" t="s">
        <v>6</v>
      </c>
      <c r="C7" s="5">
        <f t="shared" ca="1" si="0"/>
        <v>3</v>
      </c>
      <c r="D7" s="6">
        <v>6.5</v>
      </c>
      <c r="E7" s="7">
        <f t="shared" ca="1" si="1"/>
        <v>3.9</v>
      </c>
      <c r="F7" s="7">
        <f t="shared" ca="1" si="2"/>
        <v>23.4</v>
      </c>
    </row>
    <row r="8" spans="1:8" x14ac:dyDescent="0.2">
      <c r="A8" s="3">
        <v>39584</v>
      </c>
      <c r="B8" s="4" t="s">
        <v>6</v>
      </c>
      <c r="C8" s="5">
        <f t="shared" ca="1" si="0"/>
        <v>10</v>
      </c>
      <c r="D8" s="6">
        <v>6.5</v>
      </c>
      <c r="E8" s="7">
        <f t="shared" ca="1" si="1"/>
        <v>13</v>
      </c>
      <c r="F8" s="7">
        <f t="shared" ca="1" si="2"/>
        <v>78</v>
      </c>
    </row>
    <row r="9" spans="1:8" x14ac:dyDescent="0.2">
      <c r="A9" s="3">
        <v>39585</v>
      </c>
      <c r="B9" s="4" t="s">
        <v>10</v>
      </c>
      <c r="C9" s="5">
        <f t="shared" ca="1" si="0"/>
        <v>1</v>
      </c>
      <c r="D9" s="6">
        <v>5</v>
      </c>
      <c r="E9" s="7">
        <f t="shared" ca="1" si="1"/>
        <v>1</v>
      </c>
      <c r="F9" s="7">
        <f t="shared" ca="1" si="2"/>
        <v>6</v>
      </c>
    </row>
    <row r="10" spans="1:8" x14ac:dyDescent="0.2">
      <c r="A10" s="3">
        <v>39587</v>
      </c>
      <c r="B10" s="4" t="s">
        <v>8</v>
      </c>
      <c r="C10" s="5">
        <f t="shared" ca="1" si="0"/>
        <v>1</v>
      </c>
      <c r="D10" s="6">
        <v>6.5</v>
      </c>
      <c r="E10" s="7">
        <f t="shared" ca="1" si="1"/>
        <v>1.3</v>
      </c>
      <c r="F10" s="7">
        <f t="shared" ca="1" si="2"/>
        <v>7.8</v>
      </c>
    </row>
    <row r="11" spans="1:8" x14ac:dyDescent="0.2">
      <c r="A11" s="3">
        <v>39587</v>
      </c>
      <c r="B11" s="4" t="s">
        <v>10</v>
      </c>
      <c r="C11" s="5">
        <f t="shared" ca="1" si="0"/>
        <v>6</v>
      </c>
      <c r="D11" s="6">
        <v>5</v>
      </c>
      <c r="E11" s="7">
        <f t="shared" ca="1" si="1"/>
        <v>6</v>
      </c>
      <c r="F11" s="7">
        <f t="shared" ca="1" si="2"/>
        <v>36</v>
      </c>
    </row>
    <row r="12" spans="1:8" x14ac:dyDescent="0.2">
      <c r="A12" s="3">
        <v>39587</v>
      </c>
      <c r="B12" s="4" t="s">
        <v>9</v>
      </c>
      <c r="C12" s="5">
        <f t="shared" ca="1" si="0"/>
        <v>2</v>
      </c>
      <c r="D12" s="6">
        <v>5.5</v>
      </c>
      <c r="E12" s="7">
        <f t="shared" ca="1" si="1"/>
        <v>2.2000000000000002</v>
      </c>
      <c r="F12" s="7">
        <f t="shared" ca="1" si="2"/>
        <v>13.2</v>
      </c>
    </row>
    <row r="13" spans="1:8" x14ac:dyDescent="0.2">
      <c r="A13" s="3">
        <v>39587</v>
      </c>
      <c r="B13" s="4" t="s">
        <v>8</v>
      </c>
      <c r="C13" s="5">
        <f t="shared" ca="1" si="0"/>
        <v>8</v>
      </c>
      <c r="D13" s="6">
        <v>6.5</v>
      </c>
      <c r="E13" s="7">
        <f t="shared" ca="1" si="1"/>
        <v>10.4</v>
      </c>
      <c r="F13" s="7">
        <f t="shared" ca="1" si="2"/>
        <v>62.4</v>
      </c>
    </row>
    <row r="14" spans="1:8" x14ac:dyDescent="0.2">
      <c r="A14" s="3">
        <v>39588</v>
      </c>
      <c r="B14" s="4" t="s">
        <v>10</v>
      </c>
      <c r="C14" s="5">
        <f t="shared" ca="1" si="0"/>
        <v>6</v>
      </c>
      <c r="D14" s="6">
        <v>5</v>
      </c>
      <c r="E14" s="7">
        <f t="shared" ca="1" si="1"/>
        <v>6</v>
      </c>
      <c r="F14" s="7">
        <f t="shared" ca="1" si="2"/>
        <v>36</v>
      </c>
    </row>
    <row r="15" spans="1:8" x14ac:dyDescent="0.2">
      <c r="A15" s="3">
        <v>39589</v>
      </c>
      <c r="B15" s="4" t="s">
        <v>8</v>
      </c>
      <c r="C15" s="5">
        <f t="shared" ca="1" si="0"/>
        <v>5</v>
      </c>
      <c r="D15" s="6">
        <v>6.5</v>
      </c>
      <c r="E15" s="7">
        <f t="shared" ca="1" si="1"/>
        <v>6.5</v>
      </c>
      <c r="F15" s="7">
        <f t="shared" ca="1" si="2"/>
        <v>39</v>
      </c>
    </row>
    <row r="16" spans="1:8" x14ac:dyDescent="0.2">
      <c r="A16" s="3">
        <v>39592</v>
      </c>
      <c r="B16" s="4" t="s">
        <v>9</v>
      </c>
      <c r="C16" s="5">
        <f t="shared" ca="1" si="0"/>
        <v>7</v>
      </c>
      <c r="D16" s="6">
        <v>5.5</v>
      </c>
      <c r="E16" s="7">
        <f t="shared" ca="1" si="1"/>
        <v>7.7</v>
      </c>
      <c r="F16" s="7">
        <f t="shared" ca="1" si="2"/>
        <v>46.2</v>
      </c>
    </row>
    <row r="17" spans="1:6" x14ac:dyDescent="0.2">
      <c r="A17" s="3">
        <v>39594</v>
      </c>
      <c r="B17" s="4" t="s">
        <v>9</v>
      </c>
      <c r="C17" s="5">
        <f t="shared" ca="1" si="0"/>
        <v>10</v>
      </c>
      <c r="D17" s="6">
        <v>5.5</v>
      </c>
      <c r="E17" s="7">
        <f t="shared" ca="1" si="1"/>
        <v>11</v>
      </c>
      <c r="F17" s="7">
        <f t="shared" ca="1" si="2"/>
        <v>66</v>
      </c>
    </row>
    <row r="18" spans="1:6" x14ac:dyDescent="0.2">
      <c r="A18" s="3">
        <v>39596</v>
      </c>
      <c r="B18" s="4" t="s">
        <v>10</v>
      </c>
      <c r="C18" s="5">
        <f t="shared" ca="1" si="0"/>
        <v>5</v>
      </c>
      <c r="D18" s="6">
        <v>5</v>
      </c>
      <c r="E18" s="7">
        <f t="shared" ca="1" si="1"/>
        <v>5</v>
      </c>
      <c r="F18" s="7">
        <f t="shared" ca="1" si="2"/>
        <v>30</v>
      </c>
    </row>
    <row r="19" spans="1:6" x14ac:dyDescent="0.2">
      <c r="A19" s="3">
        <v>39597</v>
      </c>
      <c r="B19" s="4" t="s">
        <v>10</v>
      </c>
      <c r="C19" s="5">
        <f t="shared" ca="1" si="0"/>
        <v>3</v>
      </c>
      <c r="D19" s="6">
        <v>5</v>
      </c>
      <c r="E19" s="7">
        <f t="shared" ca="1" si="1"/>
        <v>3</v>
      </c>
      <c r="F19" s="7">
        <f t="shared" ca="1" si="2"/>
        <v>18</v>
      </c>
    </row>
    <row r="20" spans="1:6" x14ac:dyDescent="0.2">
      <c r="A20" s="3">
        <v>39597</v>
      </c>
      <c r="B20" s="4" t="s">
        <v>9</v>
      </c>
      <c r="C20" s="5">
        <f t="shared" ca="1" si="0"/>
        <v>7</v>
      </c>
      <c r="D20" s="6">
        <v>5.5</v>
      </c>
      <c r="E20" s="7">
        <f t="shared" ca="1" si="1"/>
        <v>7.7</v>
      </c>
      <c r="F20" s="7">
        <f t="shared" ca="1" si="2"/>
        <v>46.2</v>
      </c>
    </row>
    <row r="21" spans="1:6" ht="10.8" thickBot="1" x14ac:dyDescent="0.25">
      <c r="E21" s="8">
        <f ca="1">SUM(E2:E20)</f>
        <v>116.4</v>
      </c>
      <c r="F21" s="8">
        <f ca="1">SUM(F2:F20)</f>
        <v>698.40000000000009</v>
      </c>
    </row>
    <row r="22" spans="1:6" ht="10.8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3F27-D212-4855-8CD7-A30F2B007EB2}">
  <sheetPr>
    <tabColor theme="9" tint="0.59999389629810485"/>
  </sheetPr>
  <dimension ref="A1:I21"/>
  <sheetViews>
    <sheetView tabSelected="1" workbookViewId="0">
      <selection activeCell="I9" sqref="I9"/>
    </sheetView>
  </sheetViews>
  <sheetFormatPr defaultRowHeight="10.199999999999999" x14ac:dyDescent="0.2"/>
  <cols>
    <col min="1" max="1" width="7.21875" style="2" customWidth="1"/>
    <col min="2" max="2" width="4.6640625" style="2" bestFit="1" customWidth="1"/>
    <col min="3" max="3" width="7.21875" style="2" customWidth="1"/>
    <col min="4" max="4" width="8.44140625" style="2" customWidth="1"/>
    <col min="5" max="5" width="8.88671875" style="2"/>
    <col min="6" max="6" width="8.6640625" style="2" customWidth="1"/>
    <col min="7" max="7" width="4.21875" style="2" customWidth="1"/>
    <col min="8" max="8" width="14.33203125" style="2" bestFit="1" customWidth="1"/>
    <col min="9" max="9" width="8.88671875" style="2"/>
    <col min="10" max="10" width="3.88671875" style="2" customWidth="1"/>
    <col min="11" max="12" width="8.88671875" style="2"/>
    <col min="13" max="13" width="7.88671875" style="2" bestFit="1" customWidth="1"/>
    <col min="14" max="16384" width="8.88671875" style="2"/>
  </cols>
  <sheetData>
    <row r="1" spans="1:9" ht="13.8" x14ac:dyDescent="0.2">
      <c r="A1" s="18" t="s">
        <v>11</v>
      </c>
      <c r="B1" s="19"/>
      <c r="C1" s="19"/>
      <c r="D1" s="19"/>
      <c r="E1" s="19"/>
      <c r="F1" s="20"/>
    </row>
    <row r="2" spans="1:9" ht="20.399999999999999" x14ac:dyDescent="0.2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10"/>
    </row>
    <row r="3" spans="1:9" x14ac:dyDescent="0.2">
      <c r="A3" s="11" t="s">
        <v>18</v>
      </c>
      <c r="B3" s="12">
        <v>3000</v>
      </c>
      <c r="C3" s="13">
        <v>36803</v>
      </c>
      <c r="D3" s="13" t="s">
        <v>19</v>
      </c>
      <c r="E3" s="14">
        <v>5.9646999999999997</v>
      </c>
      <c r="F3" s="15">
        <f>ROUND(B3*E3,2)</f>
        <v>17894.099999999999</v>
      </c>
      <c r="H3" s="16" t="s">
        <v>20</v>
      </c>
      <c r="I3" s="17">
        <f>SUMIF(D3:D21,"Compra",B3:B21)</f>
        <v>27500</v>
      </c>
    </row>
    <row r="4" spans="1:9" x14ac:dyDescent="0.2">
      <c r="A4" s="11" t="s">
        <v>18</v>
      </c>
      <c r="B4" s="12">
        <v>1000</v>
      </c>
      <c r="C4" s="13">
        <v>36922</v>
      </c>
      <c r="D4" s="13" t="s">
        <v>21</v>
      </c>
      <c r="E4" s="14">
        <v>5.6566000000000001</v>
      </c>
      <c r="F4" s="15">
        <f t="shared" ref="F4:F21" si="0">ROUND(B4*E4,2)</f>
        <v>5656.6</v>
      </c>
      <c r="H4" s="16" t="s">
        <v>22</v>
      </c>
      <c r="I4" s="17">
        <f>SUMIF(D3:D21,"Venda",B3:B21)</f>
        <v>21500</v>
      </c>
    </row>
    <row r="5" spans="1:9" x14ac:dyDescent="0.2">
      <c r="A5" s="11" t="s">
        <v>18</v>
      </c>
      <c r="B5" s="12">
        <v>2000</v>
      </c>
      <c r="C5" s="13">
        <v>37162</v>
      </c>
      <c r="D5" s="13" t="s">
        <v>19</v>
      </c>
      <c r="E5" s="14">
        <v>4.1558999999999999</v>
      </c>
      <c r="F5" s="15">
        <f t="shared" si="0"/>
        <v>8311.7999999999993</v>
      </c>
      <c r="H5" s="16" t="s">
        <v>23</v>
      </c>
      <c r="I5" s="17">
        <f>I3-I4</f>
        <v>6000</v>
      </c>
    </row>
    <row r="6" spans="1:9" x14ac:dyDescent="0.2">
      <c r="A6" s="11" t="s">
        <v>18</v>
      </c>
      <c r="B6" s="12">
        <v>1500</v>
      </c>
      <c r="C6" s="13">
        <v>37209</v>
      </c>
      <c r="D6" s="13" t="s">
        <v>21</v>
      </c>
      <c r="E6" s="14">
        <v>4.6246</v>
      </c>
      <c r="F6" s="15">
        <f t="shared" si="0"/>
        <v>6936.9</v>
      </c>
    </row>
    <row r="7" spans="1:9" x14ac:dyDescent="0.2">
      <c r="A7" s="11" t="s">
        <v>18</v>
      </c>
      <c r="B7" s="12">
        <v>2500</v>
      </c>
      <c r="C7" s="13">
        <v>37267</v>
      </c>
      <c r="D7" s="13" t="s">
        <v>21</v>
      </c>
      <c r="E7" s="14">
        <v>4.2809999999999997</v>
      </c>
      <c r="F7" s="15">
        <f t="shared" si="0"/>
        <v>10702.5</v>
      </c>
      <c r="H7" s="16" t="s">
        <v>24</v>
      </c>
      <c r="I7" s="17">
        <f>SUMIF(D3:D21,"Compra",F3:F21)</f>
        <v>75284.3</v>
      </c>
    </row>
    <row r="8" spans="1:9" x14ac:dyDescent="0.2">
      <c r="A8" s="11" t="s">
        <v>18</v>
      </c>
      <c r="B8" s="12">
        <v>5000</v>
      </c>
      <c r="C8" s="13">
        <v>37813</v>
      </c>
      <c r="D8" s="13" t="s">
        <v>19</v>
      </c>
      <c r="E8" s="14">
        <v>1.4582999999999999</v>
      </c>
      <c r="F8" s="15">
        <f t="shared" si="0"/>
        <v>7291.5</v>
      </c>
      <c r="H8" s="16" t="s">
        <v>25</v>
      </c>
      <c r="I8" s="17">
        <f>SUMIF(D3:D21,"Venda",F3:F21)</f>
        <v>66471.849999999991</v>
      </c>
    </row>
    <row r="9" spans="1:9" x14ac:dyDescent="0.2">
      <c r="A9" s="11" t="s">
        <v>18</v>
      </c>
      <c r="B9" s="12">
        <v>2500</v>
      </c>
      <c r="C9" s="13">
        <v>37890</v>
      </c>
      <c r="D9" s="13" t="s">
        <v>21</v>
      </c>
      <c r="E9" s="14">
        <v>1.7431000000000001</v>
      </c>
      <c r="F9" s="15">
        <f t="shared" si="0"/>
        <v>4357.75</v>
      </c>
      <c r="H9" s="16" t="s">
        <v>26</v>
      </c>
      <c r="I9" s="17">
        <f>I7-I8</f>
        <v>8812.4500000000116</v>
      </c>
    </row>
    <row r="10" spans="1:9" x14ac:dyDescent="0.2">
      <c r="A10" s="11" t="s">
        <v>18</v>
      </c>
      <c r="B10" s="12">
        <v>2000</v>
      </c>
      <c r="C10" s="13">
        <v>38160</v>
      </c>
      <c r="D10" s="13" t="s">
        <v>21</v>
      </c>
      <c r="E10" s="14">
        <v>1.9242999999999999</v>
      </c>
      <c r="F10" s="15">
        <f t="shared" si="0"/>
        <v>3848.6</v>
      </c>
    </row>
    <row r="11" spans="1:9" x14ac:dyDescent="0.2">
      <c r="A11" s="11" t="s">
        <v>18</v>
      </c>
      <c r="B11" s="12">
        <v>4000</v>
      </c>
      <c r="C11" s="13">
        <v>38321</v>
      </c>
      <c r="D11" s="13" t="s">
        <v>19</v>
      </c>
      <c r="E11" s="14">
        <v>1.8996</v>
      </c>
      <c r="F11" s="15">
        <f t="shared" si="0"/>
        <v>7598.4</v>
      </c>
    </row>
    <row r="12" spans="1:9" x14ac:dyDescent="0.2">
      <c r="A12" s="11" t="s">
        <v>18</v>
      </c>
      <c r="B12" s="12">
        <v>1000</v>
      </c>
      <c r="C12" s="13">
        <v>38635</v>
      </c>
      <c r="D12" s="13" t="s">
        <v>19</v>
      </c>
      <c r="E12" s="14">
        <v>2.3462000000000001</v>
      </c>
      <c r="F12" s="15">
        <f t="shared" si="0"/>
        <v>2346.1999999999998</v>
      </c>
    </row>
    <row r="13" spans="1:9" x14ac:dyDescent="0.2">
      <c r="A13" s="11" t="s">
        <v>18</v>
      </c>
      <c r="B13" s="12">
        <v>4000</v>
      </c>
      <c r="C13" s="13">
        <v>38667</v>
      </c>
      <c r="D13" s="13" t="s">
        <v>21</v>
      </c>
      <c r="E13" s="14">
        <v>2.1551999999999998</v>
      </c>
      <c r="F13" s="15">
        <f t="shared" si="0"/>
        <v>8620.7999999999993</v>
      </c>
    </row>
    <row r="14" spans="1:9" x14ac:dyDescent="0.2">
      <c r="A14" s="11" t="s">
        <v>18</v>
      </c>
      <c r="B14" s="12">
        <v>2500</v>
      </c>
      <c r="C14" s="13">
        <v>38778</v>
      </c>
      <c r="D14" s="13" t="s">
        <v>19</v>
      </c>
      <c r="E14" s="14">
        <v>2.5419999999999998</v>
      </c>
      <c r="F14" s="15">
        <f t="shared" si="0"/>
        <v>6355</v>
      </c>
    </row>
    <row r="15" spans="1:9" x14ac:dyDescent="0.2">
      <c r="A15" s="11" t="s">
        <v>18</v>
      </c>
      <c r="B15" s="12">
        <v>2000</v>
      </c>
      <c r="C15" s="13">
        <v>38916</v>
      </c>
      <c r="D15" s="13" t="s">
        <v>21</v>
      </c>
      <c r="E15" s="14">
        <v>2.2155</v>
      </c>
      <c r="F15" s="15">
        <f t="shared" si="0"/>
        <v>4431</v>
      </c>
    </row>
    <row r="16" spans="1:9" x14ac:dyDescent="0.2">
      <c r="A16" s="11" t="s">
        <v>18</v>
      </c>
      <c r="B16" s="12">
        <v>3000</v>
      </c>
      <c r="C16" s="13">
        <v>38947</v>
      </c>
      <c r="D16" s="13" t="s">
        <v>19</v>
      </c>
      <c r="E16" s="14">
        <v>2.3460999999999999</v>
      </c>
      <c r="F16" s="15">
        <f t="shared" si="0"/>
        <v>7038.3</v>
      </c>
    </row>
    <row r="17" spans="1:6" x14ac:dyDescent="0.2">
      <c r="A17" s="11" t="s">
        <v>18</v>
      </c>
      <c r="B17" s="12">
        <v>3000</v>
      </c>
      <c r="C17" s="13">
        <v>39253</v>
      </c>
      <c r="D17" s="13" t="s">
        <v>21</v>
      </c>
      <c r="E17" s="14">
        <v>3.8879000000000001</v>
      </c>
      <c r="F17" s="15">
        <f t="shared" si="0"/>
        <v>11663.7</v>
      </c>
    </row>
    <row r="18" spans="1:6" x14ac:dyDescent="0.2">
      <c r="A18" s="11" t="s">
        <v>18</v>
      </c>
      <c r="B18" s="12">
        <v>3000</v>
      </c>
      <c r="C18" s="13">
        <v>39287</v>
      </c>
      <c r="D18" s="13" t="s">
        <v>19</v>
      </c>
      <c r="E18" s="14">
        <v>3.7553999999999998</v>
      </c>
      <c r="F18" s="15">
        <f t="shared" si="0"/>
        <v>11266.2</v>
      </c>
    </row>
    <row r="19" spans="1:6" x14ac:dyDescent="0.2">
      <c r="A19" s="11" t="s">
        <v>18</v>
      </c>
      <c r="B19" s="12">
        <v>1000</v>
      </c>
      <c r="C19" s="13">
        <v>39297</v>
      </c>
      <c r="D19" s="13" t="s">
        <v>21</v>
      </c>
      <c r="E19" s="14">
        <v>3.6640000000000001</v>
      </c>
      <c r="F19" s="15">
        <f t="shared" si="0"/>
        <v>3664</v>
      </c>
    </row>
    <row r="20" spans="1:6" x14ac:dyDescent="0.2">
      <c r="A20" s="11" t="s">
        <v>18</v>
      </c>
      <c r="B20" s="12">
        <v>2000</v>
      </c>
      <c r="C20" s="13">
        <v>39393</v>
      </c>
      <c r="D20" s="13" t="s">
        <v>21</v>
      </c>
      <c r="E20" s="14">
        <v>3.2949999999999999</v>
      </c>
      <c r="F20" s="15">
        <f t="shared" si="0"/>
        <v>6590</v>
      </c>
    </row>
    <row r="21" spans="1:6" x14ac:dyDescent="0.2">
      <c r="A21" s="11" t="s">
        <v>18</v>
      </c>
      <c r="B21" s="12">
        <v>4000</v>
      </c>
      <c r="C21" s="13">
        <v>39498</v>
      </c>
      <c r="D21" s="13" t="s">
        <v>19</v>
      </c>
      <c r="E21" s="14">
        <v>1.7957000000000001</v>
      </c>
      <c r="F21" s="15">
        <f t="shared" si="0"/>
        <v>7182.8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Exmp01</vt:lpstr>
      <vt:lpstr>Ex01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2020-08-07T16:45:21Z</dcterms:created>
  <dcterms:modified xsi:type="dcterms:W3CDTF">2020-09-17T11:14:36Z</dcterms:modified>
</cp:coreProperties>
</file>