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3\"/>
    </mc:Choice>
  </mc:AlternateContent>
  <xr:revisionPtr revIDLastSave="0" documentId="13_ncr:1_{932ECB15-123F-4FA2-8594-58C20DFFA8AE}" xr6:coauthVersionLast="45" xr6:coauthVersionMax="45" xr10:uidLastSave="{00000000-0000-0000-0000-000000000000}"/>
  <bookViews>
    <workbookView xWindow="2304" yWindow="0" windowWidth="11520" windowHeight="12360" activeTab="2" xr2:uid="{00000000-000D-0000-FFFF-FFFF00000000}"/>
  </bookViews>
  <sheets>
    <sheet name="Exmp01" sheetId="2" r:id="rId1"/>
    <sheet name="Ex01" sheetId="3" r:id="rId2"/>
    <sheet name="Ex0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E4" i="4"/>
  <c r="E5" i="4"/>
  <c r="E6" i="4"/>
  <c r="E7" i="4"/>
  <c r="E8" i="4"/>
  <c r="E9" i="4"/>
  <c r="E10" i="4"/>
  <c r="E11" i="4"/>
  <c r="E12" i="4"/>
  <c r="E13" i="4"/>
  <c r="E14" i="4"/>
  <c r="E15" i="4"/>
  <c r="E3" i="4"/>
  <c r="G4" i="3"/>
  <c r="G5" i="3"/>
  <c r="G6" i="3"/>
  <c r="G7" i="3"/>
  <c r="G8" i="3"/>
  <c r="G9" i="3"/>
  <c r="G10" i="3"/>
  <c r="G11" i="3"/>
  <c r="G12" i="3"/>
  <c r="G13" i="3"/>
  <c r="G14" i="3"/>
  <c r="G15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F5" i="2"/>
  <c r="F6" i="2"/>
  <c r="F7" i="2"/>
  <c r="F8" i="2"/>
  <c r="F9" i="2"/>
  <c r="F10" i="2"/>
  <c r="F11" i="2"/>
  <c r="F12" i="2"/>
  <c r="F13" i="2"/>
  <c r="F4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4" i="2"/>
  <c r="C4" i="2" s="1"/>
  <c r="F2" i="2"/>
  <c r="D12" i="2" l="1"/>
  <c r="D10" i="2"/>
  <c r="D9" i="2"/>
  <c r="D7" i="2"/>
  <c r="D11" i="2"/>
  <c r="D6" i="2"/>
  <c r="D8" i="2"/>
  <c r="D13" i="2"/>
  <c r="D5" i="2"/>
  <c r="D4" i="2"/>
</calcChain>
</file>

<file path=xl/sharedStrings.xml><?xml version="1.0" encoding="utf-8"?>
<sst xmlns="http://schemas.openxmlformats.org/spreadsheetml/2006/main" count="86" uniqueCount="84">
  <si>
    <t>Lista de Sócios</t>
  </si>
  <si>
    <t>Data actual:</t>
  </si>
  <si>
    <t>Nome</t>
  </si>
  <si>
    <t>Data Nascimento</t>
  </si>
  <si>
    <t>Idade (anos)</t>
  </si>
  <si>
    <t>Mês Aniversário</t>
  </si>
  <si>
    <t>Data Inscrição</t>
  </si>
  <si>
    <t>Antiguidade (dias)</t>
  </si>
  <si>
    <t>André Areias</t>
  </si>
  <si>
    <t>Miguel Santos</t>
  </si>
  <si>
    <t>Angelo Faria</t>
  </si>
  <si>
    <t>João Peixoto</t>
  </si>
  <si>
    <t>José Pacheco</t>
  </si>
  <si>
    <t>Victor Mota</t>
  </si>
  <si>
    <t>Zita Talaia</t>
  </si>
  <si>
    <t>Teresa Camarinha</t>
  </si>
  <si>
    <t>Ana Faria</t>
  </si>
  <si>
    <t>Miguel Gomes</t>
  </si>
  <si>
    <t>Contrato de Trabalho Temporário</t>
  </si>
  <si>
    <t>Código Colaborador</t>
  </si>
  <si>
    <t>Data Inicio Contrato</t>
  </si>
  <si>
    <t>Data Fim Contrato</t>
  </si>
  <si>
    <t>Número de Dias</t>
  </si>
  <si>
    <t>Número Dias Úteis</t>
  </si>
  <si>
    <t>Valor Contrato</t>
  </si>
  <si>
    <t>C07237</t>
  </si>
  <si>
    <t>Bruno Talaia</t>
  </si>
  <si>
    <t>C08097</t>
  </si>
  <si>
    <t>Cláudia Vieira</t>
  </si>
  <si>
    <t>C08843</t>
  </si>
  <si>
    <t>Teresa Carvalhal</t>
  </si>
  <si>
    <t>C01643</t>
  </si>
  <si>
    <t>João Rocha</t>
  </si>
  <si>
    <t>C05724</t>
  </si>
  <si>
    <t>Elsa Peixoto</t>
  </si>
  <si>
    <t>C07797</t>
  </si>
  <si>
    <t>Miguel Talaia</t>
  </si>
  <si>
    <t>C08420</t>
  </si>
  <si>
    <t>Duarte Pauleta</t>
  </si>
  <si>
    <t>C08581</t>
  </si>
  <si>
    <t>Gabriela Faria</t>
  </si>
  <si>
    <t>C03391</t>
  </si>
  <si>
    <t>Anabela Carvalho</t>
  </si>
  <si>
    <t>C02164</t>
  </si>
  <si>
    <t>Narciso Talaia</t>
  </si>
  <si>
    <t>C02697</t>
  </si>
  <si>
    <t>Moisés Mota</t>
  </si>
  <si>
    <t>C05124</t>
  </si>
  <si>
    <t>Silvia Novais</t>
  </si>
  <si>
    <t>C03523</t>
  </si>
  <si>
    <t>Gabriela Pimenta</t>
  </si>
  <si>
    <t>Registos de Assiduidade</t>
  </si>
  <si>
    <t>Código Funcionário</t>
  </si>
  <si>
    <t>Nome Funcionário</t>
  </si>
  <si>
    <t>Registo Entrada</t>
  </si>
  <si>
    <t>Registo Saída</t>
  </si>
  <si>
    <t>Hora Entrada</t>
  </si>
  <si>
    <t>Hora
Saída</t>
  </si>
  <si>
    <t>Tempo Serviço</t>
  </si>
  <si>
    <t>F02684</t>
  </si>
  <si>
    <t>Elsa Figo</t>
  </si>
  <si>
    <t>F09452</t>
  </si>
  <si>
    <t>João Coutinho</t>
  </si>
  <si>
    <t>F01322</t>
  </si>
  <si>
    <t>Zita Amaral</t>
  </si>
  <si>
    <t>F05992</t>
  </si>
  <si>
    <t>Joaquina Faria</t>
  </si>
  <si>
    <t>F04739</t>
  </si>
  <si>
    <t>Elsa Osório</t>
  </si>
  <si>
    <t>F08061</t>
  </si>
  <si>
    <t>Alice Martins</t>
  </si>
  <si>
    <t>F09688</t>
  </si>
  <si>
    <t>Alberto Barbosa</t>
  </si>
  <si>
    <t>F07508</t>
  </si>
  <si>
    <t>João Gonçalves</t>
  </si>
  <si>
    <t>F05609</t>
  </si>
  <si>
    <t>André Teixeira</t>
  </si>
  <si>
    <t>F07867</t>
  </si>
  <si>
    <t>André Gonçalves</t>
  </si>
  <si>
    <t>F02202</t>
  </si>
  <si>
    <t>F04987</t>
  </si>
  <si>
    <t>Miguel Soares</t>
  </si>
  <si>
    <t>F07027</t>
  </si>
  <si>
    <t>Armando Peixoto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</si>
</sst>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0"/>
    <numFmt numFmtId="170" formatCode="h:mm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3" fillId="0" borderId="0" xfId="1" applyFont="1" applyAlignment="1">
      <alignment vertical="center"/>
    </xf>
    <xf numFmtId="0" fontId="4" fillId="0" borderId="0" xfId="1" applyFont="1" applyAlignment="1">
      <alignment horizontal="right" vertical="center"/>
    </xf>
    <xf numFmtId="14" fontId="3" fillId="3" borderId="1" xfId="1" applyNumberFormat="1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1" xfId="1" applyFont="1" applyBorder="1"/>
    <xf numFmtId="14" fontId="3" fillId="3" borderId="5" xfId="1" applyNumberFormat="1" applyFont="1" applyFill="1" applyBorder="1" applyAlignment="1">
      <alignment vertical="center"/>
    </xf>
    <xf numFmtId="1" fontId="3" fillId="3" borderId="5" xfId="1" applyNumberFormat="1" applyFont="1" applyFill="1" applyBorder="1" applyAlignment="1">
      <alignment vertical="center"/>
    </xf>
    <xf numFmtId="14" fontId="3" fillId="0" borderId="5" xfId="1" applyNumberFormat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14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vertical="center"/>
    </xf>
    <xf numFmtId="164" fontId="3" fillId="3" borderId="1" xfId="1" applyNumberFormat="1" applyFont="1" applyFill="1" applyBorder="1" applyAlignment="1">
      <alignment horizontal="right" vertical="center"/>
    </xf>
    <xf numFmtId="165" fontId="1" fillId="0" borderId="1" xfId="1" applyNumberFormat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1" fontId="3" fillId="3" borderId="5" xfId="1" applyNumberFormat="1" applyFont="1" applyFill="1" applyBorder="1" applyAlignment="1">
      <alignment horizontal="center" vertical="center"/>
    </xf>
    <xf numFmtId="18" fontId="3" fillId="3" borderId="1" xfId="1" applyNumberFormat="1" applyFont="1" applyFill="1" applyBorder="1" applyAlignment="1">
      <alignment horizontal="center" vertical="center"/>
    </xf>
    <xf numFmtId="170" fontId="3" fillId="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591D8BEA-EE02-4B48-AD7D-0EC5820D3E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ED5C-DFFB-41D6-A421-69B8FF54A0A5}">
  <dimension ref="A1:F13"/>
  <sheetViews>
    <sheetView workbookViewId="0">
      <selection activeCell="F4" sqref="F4:F13"/>
    </sheetView>
  </sheetViews>
  <sheetFormatPr defaultRowHeight="10.199999999999999" x14ac:dyDescent="0.2"/>
  <cols>
    <col min="1" max="1" width="12.21875" style="1" bestFit="1" customWidth="1"/>
    <col min="2" max="2" width="8.6640625" style="1" customWidth="1"/>
    <col min="3" max="3" width="8.88671875" style="1"/>
    <col min="4" max="4" width="9.21875" style="1" customWidth="1"/>
    <col min="5" max="5" width="8.5546875" style="1" customWidth="1"/>
    <col min="6" max="6" width="11.109375" style="1" customWidth="1"/>
    <col min="7" max="16384" width="8.88671875" style="1"/>
  </cols>
  <sheetData>
    <row r="1" spans="1:6" ht="13.8" x14ac:dyDescent="0.2">
      <c r="A1" s="21" t="s">
        <v>0</v>
      </c>
      <c r="B1" s="21"/>
      <c r="C1" s="21"/>
      <c r="D1" s="21"/>
      <c r="E1" s="21"/>
      <c r="F1" s="21"/>
    </row>
    <row r="2" spans="1:6" x14ac:dyDescent="0.2">
      <c r="A2" s="2"/>
      <c r="B2" s="2"/>
      <c r="C2" s="2"/>
      <c r="D2" s="2"/>
      <c r="E2" s="3" t="s">
        <v>1</v>
      </c>
      <c r="F2" s="4">
        <f ca="1">TODAY()</f>
        <v>44099</v>
      </c>
    </row>
    <row r="3" spans="1:6" ht="20.399999999999999" x14ac:dyDescent="0.2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 t="s">
        <v>7</v>
      </c>
    </row>
    <row r="4" spans="1:6" x14ac:dyDescent="0.2">
      <c r="A4" s="8" t="s">
        <v>8</v>
      </c>
      <c r="B4" s="9">
        <f ca="1">RANDBETWEEN("1-1-1950","31-12-2000")</f>
        <v>28278</v>
      </c>
      <c r="C4" s="10">
        <f ca="1">YEAR(NOW())-YEAR(B4)</f>
        <v>43</v>
      </c>
      <c r="D4" s="10">
        <f ca="1">MONTH(B4)</f>
        <v>6</v>
      </c>
      <c r="E4" s="11">
        <v>38972</v>
      </c>
      <c r="F4" s="23">
        <f ca="1">NOW()-E4</f>
        <v>5127.6406638888875</v>
      </c>
    </row>
    <row r="5" spans="1:6" x14ac:dyDescent="0.2">
      <c r="A5" s="8" t="s">
        <v>9</v>
      </c>
      <c r="B5" s="9">
        <f t="shared" ref="B5:B13" ca="1" si="0">RANDBETWEEN("1-1-1950","31-12-2000")</f>
        <v>35509</v>
      </c>
      <c r="C5" s="10">
        <f t="shared" ref="C5:C13" ca="1" si="1">YEAR(NOW())-YEAR(B5)</f>
        <v>23</v>
      </c>
      <c r="D5" s="10">
        <f t="shared" ref="D5:D13" ca="1" si="2">MONTH(B5)</f>
        <v>3</v>
      </c>
      <c r="E5" s="11">
        <v>38406</v>
      </c>
      <c r="F5" s="23">
        <f t="shared" ref="F5:F13" ca="1" si="3">NOW()-E5</f>
        <v>5693.6406638888875</v>
      </c>
    </row>
    <row r="6" spans="1:6" x14ac:dyDescent="0.2">
      <c r="A6" s="8" t="s">
        <v>10</v>
      </c>
      <c r="B6" s="9">
        <f t="shared" ca="1" si="0"/>
        <v>33816</v>
      </c>
      <c r="C6" s="10">
        <f t="shared" ca="1" si="1"/>
        <v>28</v>
      </c>
      <c r="D6" s="10">
        <f t="shared" ca="1" si="2"/>
        <v>7</v>
      </c>
      <c r="E6" s="11">
        <v>38957</v>
      </c>
      <c r="F6" s="23">
        <f t="shared" ca="1" si="3"/>
        <v>5142.6406638888875</v>
      </c>
    </row>
    <row r="7" spans="1:6" x14ac:dyDescent="0.2">
      <c r="A7" s="8" t="s">
        <v>11</v>
      </c>
      <c r="B7" s="9">
        <f t="shared" ca="1" si="0"/>
        <v>29899</v>
      </c>
      <c r="C7" s="10">
        <f t="shared" ca="1" si="1"/>
        <v>39</v>
      </c>
      <c r="D7" s="10">
        <f t="shared" ca="1" si="2"/>
        <v>11</v>
      </c>
      <c r="E7" s="11">
        <v>39854</v>
      </c>
      <c r="F7" s="23">
        <f t="shared" ca="1" si="3"/>
        <v>4245.6406638888875</v>
      </c>
    </row>
    <row r="8" spans="1:6" x14ac:dyDescent="0.2">
      <c r="A8" s="8" t="s">
        <v>12</v>
      </c>
      <c r="B8" s="9">
        <f t="shared" ca="1" si="0"/>
        <v>30432</v>
      </c>
      <c r="C8" s="10">
        <f t="shared" ca="1" si="1"/>
        <v>37</v>
      </c>
      <c r="D8" s="10">
        <f t="shared" ca="1" si="2"/>
        <v>4</v>
      </c>
      <c r="E8" s="11">
        <v>39516</v>
      </c>
      <c r="F8" s="23">
        <f t="shared" ca="1" si="3"/>
        <v>4583.6406638888875</v>
      </c>
    </row>
    <row r="9" spans="1:6" x14ac:dyDescent="0.2">
      <c r="A9" s="8" t="s">
        <v>13</v>
      </c>
      <c r="B9" s="9">
        <f t="shared" ca="1" si="0"/>
        <v>20645</v>
      </c>
      <c r="C9" s="10">
        <f t="shared" ca="1" si="1"/>
        <v>64</v>
      </c>
      <c r="D9" s="10">
        <f t="shared" ca="1" si="2"/>
        <v>7</v>
      </c>
      <c r="E9" s="11">
        <v>38367</v>
      </c>
      <c r="F9" s="23">
        <f t="shared" ca="1" si="3"/>
        <v>5732.6406638888875</v>
      </c>
    </row>
    <row r="10" spans="1:6" x14ac:dyDescent="0.2">
      <c r="A10" s="8" t="s">
        <v>14</v>
      </c>
      <c r="B10" s="9">
        <f t="shared" ca="1" si="0"/>
        <v>22945</v>
      </c>
      <c r="C10" s="10">
        <f t="shared" ca="1" si="1"/>
        <v>58</v>
      </c>
      <c r="D10" s="10">
        <f t="shared" ca="1" si="2"/>
        <v>10</v>
      </c>
      <c r="E10" s="11">
        <v>39142</v>
      </c>
      <c r="F10" s="23">
        <f t="shared" ca="1" si="3"/>
        <v>4957.6406638888875</v>
      </c>
    </row>
    <row r="11" spans="1:6" x14ac:dyDescent="0.2">
      <c r="A11" s="8" t="s">
        <v>15</v>
      </c>
      <c r="B11" s="9">
        <f t="shared" ca="1" si="0"/>
        <v>30471</v>
      </c>
      <c r="C11" s="10">
        <f t="shared" ca="1" si="1"/>
        <v>37</v>
      </c>
      <c r="D11" s="10">
        <f t="shared" ca="1" si="2"/>
        <v>6</v>
      </c>
      <c r="E11" s="11">
        <v>38946</v>
      </c>
      <c r="F11" s="23">
        <f t="shared" ca="1" si="3"/>
        <v>5153.6406638888875</v>
      </c>
    </row>
    <row r="12" spans="1:6" x14ac:dyDescent="0.2">
      <c r="A12" s="8" t="s">
        <v>16</v>
      </c>
      <c r="B12" s="9">
        <f t="shared" ca="1" si="0"/>
        <v>26346</v>
      </c>
      <c r="C12" s="10">
        <f t="shared" ca="1" si="1"/>
        <v>48</v>
      </c>
      <c r="D12" s="10">
        <f t="shared" ca="1" si="2"/>
        <v>2</v>
      </c>
      <c r="E12" s="11">
        <v>38539</v>
      </c>
      <c r="F12" s="23">
        <f t="shared" ca="1" si="3"/>
        <v>5560.6406638888875</v>
      </c>
    </row>
    <row r="13" spans="1:6" x14ac:dyDescent="0.2">
      <c r="A13" s="8" t="s">
        <v>17</v>
      </c>
      <c r="B13" s="9">
        <f t="shared" ca="1" si="0"/>
        <v>28073</v>
      </c>
      <c r="C13" s="10">
        <f t="shared" ca="1" si="1"/>
        <v>44</v>
      </c>
      <c r="D13" s="10">
        <f t="shared" ca="1" si="2"/>
        <v>11</v>
      </c>
      <c r="E13" s="11">
        <v>38531</v>
      </c>
      <c r="F13" s="23">
        <f t="shared" ca="1" si="3"/>
        <v>5568.6406638888875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2812-0AE1-4F23-AB07-721CE8DE3BA1}">
  <dimension ref="A1:G15"/>
  <sheetViews>
    <sheetView workbookViewId="0">
      <selection activeCell="F22" sqref="F22"/>
    </sheetView>
  </sheetViews>
  <sheetFormatPr defaultColWidth="7.21875" defaultRowHeight="10.199999999999999" x14ac:dyDescent="0.3"/>
  <cols>
    <col min="1" max="1" width="9.21875" style="13" customWidth="1"/>
    <col min="2" max="2" width="13.33203125" style="13" customWidth="1"/>
    <col min="3" max="3" width="9.21875" style="13" customWidth="1"/>
    <col min="4" max="4" width="8" style="13" bestFit="1" customWidth="1"/>
    <col min="5" max="6" width="7.33203125" style="13" customWidth="1"/>
    <col min="7" max="7" width="8" style="13" customWidth="1"/>
    <col min="8" max="16384" width="7.21875" style="13"/>
  </cols>
  <sheetData>
    <row r="1" spans="1:7" ht="13.8" x14ac:dyDescent="0.3">
      <c r="A1" s="22" t="s">
        <v>18</v>
      </c>
      <c r="B1" s="22"/>
      <c r="C1" s="22"/>
      <c r="D1" s="22"/>
      <c r="E1" s="22"/>
      <c r="F1" s="22"/>
      <c r="G1" s="22"/>
    </row>
    <row r="2" spans="1:7" ht="20.399999999999999" x14ac:dyDescent="0.3">
      <c r="A2" s="14" t="s">
        <v>19</v>
      </c>
      <c r="B2" s="14" t="s">
        <v>2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</row>
    <row r="3" spans="1:7" x14ac:dyDescent="0.3">
      <c r="A3" s="15" t="s">
        <v>25</v>
      </c>
      <c r="B3" s="16" t="s">
        <v>26</v>
      </c>
      <c r="C3" s="17">
        <v>40365</v>
      </c>
      <c r="D3" s="18">
        <v>40366</v>
      </c>
      <c r="E3" s="12">
        <f>D3-C3+1</f>
        <v>2</v>
      </c>
      <c r="F3" s="12">
        <f>NETWORKDAYS(C3,D3)</f>
        <v>2</v>
      </c>
      <c r="G3" s="19">
        <f>F3*35+(E3-F3)*50</f>
        <v>70</v>
      </c>
    </row>
    <row r="4" spans="1:7" x14ac:dyDescent="0.3">
      <c r="A4" s="15" t="s">
        <v>27</v>
      </c>
      <c r="B4" s="16" t="s">
        <v>28</v>
      </c>
      <c r="C4" s="17">
        <v>40367</v>
      </c>
      <c r="D4" s="18">
        <v>40379</v>
      </c>
      <c r="E4" s="12">
        <f t="shared" ref="E4:E15" si="0">D4-C4+1</f>
        <v>13</v>
      </c>
      <c r="F4" s="12">
        <f t="shared" ref="F4:F15" si="1">NETWORKDAYS(C4,D4)</f>
        <v>9</v>
      </c>
      <c r="G4" s="19">
        <f t="shared" ref="G4:G15" si="2">F4*35+(E4-F4)*50</f>
        <v>515</v>
      </c>
    </row>
    <row r="5" spans="1:7" x14ac:dyDescent="0.3">
      <c r="A5" s="15" t="s">
        <v>29</v>
      </c>
      <c r="B5" s="16" t="s">
        <v>30</v>
      </c>
      <c r="C5" s="17">
        <v>40373</v>
      </c>
      <c r="D5" s="18">
        <v>40387</v>
      </c>
      <c r="E5" s="12">
        <f t="shared" si="0"/>
        <v>15</v>
      </c>
      <c r="F5" s="12">
        <f t="shared" si="1"/>
        <v>11</v>
      </c>
      <c r="G5" s="19">
        <f t="shared" si="2"/>
        <v>585</v>
      </c>
    </row>
    <row r="6" spans="1:7" x14ac:dyDescent="0.3">
      <c r="A6" s="15" t="s">
        <v>31</v>
      </c>
      <c r="B6" s="16" t="s">
        <v>32</v>
      </c>
      <c r="C6" s="17">
        <v>40374</v>
      </c>
      <c r="D6" s="18">
        <v>40376</v>
      </c>
      <c r="E6" s="12">
        <f t="shared" si="0"/>
        <v>3</v>
      </c>
      <c r="F6" s="12">
        <f t="shared" si="1"/>
        <v>2</v>
      </c>
      <c r="G6" s="19">
        <f t="shared" si="2"/>
        <v>120</v>
      </c>
    </row>
    <row r="7" spans="1:7" x14ac:dyDescent="0.3">
      <c r="A7" s="15" t="s">
        <v>33</v>
      </c>
      <c r="B7" s="16" t="s">
        <v>34</v>
      </c>
      <c r="C7" s="17">
        <v>40374</v>
      </c>
      <c r="D7" s="18">
        <v>40377</v>
      </c>
      <c r="E7" s="12">
        <f t="shared" si="0"/>
        <v>4</v>
      </c>
      <c r="F7" s="12">
        <f t="shared" si="1"/>
        <v>2</v>
      </c>
      <c r="G7" s="19">
        <f t="shared" si="2"/>
        <v>170</v>
      </c>
    </row>
    <row r="8" spans="1:7" x14ac:dyDescent="0.3">
      <c r="A8" s="15" t="s">
        <v>35</v>
      </c>
      <c r="B8" s="16" t="s">
        <v>36</v>
      </c>
      <c r="C8" s="17">
        <v>40375</v>
      </c>
      <c r="D8" s="18">
        <v>40377</v>
      </c>
      <c r="E8" s="12">
        <f t="shared" si="0"/>
        <v>3</v>
      </c>
      <c r="F8" s="12">
        <f t="shared" si="1"/>
        <v>1</v>
      </c>
      <c r="G8" s="19">
        <f t="shared" si="2"/>
        <v>135</v>
      </c>
    </row>
    <row r="9" spans="1:7" x14ac:dyDescent="0.3">
      <c r="A9" s="15" t="s">
        <v>37</v>
      </c>
      <c r="B9" s="16" t="s">
        <v>38</v>
      </c>
      <c r="C9" s="17">
        <v>40378</v>
      </c>
      <c r="D9" s="18">
        <v>40393</v>
      </c>
      <c r="E9" s="12">
        <f t="shared" si="0"/>
        <v>16</v>
      </c>
      <c r="F9" s="12">
        <f t="shared" si="1"/>
        <v>12</v>
      </c>
      <c r="G9" s="19">
        <f t="shared" si="2"/>
        <v>620</v>
      </c>
    </row>
    <row r="10" spans="1:7" x14ac:dyDescent="0.3">
      <c r="A10" s="15" t="s">
        <v>39</v>
      </c>
      <c r="B10" s="16" t="s">
        <v>40</v>
      </c>
      <c r="C10" s="17">
        <v>40378</v>
      </c>
      <c r="D10" s="18">
        <v>40386</v>
      </c>
      <c r="E10" s="12">
        <f t="shared" si="0"/>
        <v>9</v>
      </c>
      <c r="F10" s="12">
        <f t="shared" si="1"/>
        <v>7</v>
      </c>
      <c r="G10" s="19">
        <f t="shared" si="2"/>
        <v>345</v>
      </c>
    </row>
    <row r="11" spans="1:7" x14ac:dyDescent="0.3">
      <c r="A11" s="15" t="s">
        <v>41</v>
      </c>
      <c r="B11" s="16" t="s">
        <v>42</v>
      </c>
      <c r="C11" s="17">
        <v>40382</v>
      </c>
      <c r="D11" s="18">
        <v>40389</v>
      </c>
      <c r="E11" s="12">
        <f t="shared" si="0"/>
        <v>8</v>
      </c>
      <c r="F11" s="12">
        <f t="shared" si="1"/>
        <v>6</v>
      </c>
      <c r="G11" s="19">
        <f t="shared" si="2"/>
        <v>310</v>
      </c>
    </row>
    <row r="12" spans="1:7" x14ac:dyDescent="0.3">
      <c r="A12" s="15" t="s">
        <v>43</v>
      </c>
      <c r="B12" s="16" t="s">
        <v>44</v>
      </c>
      <c r="C12" s="17">
        <v>40382</v>
      </c>
      <c r="D12" s="18">
        <v>40389</v>
      </c>
      <c r="E12" s="12">
        <f t="shared" si="0"/>
        <v>8</v>
      </c>
      <c r="F12" s="12">
        <f t="shared" si="1"/>
        <v>6</v>
      </c>
      <c r="G12" s="19">
        <f t="shared" si="2"/>
        <v>310</v>
      </c>
    </row>
    <row r="13" spans="1:7" x14ac:dyDescent="0.3">
      <c r="A13" s="15" t="s">
        <v>45</v>
      </c>
      <c r="B13" s="16" t="s">
        <v>46</v>
      </c>
      <c r="C13" s="17">
        <v>40382</v>
      </c>
      <c r="D13" s="18">
        <v>40396</v>
      </c>
      <c r="E13" s="12">
        <f t="shared" si="0"/>
        <v>15</v>
      </c>
      <c r="F13" s="12">
        <f t="shared" si="1"/>
        <v>11</v>
      </c>
      <c r="G13" s="19">
        <f t="shared" si="2"/>
        <v>585</v>
      </c>
    </row>
    <row r="14" spans="1:7" x14ac:dyDescent="0.3">
      <c r="A14" s="15" t="s">
        <v>47</v>
      </c>
      <c r="B14" s="16" t="s">
        <v>48</v>
      </c>
      <c r="C14" s="17">
        <v>40385</v>
      </c>
      <c r="D14" s="18">
        <v>40393</v>
      </c>
      <c r="E14" s="12">
        <f t="shared" si="0"/>
        <v>9</v>
      </c>
      <c r="F14" s="12">
        <f t="shared" si="1"/>
        <v>7</v>
      </c>
      <c r="G14" s="19">
        <f t="shared" si="2"/>
        <v>345</v>
      </c>
    </row>
    <row r="15" spans="1:7" x14ac:dyDescent="0.3">
      <c r="A15" s="15" t="s">
        <v>49</v>
      </c>
      <c r="B15" s="16" t="s">
        <v>50</v>
      </c>
      <c r="C15" s="17">
        <v>40387</v>
      </c>
      <c r="D15" s="18">
        <v>40401</v>
      </c>
      <c r="E15" s="12">
        <f t="shared" si="0"/>
        <v>15</v>
      </c>
      <c r="F15" s="12">
        <f t="shared" si="1"/>
        <v>11</v>
      </c>
      <c r="G15" s="19">
        <f t="shared" si="2"/>
        <v>585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6F45-9938-4FCE-9447-A3A8EC2F1EBF}">
  <dimension ref="A1:G15"/>
  <sheetViews>
    <sheetView tabSelected="1" workbookViewId="0">
      <selection activeCell="G3" sqref="G3:G15"/>
    </sheetView>
  </sheetViews>
  <sheetFormatPr defaultRowHeight="10.199999999999999" x14ac:dyDescent="0.2"/>
  <cols>
    <col min="1" max="1" width="8.5546875" style="1" customWidth="1"/>
    <col min="2" max="2" width="12.5546875" style="1" customWidth="1"/>
    <col min="3" max="3" width="11" style="1" bestFit="1" customWidth="1"/>
    <col min="4" max="4" width="11.77734375" style="1" bestFit="1" customWidth="1"/>
    <col min="5" max="7" width="7.33203125" style="1" customWidth="1"/>
    <col min="8" max="8" width="4" style="1" customWidth="1"/>
    <col min="9" max="16384" width="8.88671875" style="1"/>
  </cols>
  <sheetData>
    <row r="1" spans="1:7" ht="13.8" x14ac:dyDescent="0.2">
      <c r="A1" s="22" t="s">
        <v>51</v>
      </c>
      <c r="B1" s="22"/>
      <c r="C1" s="22"/>
      <c r="D1" s="22"/>
      <c r="E1" s="22"/>
      <c r="F1" s="22"/>
      <c r="G1" s="22"/>
    </row>
    <row r="2" spans="1:7" ht="20.399999999999999" x14ac:dyDescent="0.2">
      <c r="A2" s="14" t="s">
        <v>52</v>
      </c>
      <c r="B2" s="14" t="s">
        <v>53</v>
      </c>
      <c r="C2" s="14" t="s">
        <v>54</v>
      </c>
      <c r="D2" s="14" t="s">
        <v>55</v>
      </c>
      <c r="E2" s="14" t="s">
        <v>56</v>
      </c>
      <c r="F2" s="14" t="s">
        <v>57</v>
      </c>
      <c r="G2" s="14" t="s">
        <v>58</v>
      </c>
    </row>
    <row r="3" spans="1:7" x14ac:dyDescent="0.2">
      <c r="A3" s="15" t="s">
        <v>59</v>
      </c>
      <c r="B3" s="16" t="s">
        <v>60</v>
      </c>
      <c r="C3" s="20">
        <v>40345.338060000002</v>
      </c>
      <c r="D3" s="20">
        <v>40345.541886574101</v>
      </c>
      <c r="E3" s="24">
        <f>TIME(HOUR(C3),MINUTE(C3),SECOND(C3))</f>
        <v>0.33805555555555555</v>
      </c>
      <c r="F3" s="24">
        <f>TIME(HOUR(D3),MINUTE(D3),SECOND(D3))</f>
        <v>0.54188657407407403</v>
      </c>
      <c r="G3" s="25">
        <f>F3-E3</f>
        <v>0.20383101851851848</v>
      </c>
    </row>
    <row r="4" spans="1:7" x14ac:dyDescent="0.2">
      <c r="A4" s="15" t="s">
        <v>61</v>
      </c>
      <c r="B4" s="16" t="s">
        <v>62</v>
      </c>
      <c r="C4" s="20">
        <v>40345.33109</v>
      </c>
      <c r="D4" s="20">
        <v>40345.541530000002</v>
      </c>
      <c r="E4" s="24">
        <f t="shared" ref="E4:F15" si="0">TIME(HOUR(C4),MINUTE(C4),SECOND(C4))</f>
        <v>0.331087962962963</v>
      </c>
      <c r="F4" s="24">
        <f t="shared" si="0"/>
        <v>0.54152777777777772</v>
      </c>
      <c r="G4" s="25">
        <f t="shared" ref="G4:G15" si="1">F4-E4</f>
        <v>0.21043981481481472</v>
      </c>
    </row>
    <row r="5" spans="1:7" x14ac:dyDescent="0.2">
      <c r="A5" s="15" t="s">
        <v>63</v>
      </c>
      <c r="B5" s="16" t="s">
        <v>64</v>
      </c>
      <c r="C5" s="20">
        <v>40345.333409999999</v>
      </c>
      <c r="D5" s="20">
        <v>40345.542670000003</v>
      </c>
      <c r="E5" s="24">
        <f t="shared" si="0"/>
        <v>0.33341435185185181</v>
      </c>
      <c r="F5" s="24">
        <f t="shared" si="0"/>
        <v>0.54267361111111112</v>
      </c>
      <c r="G5" s="25">
        <f t="shared" si="1"/>
        <v>0.20925925925925931</v>
      </c>
    </row>
    <row r="6" spans="1:7" x14ac:dyDescent="0.2">
      <c r="A6" s="15" t="s">
        <v>65</v>
      </c>
      <c r="B6" s="16" t="s">
        <v>66</v>
      </c>
      <c r="C6" s="20">
        <v>40345.335639999998</v>
      </c>
      <c r="D6" s="20">
        <v>40345.536740000003</v>
      </c>
      <c r="E6" s="24">
        <f t="shared" si="0"/>
        <v>0.3356365740740741</v>
      </c>
      <c r="F6" s="24">
        <f t="shared" si="0"/>
        <v>0.53673611111111108</v>
      </c>
      <c r="G6" s="25">
        <f t="shared" si="1"/>
        <v>0.20109953703703698</v>
      </c>
    </row>
    <row r="7" spans="1:7" x14ac:dyDescent="0.2">
      <c r="A7" s="15" t="s">
        <v>67</v>
      </c>
      <c r="B7" s="16" t="s">
        <v>68</v>
      </c>
      <c r="C7" s="20">
        <v>40345.332999999999</v>
      </c>
      <c r="D7" s="20">
        <v>40345.543579999998</v>
      </c>
      <c r="E7" s="24">
        <f t="shared" si="0"/>
        <v>0.33299768518518519</v>
      </c>
      <c r="F7" s="24">
        <f t="shared" si="0"/>
        <v>0.54357638888888882</v>
      </c>
      <c r="G7" s="25">
        <f t="shared" si="1"/>
        <v>0.21057870370370363</v>
      </c>
    </row>
    <row r="8" spans="1:7" x14ac:dyDescent="0.2">
      <c r="A8" s="15" t="s">
        <v>69</v>
      </c>
      <c r="B8" s="16" t="s">
        <v>70</v>
      </c>
      <c r="C8" s="20">
        <v>40345.332999999999</v>
      </c>
      <c r="D8" s="20">
        <v>40345.543579999998</v>
      </c>
      <c r="E8" s="24">
        <f t="shared" si="0"/>
        <v>0.33299768518518519</v>
      </c>
      <c r="F8" s="24">
        <f t="shared" si="0"/>
        <v>0.54357638888888882</v>
      </c>
      <c r="G8" s="25">
        <f t="shared" si="1"/>
        <v>0.21057870370370363</v>
      </c>
    </row>
    <row r="9" spans="1:7" x14ac:dyDescent="0.2">
      <c r="A9" s="15" t="s">
        <v>71</v>
      </c>
      <c r="B9" s="16" t="s">
        <v>72</v>
      </c>
      <c r="C9" s="20">
        <v>40345.334819999996</v>
      </c>
      <c r="D9" s="20">
        <v>40345.541886574101</v>
      </c>
      <c r="E9" s="24">
        <f t="shared" si="0"/>
        <v>0.33481481481481484</v>
      </c>
      <c r="F9" s="24">
        <f t="shared" si="0"/>
        <v>0.54188657407407403</v>
      </c>
      <c r="G9" s="25">
        <f t="shared" si="1"/>
        <v>0.20707175925925919</v>
      </c>
    </row>
    <row r="10" spans="1:7" x14ac:dyDescent="0.2">
      <c r="A10" s="15" t="s">
        <v>73</v>
      </c>
      <c r="B10" s="16" t="s">
        <v>74</v>
      </c>
      <c r="C10" s="20">
        <v>40345.333409999999</v>
      </c>
      <c r="D10" s="20">
        <v>40345.542580000001</v>
      </c>
      <c r="E10" s="24">
        <f t="shared" si="0"/>
        <v>0.33341435185185181</v>
      </c>
      <c r="F10" s="24">
        <f t="shared" si="0"/>
        <v>0.54258101851851859</v>
      </c>
      <c r="G10" s="25">
        <f t="shared" si="1"/>
        <v>0.20916666666666678</v>
      </c>
    </row>
    <row r="11" spans="1:7" x14ac:dyDescent="0.2">
      <c r="A11" s="15" t="s">
        <v>75</v>
      </c>
      <c r="B11" s="16" t="s">
        <v>76</v>
      </c>
      <c r="C11" s="20">
        <v>40345.343610000004</v>
      </c>
      <c r="D11" s="20">
        <v>40345.541886574101</v>
      </c>
      <c r="E11" s="24">
        <f t="shared" si="0"/>
        <v>0.34361111111111109</v>
      </c>
      <c r="F11" s="24">
        <f t="shared" si="0"/>
        <v>0.54188657407407403</v>
      </c>
      <c r="G11" s="25">
        <f t="shared" si="1"/>
        <v>0.19827546296296295</v>
      </c>
    </row>
    <row r="12" spans="1:7" x14ac:dyDescent="0.2">
      <c r="A12" s="15" t="s">
        <v>77</v>
      </c>
      <c r="B12" s="16" t="s">
        <v>78</v>
      </c>
      <c r="C12" s="20">
        <v>40345.333409999999</v>
      </c>
      <c r="D12" s="20">
        <v>40345.542580000001</v>
      </c>
      <c r="E12" s="24">
        <f t="shared" si="0"/>
        <v>0.33341435185185181</v>
      </c>
      <c r="F12" s="24">
        <f t="shared" si="0"/>
        <v>0.54258101851851859</v>
      </c>
      <c r="G12" s="25">
        <f t="shared" si="1"/>
        <v>0.20916666666666678</v>
      </c>
    </row>
    <row r="13" spans="1:7" x14ac:dyDescent="0.2">
      <c r="A13" s="15" t="s">
        <v>79</v>
      </c>
      <c r="B13" s="16" t="s">
        <v>68</v>
      </c>
      <c r="C13" s="20">
        <v>40345.337290000003</v>
      </c>
      <c r="D13" s="20">
        <v>40345.543519999999</v>
      </c>
      <c r="E13" s="24">
        <f t="shared" si="0"/>
        <v>0.33729166666666671</v>
      </c>
      <c r="F13" s="24">
        <f t="shared" si="0"/>
        <v>0.54351851851851851</v>
      </c>
      <c r="G13" s="25">
        <f t="shared" si="1"/>
        <v>0.2062268518518518</v>
      </c>
    </row>
    <row r="14" spans="1:7" x14ac:dyDescent="0.2">
      <c r="A14" s="15" t="s">
        <v>80</v>
      </c>
      <c r="B14" s="16" t="s">
        <v>81</v>
      </c>
      <c r="C14" s="20">
        <v>40345.329760000001</v>
      </c>
      <c r="D14" s="20">
        <v>40345.538370000002</v>
      </c>
      <c r="E14" s="24">
        <f t="shared" si="0"/>
        <v>0.32975694444444442</v>
      </c>
      <c r="F14" s="24">
        <f t="shared" si="0"/>
        <v>0.53836805555555556</v>
      </c>
      <c r="G14" s="25">
        <f t="shared" si="1"/>
        <v>0.20861111111111114</v>
      </c>
    </row>
    <row r="15" spans="1:7" x14ac:dyDescent="0.2">
      <c r="A15" s="15" t="s">
        <v>82</v>
      </c>
      <c r="B15" s="16" t="s">
        <v>83</v>
      </c>
      <c r="C15" s="20">
        <v>40345.343229999897</v>
      </c>
      <c r="D15" s="20">
        <v>40345.531770000001</v>
      </c>
      <c r="E15" s="24">
        <f t="shared" si="0"/>
        <v>0.3432291666666667</v>
      </c>
      <c r="F15" s="24">
        <f t="shared" si="0"/>
        <v>0.5317708333333333</v>
      </c>
      <c r="G15" s="25">
        <f t="shared" si="1"/>
        <v>0.18854166666666661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Exmp01</vt:lpstr>
      <vt:lpstr>Ex01</vt:lpstr>
      <vt:lpstr>Ex02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2015-06-05T18:19:34Z</dcterms:created>
  <dcterms:modified xsi:type="dcterms:W3CDTF">2020-09-25T14:23:06Z</dcterms:modified>
</cp:coreProperties>
</file>