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Catarina\Dropbox\Aulas\UPT\2020_2021\1_semestre\IA\semana_04\"/>
    </mc:Choice>
  </mc:AlternateContent>
  <xr:revisionPtr revIDLastSave="0" documentId="13_ncr:1_{36EE4595-B357-4EC8-835D-E142877451EA}" xr6:coauthVersionLast="45" xr6:coauthVersionMax="45" xr10:uidLastSave="{00000000-0000-0000-0000-000000000000}"/>
  <bookViews>
    <workbookView xWindow="-5748" yWindow="324" windowWidth="11520" windowHeight="12360" activeTab="1" xr2:uid="{00000000-000D-0000-FFFF-FFFF00000000}"/>
  </bookViews>
  <sheets>
    <sheet name="Exmp01" sheetId="2" r:id="rId1"/>
    <sheet name="Ex01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3" i="3" l="1"/>
  <c r="J21" i="3"/>
  <c r="J19" i="3"/>
  <c r="J17" i="3"/>
  <c r="J15" i="3"/>
  <c r="J13" i="3"/>
  <c r="J11" i="3"/>
  <c r="J9" i="3"/>
  <c r="J7" i="3"/>
  <c r="J5" i="3"/>
  <c r="J3" i="3"/>
  <c r="J11" i="2" l="1"/>
  <c r="J13" i="2"/>
  <c r="J9" i="2"/>
  <c r="J7" i="2"/>
  <c r="J5" i="2"/>
  <c r="J3" i="2"/>
  <c r="G13" i="2" l="1"/>
  <c r="G12" i="2"/>
  <c r="G11" i="2"/>
  <c r="G10" i="2"/>
  <c r="G9" i="2"/>
  <c r="G8" i="2"/>
  <c r="G7" i="2"/>
  <c r="G6" i="2"/>
  <c r="G5" i="2"/>
  <c r="G4" i="2"/>
  <c r="G3" i="2"/>
</calcChain>
</file>

<file path=xl/sharedStrings.xml><?xml version="1.0" encoding="utf-8"?>
<sst xmlns="http://schemas.openxmlformats.org/spreadsheetml/2006/main" count="193" uniqueCount="70">
  <si>
    <t>Serviços Realizados em Junho</t>
  </si>
  <si>
    <t>Data</t>
  </si>
  <si>
    <t>Equipa</t>
  </si>
  <si>
    <t>Serviço</t>
  </si>
  <si>
    <t>Número Funcionários</t>
  </si>
  <si>
    <t>Preço Hora</t>
  </si>
  <si>
    <t>Horas Serviço</t>
  </si>
  <si>
    <t>Total Serviço</t>
  </si>
  <si>
    <t>A</t>
  </si>
  <si>
    <t>Serralharia</t>
  </si>
  <si>
    <t>Valor do serviço realizado pela Equipa A mais caro</t>
  </si>
  <si>
    <t>B</t>
  </si>
  <si>
    <t>Pichelaria</t>
  </si>
  <si>
    <t>Pintura</t>
  </si>
  <si>
    <t>Tempo do serviço de carpintaria mais rápido efectuado pela equipa B</t>
  </si>
  <si>
    <t>Carpintaria</t>
  </si>
  <si>
    <t>Total de homens utilizados em todos serviços cuja duração foi entre 1 e 2 horas</t>
  </si>
  <si>
    <t>C</t>
  </si>
  <si>
    <t>A média de homens utilizados em serviços Carpintaria e Serralharia da equipa A</t>
  </si>
  <si>
    <t>Número de serviços de Serralharia  cujo valor do serviço ficou entre 50€ e 100€</t>
  </si>
  <si>
    <t>Nome da Equipa que realizou o serviço de pintura</t>
  </si>
  <si>
    <t>Código</t>
  </si>
  <si>
    <t>Produto</t>
  </si>
  <si>
    <t>Modelo</t>
  </si>
  <si>
    <t>Loja</t>
  </si>
  <si>
    <t>Preço</t>
  </si>
  <si>
    <t>Stock</t>
  </si>
  <si>
    <t>Martelo</t>
  </si>
  <si>
    <t>M1</t>
  </si>
  <si>
    <t>Coimbra</t>
  </si>
  <si>
    <t>Faro</t>
  </si>
  <si>
    <t>EC16.1</t>
  </si>
  <si>
    <t>M2</t>
  </si>
  <si>
    <t>Lisboa</t>
  </si>
  <si>
    <t>Porto</t>
  </si>
  <si>
    <t>EC16.2</t>
  </si>
  <si>
    <t>Alicate</t>
  </si>
  <si>
    <t>A1</t>
  </si>
  <si>
    <t>A2</t>
  </si>
  <si>
    <t>EC16.3</t>
  </si>
  <si>
    <t>Tesoura</t>
  </si>
  <si>
    <t>T1</t>
  </si>
  <si>
    <t>Braga</t>
  </si>
  <si>
    <t>EC16.4</t>
  </si>
  <si>
    <t>T2</t>
  </si>
  <si>
    <t>EC16.5</t>
  </si>
  <si>
    <t>EC16.6</t>
  </si>
  <si>
    <t>Serra</t>
  </si>
  <si>
    <t>S1</t>
  </si>
  <si>
    <t>Setubal</t>
  </si>
  <si>
    <t>Serrote</t>
  </si>
  <si>
    <t>EC16.7</t>
  </si>
  <si>
    <t>S2</t>
  </si>
  <si>
    <t>EC16.8</t>
  </si>
  <si>
    <t>S3</t>
  </si>
  <si>
    <t>EC16.9</t>
  </si>
  <si>
    <t>Picareta</t>
  </si>
  <si>
    <t>P1</t>
  </si>
  <si>
    <t>EC16.10</t>
  </si>
  <si>
    <t>EC16.11</t>
  </si>
  <si>
    <t>&gt;=1</t>
  </si>
  <si>
    <t>&lt;=2</t>
  </si>
  <si>
    <t>&gt;=50</t>
  </si>
  <si>
    <t>&lt;=100</t>
  </si>
  <si>
    <t>&lt;=15/06/2010</t>
  </si>
  <si>
    <t>&gt;12,5</t>
  </si>
  <si>
    <t>&lt;11</t>
  </si>
  <si>
    <t>&gt;14</t>
  </si>
  <si>
    <t>&gt;10</t>
  </si>
  <si>
    <t>&lt;15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</si>
</sst>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\ \€"/>
    <numFmt numFmtId="165" formatCode="0.0"/>
    <numFmt numFmtId="166" formatCode="#,##0.00\ [$€-1]"/>
  </numFmts>
  <fonts count="6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i/>
      <sz val="10"/>
      <color indexed="9"/>
      <name val="Calibri"/>
      <family val="2"/>
      <scheme val="minor"/>
    </font>
    <font>
      <sz val="8"/>
      <name val="Calibri"/>
      <family val="2"/>
      <scheme val="minor"/>
    </font>
    <font>
      <b/>
      <sz val="8"/>
      <color indexed="9"/>
      <name val="Calibri"/>
      <family val="2"/>
      <scheme val="minor"/>
    </font>
    <font>
      <sz val="8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3">
    <xf numFmtId="0" fontId="0" fillId="0" borderId="0" xfId="0"/>
    <xf numFmtId="0" fontId="3" fillId="0" borderId="0" xfId="1" applyFont="1" applyAlignment="1">
      <alignment vertical="center"/>
    </xf>
    <xf numFmtId="0" fontId="3" fillId="0" borderId="0" xfId="1" applyFont="1"/>
    <xf numFmtId="0" fontId="4" fillId="2" borderId="3" xfId="1" applyFont="1" applyFill="1" applyBorder="1" applyAlignment="1">
      <alignment horizontal="center" vertical="center" wrapText="1"/>
    </xf>
    <xf numFmtId="14" fontId="3" fillId="0" borderId="3" xfId="1" applyNumberFormat="1" applyFont="1" applyBorder="1" applyAlignment="1">
      <alignment horizontal="center" vertical="center"/>
    </xf>
    <xf numFmtId="0" fontId="3" fillId="0" borderId="3" xfId="1" applyFont="1" applyBorder="1" applyAlignment="1">
      <alignment horizontal="center" vertical="center"/>
    </xf>
    <xf numFmtId="0" fontId="3" fillId="0" borderId="3" xfId="1" applyFont="1" applyBorder="1" applyAlignment="1">
      <alignment vertical="center"/>
    </xf>
    <xf numFmtId="1" fontId="3" fillId="0" borderId="3" xfId="1" applyNumberFormat="1" applyFont="1" applyBorder="1" applyAlignment="1">
      <alignment horizontal="center" vertical="center"/>
    </xf>
    <xf numFmtId="164" fontId="3" fillId="0" borderId="3" xfId="1" applyNumberFormat="1" applyFont="1" applyBorder="1" applyAlignment="1">
      <alignment vertical="center"/>
    </xf>
    <xf numFmtId="165" fontId="3" fillId="0" borderId="3" xfId="1" applyNumberFormat="1" applyFont="1" applyBorder="1" applyAlignment="1">
      <alignment horizontal="center" vertical="center"/>
    </xf>
    <xf numFmtId="0" fontId="3" fillId="0" borderId="4" xfId="1" applyFont="1" applyBorder="1" applyAlignment="1">
      <alignment vertical="center" wrapText="1"/>
    </xf>
    <xf numFmtId="164" fontId="3" fillId="3" borderId="3" xfId="1" applyNumberFormat="1" applyFont="1" applyFill="1" applyBorder="1" applyAlignment="1">
      <alignment vertical="center"/>
    </xf>
    <xf numFmtId="0" fontId="3" fillId="0" borderId="0" xfId="1" applyFont="1" applyAlignment="1">
      <alignment horizontal="right" vertical="center"/>
    </xf>
    <xf numFmtId="165" fontId="3" fillId="3" borderId="3" xfId="1" applyNumberFormat="1" applyFont="1" applyFill="1" applyBorder="1" applyAlignment="1">
      <alignment horizontal="center" vertical="center"/>
    </xf>
    <xf numFmtId="0" fontId="3" fillId="3" borderId="3" xfId="1" applyFont="1" applyFill="1" applyBorder="1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5" fillId="0" borderId="3" xfId="1" applyFont="1" applyBorder="1" applyAlignment="1">
      <alignment horizontal="center" vertical="center" wrapText="1"/>
    </xf>
    <xf numFmtId="0" fontId="5" fillId="0" borderId="3" xfId="1" applyFont="1" applyBorder="1" applyAlignment="1">
      <alignment vertical="center" wrapText="1"/>
    </xf>
    <xf numFmtId="166" fontId="5" fillId="0" borderId="3" xfId="1" applyNumberFormat="1" applyFont="1" applyBorder="1" applyAlignment="1">
      <alignment horizontal="right" vertical="center" wrapText="1"/>
    </xf>
    <xf numFmtId="0" fontId="3" fillId="0" borderId="0" xfId="1" applyFont="1" applyAlignment="1">
      <alignment horizontal="left" vertical="center"/>
    </xf>
    <xf numFmtId="166" fontId="5" fillId="3" borderId="3" xfId="1" applyNumberFormat="1" applyFont="1" applyFill="1" applyBorder="1" applyAlignment="1">
      <alignment horizontal="right" vertical="center" wrapText="1"/>
    </xf>
    <xf numFmtId="0" fontId="2" fillId="2" borderId="1" xfId="1" applyFont="1" applyFill="1" applyBorder="1" applyAlignment="1">
      <alignment horizontal="center" vertical="center" wrapText="1"/>
    </xf>
    <xf numFmtId="0" fontId="2" fillId="2" borderId="2" xfId="1" applyFont="1" applyFill="1" applyBorder="1" applyAlignment="1">
      <alignment horizontal="center" vertical="center" wrapText="1"/>
    </xf>
  </cellXfs>
  <cellStyles count="2">
    <cellStyle name="Normal" xfId="0" builtinId="0"/>
    <cellStyle name="Normal 2" xfId="1" xr:uid="{8395965D-BD6F-4FF4-B96C-B6F1850D6BC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66345-38C6-4CE9-9E7C-98924E73AF84}">
  <dimension ref="A1:N22"/>
  <sheetViews>
    <sheetView topLeftCell="D1" workbookViewId="0">
      <selection activeCell="J15" sqref="J15"/>
    </sheetView>
  </sheetViews>
  <sheetFormatPr defaultColWidth="7.21875" defaultRowHeight="10.199999999999999" x14ac:dyDescent="0.2"/>
  <cols>
    <col min="1" max="1" width="7.88671875" style="1" bestFit="1" customWidth="1"/>
    <col min="2" max="2" width="6" style="1" customWidth="1"/>
    <col min="3" max="3" width="9.33203125" style="1" customWidth="1"/>
    <col min="4" max="4" width="8.5546875" style="1" bestFit="1" customWidth="1"/>
    <col min="5" max="5" width="6.5546875" style="1" customWidth="1"/>
    <col min="6" max="6" width="7" style="1" customWidth="1"/>
    <col min="7" max="7" width="6.5546875" style="1" customWidth="1"/>
    <col min="8" max="8" width="3.109375" style="1" customWidth="1"/>
    <col min="9" max="9" width="32.33203125" style="2" customWidth="1"/>
    <col min="10" max="12" width="8.109375" style="2" customWidth="1"/>
    <col min="13" max="14" width="8.109375" style="15" customWidth="1"/>
    <col min="15" max="16384" width="7.21875" style="1"/>
  </cols>
  <sheetData>
    <row r="1" spans="1:14" ht="13.8" x14ac:dyDescent="0.2">
      <c r="A1" s="21" t="s">
        <v>0</v>
      </c>
      <c r="B1" s="22"/>
      <c r="C1" s="22"/>
      <c r="D1" s="22"/>
      <c r="E1" s="22"/>
      <c r="F1" s="22"/>
      <c r="G1" s="22"/>
      <c r="K1" s="1"/>
      <c r="L1" s="1"/>
      <c r="M1" s="1"/>
      <c r="N1" s="1"/>
    </row>
    <row r="2" spans="1:14" ht="20.399999999999999" x14ac:dyDescent="0.2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K2" s="1"/>
      <c r="L2" s="3" t="s">
        <v>2</v>
      </c>
      <c r="M2" s="1"/>
      <c r="N2" s="1"/>
    </row>
    <row r="3" spans="1:14" ht="20.399999999999999" x14ac:dyDescent="0.3">
      <c r="A3" s="4">
        <v>40333</v>
      </c>
      <c r="B3" s="5" t="s">
        <v>8</v>
      </c>
      <c r="C3" s="6" t="s">
        <v>9</v>
      </c>
      <c r="D3" s="7">
        <v>6</v>
      </c>
      <c r="E3" s="8">
        <v>4.5999999999999996</v>
      </c>
      <c r="F3" s="9">
        <v>5.2</v>
      </c>
      <c r="G3" s="8">
        <f>E3*F3*D3</f>
        <v>143.51999999999998</v>
      </c>
      <c r="I3" s="10" t="s">
        <v>10</v>
      </c>
      <c r="J3" s="11">
        <f>DMAX(A2:G13,G2,L2:L3)</f>
        <v>143.51999999999998</v>
      </c>
      <c r="K3" s="1"/>
      <c r="L3" s="5" t="s">
        <v>8</v>
      </c>
      <c r="M3" s="1"/>
      <c r="N3" s="1"/>
    </row>
    <row r="4" spans="1:14" x14ac:dyDescent="0.3">
      <c r="A4" s="4">
        <v>40335</v>
      </c>
      <c r="B4" s="5" t="s">
        <v>11</v>
      </c>
      <c r="C4" s="6" t="s">
        <v>12</v>
      </c>
      <c r="D4" s="7">
        <v>2</v>
      </c>
      <c r="E4" s="8">
        <v>4.8</v>
      </c>
      <c r="F4" s="9">
        <v>1.1000000000000001</v>
      </c>
      <c r="G4" s="8">
        <f t="shared" ref="G4:G13" si="0">E4*F4*D4</f>
        <v>10.56</v>
      </c>
      <c r="I4" s="12"/>
      <c r="J4" s="1"/>
      <c r="K4" s="1"/>
      <c r="L4" s="3" t="s">
        <v>2</v>
      </c>
      <c r="M4" s="1"/>
      <c r="N4" s="1"/>
    </row>
    <row r="5" spans="1:14" ht="20.399999999999999" x14ac:dyDescent="0.3">
      <c r="A5" s="4">
        <v>40336</v>
      </c>
      <c r="B5" s="5" t="s">
        <v>8</v>
      </c>
      <c r="C5" s="6" t="s">
        <v>13</v>
      </c>
      <c r="D5" s="7">
        <v>9</v>
      </c>
      <c r="E5" s="8">
        <v>4</v>
      </c>
      <c r="F5" s="9">
        <v>1.6</v>
      </c>
      <c r="G5" s="8">
        <f t="shared" si="0"/>
        <v>57.6</v>
      </c>
      <c r="I5" s="10" t="s">
        <v>14</v>
      </c>
      <c r="J5" s="13">
        <f>DMIN(A2:G13,F2,L4:L5)</f>
        <v>1.1000000000000001</v>
      </c>
      <c r="K5" s="1"/>
      <c r="L5" s="5" t="s">
        <v>11</v>
      </c>
      <c r="M5" s="1"/>
      <c r="N5" s="1"/>
    </row>
    <row r="6" spans="1:14" ht="20.399999999999999" x14ac:dyDescent="0.3">
      <c r="A6" s="4">
        <v>40341</v>
      </c>
      <c r="B6" s="5" t="s">
        <v>8</v>
      </c>
      <c r="C6" s="6" t="s">
        <v>9</v>
      </c>
      <c r="D6" s="7">
        <v>2</v>
      </c>
      <c r="E6" s="8">
        <v>4.5999999999999996</v>
      </c>
      <c r="F6" s="9">
        <v>1.6</v>
      </c>
      <c r="G6" s="8">
        <f t="shared" si="0"/>
        <v>14.719999999999999</v>
      </c>
      <c r="I6" s="12"/>
      <c r="J6" s="1"/>
      <c r="K6" s="1"/>
      <c r="L6" s="3" t="s">
        <v>6</v>
      </c>
      <c r="M6" s="3" t="s">
        <v>6</v>
      </c>
      <c r="N6" s="1"/>
    </row>
    <row r="7" spans="1:14" ht="20.399999999999999" x14ac:dyDescent="0.3">
      <c r="A7" s="4">
        <v>40343</v>
      </c>
      <c r="B7" s="5" t="s">
        <v>11</v>
      </c>
      <c r="C7" s="6" t="s">
        <v>15</v>
      </c>
      <c r="D7" s="7">
        <v>5</v>
      </c>
      <c r="E7" s="8">
        <v>5</v>
      </c>
      <c r="F7" s="9">
        <v>2.8</v>
      </c>
      <c r="G7" s="8">
        <f t="shared" si="0"/>
        <v>70</v>
      </c>
      <c r="I7" s="10" t="s">
        <v>16</v>
      </c>
      <c r="J7" s="14">
        <f>DSUM(A2:G13,D2,L6:M7)</f>
        <v>13</v>
      </c>
      <c r="K7" s="1"/>
      <c r="L7" s="1" t="s">
        <v>60</v>
      </c>
      <c r="M7" s="1" t="s">
        <v>61</v>
      </c>
      <c r="N7" s="1"/>
    </row>
    <row r="8" spans="1:14" x14ac:dyDescent="0.3">
      <c r="A8" s="4">
        <v>40344</v>
      </c>
      <c r="B8" s="5" t="s">
        <v>11</v>
      </c>
      <c r="C8" s="6" t="s">
        <v>15</v>
      </c>
      <c r="D8" s="7">
        <v>9</v>
      </c>
      <c r="E8" s="8">
        <v>5</v>
      </c>
      <c r="F8" s="9">
        <v>4</v>
      </c>
      <c r="G8" s="8">
        <f t="shared" si="0"/>
        <v>180</v>
      </c>
      <c r="I8" s="12"/>
      <c r="J8" s="1"/>
      <c r="K8" s="1"/>
      <c r="L8" s="3" t="s">
        <v>2</v>
      </c>
      <c r="M8" s="3" t="s">
        <v>3</v>
      </c>
      <c r="N8" s="1"/>
    </row>
    <row r="9" spans="1:14" ht="11.25" customHeight="1" x14ac:dyDescent="0.3">
      <c r="A9" s="4">
        <v>40346</v>
      </c>
      <c r="B9" s="5" t="s">
        <v>17</v>
      </c>
      <c r="C9" s="6" t="s">
        <v>15</v>
      </c>
      <c r="D9" s="7">
        <v>3</v>
      </c>
      <c r="E9" s="8">
        <v>5</v>
      </c>
      <c r="F9" s="9">
        <v>5</v>
      </c>
      <c r="G9" s="8">
        <f t="shared" si="0"/>
        <v>75</v>
      </c>
      <c r="I9" s="10" t="s">
        <v>18</v>
      </c>
      <c r="J9" s="14">
        <f>DAVERAGE(A2:G13,D2,L8:M10)</f>
        <v>3.3333333333333335</v>
      </c>
      <c r="K9" s="1"/>
      <c r="L9" s="5" t="s">
        <v>8</v>
      </c>
      <c r="M9" s="6" t="s">
        <v>9</v>
      </c>
      <c r="N9" s="1"/>
    </row>
    <row r="10" spans="1:14" x14ac:dyDescent="0.3">
      <c r="A10" s="4">
        <v>40347</v>
      </c>
      <c r="B10" s="5" t="s">
        <v>11</v>
      </c>
      <c r="C10" s="6" t="s">
        <v>9</v>
      </c>
      <c r="D10" s="7">
        <v>8</v>
      </c>
      <c r="E10" s="8">
        <v>4.5999999999999996</v>
      </c>
      <c r="F10" s="9">
        <v>2.5</v>
      </c>
      <c r="G10" s="8">
        <f t="shared" si="0"/>
        <v>92</v>
      </c>
      <c r="I10" s="12"/>
      <c r="J10" s="1"/>
      <c r="K10" s="1"/>
      <c r="L10" s="5" t="s">
        <v>8</v>
      </c>
      <c r="M10" s="6" t="s">
        <v>15</v>
      </c>
      <c r="N10" s="1"/>
    </row>
    <row r="11" spans="1:14" ht="20.399999999999999" x14ac:dyDescent="0.3">
      <c r="A11" s="4">
        <v>40350</v>
      </c>
      <c r="B11" s="5" t="s">
        <v>8</v>
      </c>
      <c r="C11" s="6" t="s">
        <v>9</v>
      </c>
      <c r="D11" s="7">
        <v>2</v>
      </c>
      <c r="E11" s="8">
        <v>4.5999999999999996</v>
      </c>
      <c r="F11" s="9">
        <v>4.4000000000000004</v>
      </c>
      <c r="G11" s="8">
        <f t="shared" si="0"/>
        <v>40.479999999999997</v>
      </c>
      <c r="I11" s="10" t="s">
        <v>19</v>
      </c>
      <c r="J11" s="14">
        <f>DCOUNT(A2:G13,A2,L11:N12)</f>
        <v>1</v>
      </c>
      <c r="K11" s="1"/>
      <c r="L11" s="3" t="s">
        <v>3</v>
      </c>
      <c r="M11" s="3" t="s">
        <v>7</v>
      </c>
      <c r="N11" s="3" t="s">
        <v>7</v>
      </c>
    </row>
    <row r="12" spans="1:14" x14ac:dyDescent="0.3">
      <c r="A12" s="4">
        <v>40354</v>
      </c>
      <c r="B12" s="5" t="s">
        <v>17</v>
      </c>
      <c r="C12" s="6" t="s">
        <v>15</v>
      </c>
      <c r="D12" s="7">
        <v>6</v>
      </c>
      <c r="E12" s="8">
        <v>5</v>
      </c>
      <c r="F12" s="9">
        <v>4.5</v>
      </c>
      <c r="G12" s="8">
        <f t="shared" si="0"/>
        <v>135</v>
      </c>
      <c r="I12" s="12"/>
      <c r="J12" s="1"/>
      <c r="K12" s="1"/>
      <c r="L12" s="6" t="s">
        <v>9</v>
      </c>
      <c r="M12" s="8" t="s">
        <v>62</v>
      </c>
      <c r="N12" s="1" t="s">
        <v>63</v>
      </c>
    </row>
    <row r="13" spans="1:14" x14ac:dyDescent="0.3">
      <c r="A13" s="4">
        <v>40355</v>
      </c>
      <c r="B13" s="5" t="s">
        <v>17</v>
      </c>
      <c r="C13" s="6" t="s">
        <v>12</v>
      </c>
      <c r="D13" s="7">
        <v>4</v>
      </c>
      <c r="E13" s="8">
        <v>4.8</v>
      </c>
      <c r="F13" s="9">
        <v>4.5</v>
      </c>
      <c r="G13" s="8">
        <f t="shared" si="0"/>
        <v>86.399999999999991</v>
      </c>
      <c r="I13" s="10" t="s">
        <v>20</v>
      </c>
      <c r="J13" s="14" t="str">
        <f>DGET(A2:G13,B2,L13:L14)</f>
        <v>A</v>
      </c>
      <c r="K13" s="1"/>
      <c r="L13" s="3" t="s">
        <v>3</v>
      </c>
      <c r="M13" s="1"/>
      <c r="N13" s="1"/>
    </row>
    <row r="14" spans="1:14" x14ac:dyDescent="0.3">
      <c r="I14" s="1"/>
      <c r="J14" s="1"/>
      <c r="K14" s="1"/>
      <c r="L14" s="1" t="s">
        <v>13</v>
      </c>
      <c r="M14" s="1"/>
      <c r="N14" s="1"/>
    </row>
    <row r="15" spans="1:14" x14ac:dyDescent="0.3">
      <c r="I15" s="10" t="s">
        <v>20</v>
      </c>
      <c r="J15" s="14"/>
      <c r="K15" s="1"/>
      <c r="L15" s="3" t="s">
        <v>1</v>
      </c>
      <c r="M15" s="3" t="s">
        <v>2</v>
      </c>
      <c r="N15" s="1"/>
    </row>
    <row r="16" spans="1:14" x14ac:dyDescent="0.3">
      <c r="I16" s="12"/>
      <c r="J16" s="1"/>
      <c r="K16" s="1"/>
      <c r="L16" s="4" t="s">
        <v>64</v>
      </c>
      <c r="M16" s="5" t="s">
        <v>8</v>
      </c>
      <c r="N16" s="1"/>
    </row>
    <row r="17" spans="9:9" s="1" customFormat="1" x14ac:dyDescent="0.3">
      <c r="I17" s="12"/>
    </row>
    <row r="18" spans="9:9" s="1" customFormat="1" x14ac:dyDescent="0.3"/>
    <row r="19" spans="9:9" s="1" customFormat="1" x14ac:dyDescent="0.3"/>
    <row r="20" spans="9:9" s="1" customFormat="1" x14ac:dyDescent="0.3"/>
    <row r="21" spans="9:9" s="1" customFormat="1" x14ac:dyDescent="0.3"/>
    <row r="22" spans="9:9" s="1" customFormat="1" x14ac:dyDescent="0.3"/>
  </sheetData>
  <mergeCells count="1">
    <mergeCell ref="A1:G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66E3C-EA44-4656-993B-0AB3DC2CD2A1}">
  <dimension ref="A1:N25"/>
  <sheetViews>
    <sheetView tabSelected="1" workbookViewId="0">
      <selection activeCell="L6" sqref="L6"/>
    </sheetView>
  </sheetViews>
  <sheetFormatPr defaultColWidth="7.21875" defaultRowHeight="10.199999999999999" x14ac:dyDescent="0.3"/>
  <cols>
    <col min="1" max="1" width="6" style="1" customWidth="1"/>
    <col min="2" max="2" width="8" style="1" customWidth="1"/>
    <col min="3" max="3" width="6" style="1" customWidth="1"/>
    <col min="4" max="4" width="8" style="1" customWidth="1"/>
    <col min="5" max="6" width="6" style="1" customWidth="1"/>
    <col min="7" max="8" width="7.21875" style="1"/>
    <col min="9" max="9" width="6.21875" style="12" customWidth="1"/>
    <col min="10" max="16384" width="7.21875" style="1"/>
  </cols>
  <sheetData>
    <row r="1" spans="1:14" x14ac:dyDescent="0.3">
      <c r="A1" s="3" t="s">
        <v>21</v>
      </c>
      <c r="B1" s="3" t="s">
        <v>22</v>
      </c>
      <c r="C1" s="3" t="s">
        <v>23</v>
      </c>
      <c r="D1" s="3" t="s">
        <v>24</v>
      </c>
      <c r="E1" s="3" t="s">
        <v>25</v>
      </c>
      <c r="F1" s="3" t="s">
        <v>26</v>
      </c>
    </row>
    <row r="2" spans="1:14" x14ac:dyDescent="0.3">
      <c r="A2" s="16">
        <v>100</v>
      </c>
      <c r="B2" s="17" t="s">
        <v>27</v>
      </c>
      <c r="C2" s="16" t="s">
        <v>28</v>
      </c>
      <c r="D2" s="17" t="s">
        <v>29</v>
      </c>
      <c r="E2" s="18">
        <v>3.73</v>
      </c>
      <c r="F2" s="16">
        <v>9</v>
      </c>
      <c r="L2" s="3" t="s">
        <v>22</v>
      </c>
      <c r="M2" s="3" t="s">
        <v>24</v>
      </c>
    </row>
    <row r="3" spans="1:14" x14ac:dyDescent="0.3">
      <c r="A3" s="16">
        <v>100</v>
      </c>
      <c r="B3" s="17" t="s">
        <v>27</v>
      </c>
      <c r="C3" s="16" t="s">
        <v>28</v>
      </c>
      <c r="D3" s="17" t="s">
        <v>30</v>
      </c>
      <c r="E3" s="18">
        <v>3.6</v>
      </c>
      <c r="F3" s="16">
        <v>15</v>
      </c>
      <c r="I3" s="19" t="s">
        <v>31</v>
      </c>
      <c r="J3" s="14">
        <f>DSUM(A1:F22,F1,L2:M3)</f>
        <v>15</v>
      </c>
      <c r="L3" s="17" t="s">
        <v>56</v>
      </c>
      <c r="M3" s="17" t="s">
        <v>42</v>
      </c>
    </row>
    <row r="4" spans="1:14" x14ac:dyDescent="0.3">
      <c r="A4" s="16">
        <v>100</v>
      </c>
      <c r="B4" s="17" t="s">
        <v>27</v>
      </c>
      <c r="C4" s="16" t="s">
        <v>32</v>
      </c>
      <c r="D4" s="17" t="s">
        <v>33</v>
      </c>
      <c r="E4" s="18">
        <v>3.45</v>
      </c>
      <c r="F4" s="16">
        <v>1</v>
      </c>
      <c r="I4" s="19"/>
      <c r="L4" s="3" t="s">
        <v>22</v>
      </c>
    </row>
    <row r="5" spans="1:14" x14ac:dyDescent="0.3">
      <c r="A5" s="16">
        <v>100</v>
      </c>
      <c r="B5" s="17" t="s">
        <v>27</v>
      </c>
      <c r="C5" s="16" t="s">
        <v>32</v>
      </c>
      <c r="D5" s="17" t="s">
        <v>34</v>
      </c>
      <c r="E5" s="18">
        <v>3.55</v>
      </c>
      <c r="F5" s="16">
        <v>10</v>
      </c>
      <c r="I5" s="19" t="s">
        <v>35</v>
      </c>
      <c r="J5" s="20">
        <f>DAVERAGE(A1:F22,E1,L4:L6)</f>
        <v>10.958333333333334</v>
      </c>
      <c r="L5" s="17" t="s">
        <v>47</v>
      </c>
    </row>
    <row r="6" spans="1:14" x14ac:dyDescent="0.3">
      <c r="A6" s="16">
        <v>200</v>
      </c>
      <c r="B6" s="17" t="s">
        <v>36</v>
      </c>
      <c r="C6" s="16" t="s">
        <v>37</v>
      </c>
      <c r="D6" s="17" t="s">
        <v>34</v>
      </c>
      <c r="E6" s="18">
        <v>5.49</v>
      </c>
      <c r="F6" s="16">
        <v>5</v>
      </c>
      <c r="I6" s="19"/>
      <c r="L6" s="17" t="s">
        <v>50</v>
      </c>
    </row>
    <row r="7" spans="1:14" x14ac:dyDescent="0.3">
      <c r="A7" s="16">
        <v>200</v>
      </c>
      <c r="B7" s="17" t="s">
        <v>36</v>
      </c>
      <c r="C7" s="16" t="s">
        <v>38</v>
      </c>
      <c r="D7" s="17" t="s">
        <v>30</v>
      </c>
      <c r="E7" s="18">
        <v>5.8</v>
      </c>
      <c r="F7" s="16">
        <v>20</v>
      </c>
      <c r="I7" s="19" t="s">
        <v>39</v>
      </c>
      <c r="J7" s="14" t="str">
        <f>DGET(A1:F22,D1,L7:L8)</f>
        <v>Setubal</v>
      </c>
      <c r="L7" s="3" t="s">
        <v>22</v>
      </c>
    </row>
    <row r="8" spans="1:14" x14ac:dyDescent="0.3">
      <c r="A8" s="16">
        <v>200</v>
      </c>
      <c r="B8" s="17" t="s">
        <v>36</v>
      </c>
      <c r="C8" s="16" t="s">
        <v>38</v>
      </c>
      <c r="D8" s="17" t="s">
        <v>33</v>
      </c>
      <c r="E8" s="18">
        <v>5.0599999999999996</v>
      </c>
      <c r="F8" s="16">
        <v>4</v>
      </c>
      <c r="I8" s="19"/>
      <c r="L8" s="17" t="s">
        <v>47</v>
      </c>
    </row>
    <row r="9" spans="1:14" x14ac:dyDescent="0.3">
      <c r="A9" s="16">
        <v>300</v>
      </c>
      <c r="B9" s="17" t="s">
        <v>40</v>
      </c>
      <c r="C9" s="16" t="s">
        <v>41</v>
      </c>
      <c r="D9" s="17" t="s">
        <v>42</v>
      </c>
      <c r="E9" s="18">
        <v>2.52</v>
      </c>
      <c r="F9" s="16">
        <v>19</v>
      </c>
      <c r="I9" s="19" t="s">
        <v>43</v>
      </c>
      <c r="J9" s="14">
        <f>DCOUNTA(A1:F22,D1,L9:M10)</f>
        <v>2</v>
      </c>
      <c r="L9" s="3" t="s">
        <v>23</v>
      </c>
      <c r="M9" s="3" t="s">
        <v>25</v>
      </c>
    </row>
    <row r="10" spans="1:14" x14ac:dyDescent="0.3">
      <c r="A10" s="16">
        <v>300</v>
      </c>
      <c r="B10" s="17" t="s">
        <v>40</v>
      </c>
      <c r="C10" s="16" t="s">
        <v>41</v>
      </c>
      <c r="D10" s="17" t="s">
        <v>29</v>
      </c>
      <c r="E10" s="18">
        <v>2.8</v>
      </c>
      <c r="F10" s="16">
        <v>14</v>
      </c>
      <c r="I10" s="19"/>
      <c r="L10" s="1" t="s">
        <v>52</v>
      </c>
      <c r="M10" s="1" t="s">
        <v>65</v>
      </c>
    </row>
    <row r="11" spans="1:14" x14ac:dyDescent="0.3">
      <c r="A11" s="16">
        <v>300</v>
      </c>
      <c r="B11" s="17" t="s">
        <v>40</v>
      </c>
      <c r="C11" s="16" t="s">
        <v>44</v>
      </c>
      <c r="D11" s="17" t="s">
        <v>30</v>
      </c>
      <c r="E11" s="18">
        <v>2.37</v>
      </c>
      <c r="F11" s="16">
        <v>16</v>
      </c>
      <c r="I11" s="19" t="s">
        <v>45</v>
      </c>
      <c r="J11" s="14">
        <f>DSUM(A1:F22,F1,L11:N13)</f>
        <v>17</v>
      </c>
      <c r="L11" s="3" t="s">
        <v>22</v>
      </c>
      <c r="M11" s="3" t="s">
        <v>24</v>
      </c>
      <c r="N11" s="3" t="s">
        <v>25</v>
      </c>
    </row>
    <row r="12" spans="1:14" x14ac:dyDescent="0.3">
      <c r="A12" s="16">
        <v>300</v>
      </c>
      <c r="B12" s="17" t="s">
        <v>40</v>
      </c>
      <c r="C12" s="16" t="s">
        <v>44</v>
      </c>
      <c r="D12" s="17" t="s">
        <v>33</v>
      </c>
      <c r="E12" s="18">
        <v>2.23</v>
      </c>
      <c r="F12" s="16">
        <v>4</v>
      </c>
      <c r="I12" s="19"/>
      <c r="L12" s="17" t="s">
        <v>50</v>
      </c>
      <c r="M12" s="17" t="s">
        <v>30</v>
      </c>
      <c r="N12" s="1" t="s">
        <v>66</v>
      </c>
    </row>
    <row r="13" spans="1:14" x14ac:dyDescent="0.3">
      <c r="A13" s="16">
        <v>300</v>
      </c>
      <c r="B13" s="17" t="s">
        <v>40</v>
      </c>
      <c r="C13" s="16" t="s">
        <v>44</v>
      </c>
      <c r="D13" s="17" t="s">
        <v>34</v>
      </c>
      <c r="E13" s="18">
        <v>2.66</v>
      </c>
      <c r="F13" s="16">
        <v>12</v>
      </c>
      <c r="I13" s="19" t="s">
        <v>46</v>
      </c>
      <c r="J13" s="14">
        <f>DCOUNTA(B1:F22,C1,L14:M15)</f>
        <v>2</v>
      </c>
      <c r="L13" s="17" t="s">
        <v>50</v>
      </c>
      <c r="M13" s="17" t="s">
        <v>30</v>
      </c>
      <c r="N13" s="1" t="s">
        <v>67</v>
      </c>
    </row>
    <row r="14" spans="1:14" x14ac:dyDescent="0.3">
      <c r="A14" s="16">
        <v>400</v>
      </c>
      <c r="B14" s="17" t="s">
        <v>47</v>
      </c>
      <c r="C14" s="16" t="s">
        <v>48</v>
      </c>
      <c r="D14" s="17" t="s">
        <v>49</v>
      </c>
      <c r="E14" s="18">
        <v>6.39</v>
      </c>
      <c r="F14" s="16">
        <v>20</v>
      </c>
      <c r="I14" s="19"/>
      <c r="L14" s="3" t="s">
        <v>22</v>
      </c>
      <c r="M14" s="3" t="s">
        <v>24</v>
      </c>
    </row>
    <row r="15" spans="1:14" x14ac:dyDescent="0.3">
      <c r="A15" s="16">
        <v>450</v>
      </c>
      <c r="B15" s="17" t="s">
        <v>50</v>
      </c>
      <c r="C15" s="16" t="s">
        <v>48</v>
      </c>
      <c r="D15" s="17" t="s">
        <v>33</v>
      </c>
      <c r="E15" s="18">
        <v>11.39</v>
      </c>
      <c r="F15" s="16">
        <v>12</v>
      </c>
      <c r="I15" s="19" t="s">
        <v>51</v>
      </c>
      <c r="J15" s="14" t="str">
        <f>DGET(A1:F22,C1,L16:M17)</f>
        <v>S1</v>
      </c>
      <c r="L15" s="17" t="s">
        <v>50</v>
      </c>
      <c r="M15" s="17" t="s">
        <v>30</v>
      </c>
    </row>
    <row r="16" spans="1:14" x14ac:dyDescent="0.3">
      <c r="A16" s="16">
        <v>450</v>
      </c>
      <c r="B16" s="17" t="s">
        <v>50</v>
      </c>
      <c r="C16" s="16" t="s">
        <v>52</v>
      </c>
      <c r="D16" s="17" t="s">
        <v>29</v>
      </c>
      <c r="E16" s="18">
        <v>13.37</v>
      </c>
      <c r="F16" s="16">
        <v>12</v>
      </c>
      <c r="I16" s="19"/>
      <c r="L16" s="3" t="s">
        <v>22</v>
      </c>
      <c r="M16" s="3" t="s">
        <v>24</v>
      </c>
    </row>
    <row r="17" spans="1:14" x14ac:dyDescent="0.3">
      <c r="A17" s="16">
        <v>450</v>
      </c>
      <c r="B17" s="17" t="s">
        <v>50</v>
      </c>
      <c r="C17" s="16" t="s">
        <v>52</v>
      </c>
      <c r="D17" s="17" t="s">
        <v>30</v>
      </c>
      <c r="E17" s="18">
        <v>10.38</v>
      </c>
      <c r="F17" s="16">
        <v>17</v>
      </c>
      <c r="I17" s="19" t="s">
        <v>53</v>
      </c>
      <c r="J17" s="20">
        <f>DGET(A1:F22,E1,L18:M19)</f>
        <v>2.8</v>
      </c>
      <c r="L17" s="17" t="s">
        <v>47</v>
      </c>
      <c r="M17" s="17" t="s">
        <v>49</v>
      </c>
    </row>
    <row r="18" spans="1:14" x14ac:dyDescent="0.3">
      <c r="A18" s="16">
        <v>450</v>
      </c>
      <c r="B18" s="17" t="s">
        <v>50</v>
      </c>
      <c r="C18" s="16" t="s">
        <v>52</v>
      </c>
      <c r="D18" s="17" t="s">
        <v>34</v>
      </c>
      <c r="E18" s="18">
        <v>13.11</v>
      </c>
      <c r="F18" s="16">
        <v>16</v>
      </c>
      <c r="I18" s="19"/>
      <c r="L18" s="3" t="s">
        <v>22</v>
      </c>
      <c r="M18" s="3" t="s">
        <v>24</v>
      </c>
    </row>
    <row r="19" spans="1:14" x14ac:dyDescent="0.3">
      <c r="A19" s="16">
        <v>450</v>
      </c>
      <c r="B19" s="17" t="s">
        <v>50</v>
      </c>
      <c r="C19" s="16" t="s">
        <v>54</v>
      </c>
      <c r="D19" s="17" t="s">
        <v>30</v>
      </c>
      <c r="E19" s="18">
        <v>11.11</v>
      </c>
      <c r="F19" s="16">
        <v>8</v>
      </c>
      <c r="I19" s="19" t="s">
        <v>55</v>
      </c>
      <c r="J19" s="20">
        <f>DMIN(A1:F22,E1,L20:N21)</f>
        <v>9.23</v>
      </c>
      <c r="L19" s="17" t="s">
        <v>40</v>
      </c>
      <c r="M19" s="17" t="s">
        <v>29</v>
      </c>
    </row>
    <row r="20" spans="1:14" x14ac:dyDescent="0.3">
      <c r="A20" s="16">
        <v>500</v>
      </c>
      <c r="B20" s="17" t="s">
        <v>56</v>
      </c>
      <c r="C20" s="16" t="s">
        <v>57</v>
      </c>
      <c r="D20" s="17" t="s">
        <v>42</v>
      </c>
      <c r="E20" s="18">
        <v>11.44</v>
      </c>
      <c r="F20" s="16">
        <v>10</v>
      </c>
      <c r="I20" s="19"/>
      <c r="L20" s="3" t="s">
        <v>22</v>
      </c>
      <c r="M20" s="3" t="s">
        <v>23</v>
      </c>
      <c r="N20" s="3" t="s">
        <v>24</v>
      </c>
    </row>
    <row r="21" spans="1:14" x14ac:dyDescent="0.3">
      <c r="A21" s="16">
        <v>500</v>
      </c>
      <c r="B21" s="17" t="s">
        <v>56</v>
      </c>
      <c r="C21" s="16" t="s">
        <v>57</v>
      </c>
      <c r="D21" s="17" t="s">
        <v>42</v>
      </c>
      <c r="E21" s="18">
        <v>9.23</v>
      </c>
      <c r="F21" s="16">
        <v>5</v>
      </c>
      <c r="I21" s="19" t="s">
        <v>58</v>
      </c>
      <c r="J21" s="20">
        <f>DAVERAGE(A1:F22,E1,L22:N23)</f>
        <v>2.73</v>
      </c>
      <c r="L21" s="1" t="s">
        <v>56</v>
      </c>
      <c r="M21" s="1" t="s">
        <v>57</v>
      </c>
      <c r="N21" s="1" t="s">
        <v>42</v>
      </c>
    </row>
    <row r="22" spans="1:14" x14ac:dyDescent="0.3">
      <c r="A22" s="16">
        <v>500</v>
      </c>
      <c r="B22" s="17" t="s">
        <v>56</v>
      </c>
      <c r="C22" s="16" t="s">
        <v>57</v>
      </c>
      <c r="D22" s="17" t="s">
        <v>34</v>
      </c>
      <c r="E22" s="18">
        <v>11.5</v>
      </c>
      <c r="F22" s="16">
        <v>1</v>
      </c>
      <c r="I22" s="19"/>
      <c r="L22" s="3" t="s">
        <v>22</v>
      </c>
      <c r="M22" s="3" t="s">
        <v>26</v>
      </c>
      <c r="N22" s="3" t="s">
        <v>26</v>
      </c>
    </row>
    <row r="23" spans="1:14" x14ac:dyDescent="0.3">
      <c r="I23" s="19" t="s">
        <v>59</v>
      </c>
      <c r="J23" s="14">
        <f>DMAX(A1:F22,F1,L24:M25)</f>
        <v>20</v>
      </c>
      <c r="L23" s="17" t="s">
        <v>40</v>
      </c>
      <c r="M23" s="1" t="s">
        <v>68</v>
      </c>
      <c r="N23" s="1" t="s">
        <v>69</v>
      </c>
    </row>
    <row r="24" spans="1:14" x14ac:dyDescent="0.3">
      <c r="L24" s="3" t="s">
        <v>22</v>
      </c>
      <c r="M24" s="3" t="s">
        <v>23</v>
      </c>
    </row>
    <row r="25" spans="1:14" x14ac:dyDescent="0.3">
      <c r="L25" s="17" t="s">
        <v>36</v>
      </c>
      <c r="M25" s="1" t="s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Exmp01</vt:lpstr>
      <vt:lpstr>Ex01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Catarina</cp:lastModifiedBy>
  <dcterms:created xsi:type="dcterms:W3CDTF">2015-06-05T18:19:34Z</dcterms:created>
  <dcterms:modified xsi:type="dcterms:W3CDTF">2020-10-14T08:43:48Z</dcterms:modified>
</cp:coreProperties>
</file>