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4680" yWindow="0" windowWidth="20920" windowHeight="16060" tabRatio="500" firstSheet="3" activeTab="4"/>
  </bookViews>
  <sheets>
    <sheet name="Argentina" sheetId="1" r:id="rId1"/>
    <sheet name="Brazil" sheetId="2" r:id="rId2"/>
    <sheet name="Colombia" sheetId="3" r:id="rId3"/>
    <sheet name="Argentina - Provincias" sheetId="5" r:id="rId4"/>
    <sheet name="Brazil - Estados" sheetId="6" r:id="rId5"/>
    <sheet name="Colombia - Departamentos" sheetId="4" r:id="rId6"/>
  </sheets>
  <definedNames>
    <definedName name="_xlnm._FilterDatabase" localSheetId="3" hidden="1">'Argentina - Provincias'!$A$1:$D$93</definedName>
    <definedName name="_xlnm._FilterDatabase" localSheetId="5" hidden="1">'Colombia - Departamentos'!$A$1:$D$109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3" l="1"/>
  <c r="E11" i="2"/>
  <c r="E4" i="2"/>
  <c r="E15" i="2"/>
  <c r="E2" i="1"/>
  <c r="E44" i="5"/>
  <c r="E11" i="5"/>
  <c r="E76" i="5"/>
  <c r="E84" i="5"/>
  <c r="E43" i="5"/>
  <c r="E9" i="5"/>
  <c r="E40" i="5"/>
  <c r="E45" i="5"/>
  <c r="E8" i="5"/>
  <c r="E46" i="5"/>
  <c r="E3" i="5"/>
  <c r="E47" i="5"/>
  <c r="E12" i="5"/>
  <c r="E13" i="5"/>
  <c r="E71" i="5"/>
  <c r="E77" i="5"/>
  <c r="E48" i="5"/>
  <c r="E36" i="5"/>
  <c r="E10" i="5"/>
  <c r="E85" i="5"/>
  <c r="E34" i="5"/>
  <c r="E30" i="5"/>
  <c r="E86" i="5"/>
  <c r="E4" i="5"/>
  <c r="E49" i="5"/>
  <c r="E2" i="5"/>
  <c r="E29" i="5"/>
  <c r="E92" i="5"/>
  <c r="E37" i="5"/>
  <c r="E41" i="5"/>
  <c r="E68" i="5"/>
  <c r="E50" i="5"/>
  <c r="E42" i="5"/>
  <c r="E87" i="5"/>
  <c r="E70" i="5"/>
  <c r="E14" i="5"/>
  <c r="E5" i="5"/>
  <c r="E51" i="5"/>
  <c r="E88" i="5"/>
  <c r="E72" i="5"/>
  <c r="E15" i="5"/>
  <c r="E52" i="5"/>
  <c r="E16" i="5"/>
  <c r="E53" i="5"/>
  <c r="E78" i="5"/>
  <c r="E17" i="5"/>
  <c r="E54" i="5"/>
  <c r="E89" i="5"/>
  <c r="E18" i="5"/>
  <c r="E55" i="5"/>
  <c r="E31" i="5"/>
  <c r="E33" i="5"/>
  <c r="E90" i="5"/>
  <c r="E93" i="5"/>
  <c r="E19" i="5"/>
  <c r="E38" i="5"/>
  <c r="E32" i="5"/>
  <c r="E20" i="5"/>
  <c r="E56" i="5"/>
  <c r="E79" i="5"/>
  <c r="E21" i="5"/>
  <c r="E57" i="5"/>
  <c r="E69" i="5"/>
  <c r="E58" i="5"/>
  <c r="E22" i="5"/>
  <c r="E59" i="5"/>
  <c r="E23" i="5"/>
  <c r="E6" i="5"/>
  <c r="E39" i="5"/>
  <c r="E60" i="5"/>
  <c r="E61" i="5"/>
  <c r="E24" i="5"/>
  <c r="E62" i="5"/>
  <c r="E80" i="5"/>
  <c r="E63" i="5"/>
  <c r="E25" i="5"/>
  <c r="E26" i="5"/>
  <c r="E64" i="5"/>
  <c r="E27" i="5"/>
  <c r="E65" i="5"/>
  <c r="E35" i="5"/>
  <c r="E91" i="5"/>
  <c r="E82" i="5"/>
  <c r="E81" i="5"/>
  <c r="E73" i="5"/>
  <c r="E66" i="5"/>
  <c r="E74" i="5"/>
  <c r="E83" i="5"/>
  <c r="E7" i="5"/>
  <c r="E67" i="5"/>
  <c r="E28" i="5"/>
  <c r="E75" i="5"/>
  <c r="F2" i="3"/>
  <c r="C35" i="3"/>
  <c r="B35" i="3"/>
  <c r="D35" i="3"/>
  <c r="E3" i="3"/>
  <c r="F3" i="3"/>
  <c r="E4" i="3"/>
  <c r="F4" i="3"/>
  <c r="E5" i="3"/>
  <c r="F5" i="3"/>
  <c r="F6" i="3"/>
  <c r="F7" i="3"/>
  <c r="F8" i="3"/>
  <c r="E9" i="3"/>
  <c r="F9" i="3"/>
  <c r="E10" i="3"/>
  <c r="F10" i="3"/>
  <c r="F11" i="3"/>
  <c r="F12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F4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41" i="3"/>
  <c r="F15" i="2"/>
  <c r="E29" i="2"/>
  <c r="F29" i="2"/>
  <c r="F4" i="2"/>
  <c r="F11" i="2"/>
  <c r="F30" i="2"/>
  <c r="D30" i="2"/>
  <c r="C26" i="1"/>
  <c r="B26" i="1"/>
  <c r="D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C29" i="2"/>
  <c r="B29" i="2"/>
  <c r="D29" i="2"/>
  <c r="E28" i="2"/>
  <c r="F28" i="2"/>
  <c r="E27" i="2"/>
  <c r="F27" i="2"/>
  <c r="E26" i="2"/>
  <c r="F26" i="2"/>
  <c r="E25" i="2"/>
  <c r="F25" i="2"/>
  <c r="E24" i="2"/>
  <c r="F24" i="2"/>
  <c r="E23" i="2"/>
  <c r="F23" i="2"/>
  <c r="E22" i="2"/>
  <c r="F22" i="2"/>
  <c r="E21" i="2"/>
  <c r="F21" i="2"/>
  <c r="E20" i="2"/>
  <c r="F20" i="2"/>
  <c r="E18" i="2"/>
  <c r="F18" i="2"/>
  <c r="E19" i="2"/>
  <c r="F19" i="2"/>
  <c r="E17" i="2"/>
  <c r="F17" i="2"/>
  <c r="E16" i="2"/>
  <c r="F16" i="2"/>
  <c r="E14" i="2"/>
  <c r="F14" i="2"/>
  <c r="E13" i="2"/>
  <c r="F13" i="2"/>
  <c r="E2" i="2"/>
  <c r="F2" i="2"/>
  <c r="E3" i="2"/>
  <c r="F3" i="2"/>
  <c r="E5" i="2"/>
  <c r="F5" i="2"/>
  <c r="E6" i="2"/>
  <c r="F6" i="2"/>
  <c r="E7" i="2"/>
  <c r="F7" i="2"/>
  <c r="E8" i="2"/>
  <c r="F8" i="2"/>
  <c r="E9" i="2"/>
  <c r="F9" i="2"/>
  <c r="E10" i="2"/>
  <c r="F10" i="2"/>
  <c r="E12" i="2"/>
  <c r="F12" i="2"/>
  <c r="D28" i="2"/>
  <c r="D27" i="2"/>
  <c r="D26" i="2"/>
  <c r="D25" i="2"/>
  <c r="D24" i="2"/>
  <c r="D23" i="2"/>
  <c r="D22" i="2"/>
  <c r="D21" i="2"/>
  <c r="D20" i="2"/>
  <c r="D18" i="2"/>
  <c r="D19" i="2"/>
  <c r="D17" i="2"/>
  <c r="D16" i="2"/>
  <c r="D14" i="2"/>
  <c r="D15" i="2"/>
  <c r="D13" i="2"/>
  <c r="D2" i="2"/>
  <c r="D3" i="2"/>
  <c r="D4" i="2"/>
  <c r="D5" i="2"/>
  <c r="D6" i="2"/>
  <c r="D7" i="2"/>
  <c r="D8" i="2"/>
  <c r="D9" i="2"/>
  <c r="D10" i="2"/>
  <c r="D11" i="2"/>
  <c r="D12" i="2"/>
  <c r="E35" i="3"/>
  <c r="G33" i="3"/>
  <c r="G3" i="3"/>
  <c r="G29" i="3"/>
  <c r="G34" i="3"/>
  <c r="G26" i="3"/>
  <c r="G27" i="3"/>
  <c r="G21" i="3"/>
  <c r="G4" i="3"/>
  <c r="G5" i="3"/>
  <c r="G17" i="3"/>
  <c r="G18" i="3"/>
  <c r="G6" i="3"/>
  <c r="G22" i="3"/>
  <c r="G30" i="3"/>
  <c r="G7" i="3"/>
  <c r="G8" i="3"/>
  <c r="G19" i="3"/>
  <c r="G9" i="3"/>
  <c r="G23" i="3"/>
  <c r="G14" i="3"/>
  <c r="G24" i="3"/>
  <c r="G25" i="3"/>
  <c r="G10" i="3"/>
  <c r="G15" i="3"/>
  <c r="G20" i="3"/>
  <c r="G11" i="3"/>
  <c r="G31" i="3"/>
  <c r="G16" i="3"/>
  <c r="G28" i="3"/>
  <c r="G32" i="3"/>
  <c r="G12" i="3"/>
  <c r="G13" i="3"/>
  <c r="G2" i="3"/>
  <c r="F35" i="3"/>
  <c r="G25" i="1"/>
  <c r="G2" i="1"/>
  <c r="G14" i="1"/>
  <c r="G3" i="1"/>
  <c r="G22" i="1"/>
  <c r="G15" i="1"/>
  <c r="G19" i="1"/>
  <c r="G4" i="1"/>
  <c r="G12" i="1"/>
  <c r="G5" i="1"/>
  <c r="G6" i="1"/>
  <c r="G21" i="1"/>
  <c r="G16" i="1"/>
  <c r="G7" i="1"/>
  <c r="G8" i="1"/>
  <c r="G17" i="1"/>
  <c r="G13" i="1"/>
  <c r="G9" i="1"/>
  <c r="G10" i="1"/>
  <c r="G23" i="1"/>
  <c r="G18" i="1"/>
  <c r="G11" i="1"/>
  <c r="G20" i="1"/>
  <c r="G24" i="1"/>
  <c r="G27" i="2"/>
  <c r="G26" i="2"/>
  <c r="G25" i="2"/>
  <c r="G24" i="2"/>
  <c r="G23" i="2"/>
  <c r="G22" i="2"/>
  <c r="G21" i="2"/>
  <c r="G20" i="2"/>
  <c r="G18" i="2"/>
  <c r="G19" i="2"/>
  <c r="G17" i="2"/>
  <c r="G16" i="2"/>
  <c r="G14" i="2"/>
  <c r="G15" i="2"/>
  <c r="G13" i="2"/>
  <c r="G2" i="2"/>
  <c r="G3" i="2"/>
  <c r="G4" i="2"/>
  <c r="G5" i="2"/>
  <c r="G6" i="2"/>
  <c r="G7" i="2"/>
  <c r="G8" i="2"/>
  <c r="G9" i="2"/>
  <c r="G10" i="2"/>
  <c r="G11" i="2"/>
  <c r="G12" i="2"/>
  <c r="G28" i="2"/>
  <c r="F26" i="1"/>
</calcChain>
</file>

<file path=xl/sharedStrings.xml><?xml version="1.0" encoding="utf-8"?>
<sst xmlns="http://schemas.openxmlformats.org/spreadsheetml/2006/main" count="980" uniqueCount="220">
  <si>
    <t>Ciudad Autónoma de Buenos Aires</t>
  </si>
  <si>
    <t>Buenos Aires</t>
  </si>
  <si>
    <t>BA</t>
  </si>
  <si>
    <t>Catamarca</t>
  </si>
  <si>
    <t>Chaco</t>
  </si>
  <si>
    <t>Chubut</t>
  </si>
  <si>
    <t>Córdoba</t>
  </si>
  <si>
    <t>Corrientes</t>
  </si>
  <si>
    <t>Formosa</t>
  </si>
  <si>
    <t>Jujuy</t>
  </si>
  <si>
    <t>La Pampa</t>
  </si>
  <si>
    <t>La Rioja</t>
  </si>
  <si>
    <t>Mendoza</t>
  </si>
  <si>
    <t>Misiones</t>
  </si>
  <si>
    <t>RN</t>
  </si>
  <si>
    <t>Salta</t>
  </si>
  <si>
    <t>San Juan</t>
  </si>
  <si>
    <t>San Luis</t>
  </si>
  <si>
    <t>Santa Cruz</t>
  </si>
  <si>
    <t>SC</t>
  </si>
  <si>
    <t>Santa Fe</t>
  </si>
  <si>
    <t>Santiago del Estero</t>
  </si>
  <si>
    <t>SE</t>
  </si>
  <si>
    <t>Seats</t>
  </si>
  <si>
    <t>Population</t>
  </si>
  <si>
    <t>State</t>
  </si>
  <si>
    <t>Correction</t>
  </si>
  <si>
    <t>Afrodescendientes</t>
  </si>
  <si>
    <t>Colombianos en el exterior</t>
  </si>
  <si>
    <t>Indígenas</t>
  </si>
  <si>
    <t>Minorías Políticas</t>
  </si>
  <si>
    <t>Total de curules</t>
  </si>
  <si>
    <t>Departamento</t>
  </si>
  <si>
    <t>Arauca</t>
  </si>
  <si>
    <t>Bogotá</t>
  </si>
  <si>
    <t>Pop/Seats</t>
  </si>
  <si>
    <t>Diff</t>
  </si>
  <si>
    <t>Amazonas</t>
  </si>
  <si>
    <t>Antioquia</t>
  </si>
  <si>
    <t>Atlántico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</si>
  <si>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</si>
  <si>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</si>
  <si>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</si>
  <si>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</si>
  <si>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</si>
  <si>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</si>
  <si>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</si>
  <si>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</si>
  <si>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Vichada</t>
  </si>
  <si>
    <t>Vaupés</t>
  </si>
  <si>
    <t>Valle del Cauca</t>
  </si>
  <si>
    <t>Tolima</t>
  </si>
  <si>
    <t xml:space="preserve"> Sucre</t>
  </si>
  <si>
    <t>Santander</t>
  </si>
  <si>
    <t>San Andrés y Providencia</t>
  </si>
  <si>
    <t>Risaralda</t>
  </si>
  <si>
    <t>Quindío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</si>
  <si>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</si>
  <si>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</si>
  <si>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</si>
  <si>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</si>
  <si>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</si>
  <si>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</si>
  <si>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</si>
  <si>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</si>
  <si>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</si>
  <si>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</si>
  <si>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Departamientos</t>
  </si>
  <si>
    <t>PARTIDO</t>
  </si>
  <si>
    <t>MOVIMIENTO NACIONAL PROGRESISTA</t>
  </si>
  <si>
    <t>PARTIDO LIBERAL COLOMBIANO</t>
  </si>
  <si>
    <t>PARTIDO CAMBIO RADICAL</t>
  </si>
  <si>
    <t>POLO DEMOCRATICO ALTERNATIVO</t>
  </si>
  <si>
    <t>MOVIMIENTO DE PARTICIPACION POPULAR</t>
  </si>
  <si>
    <t>MOVIMIENTO MIRA</t>
  </si>
  <si>
    <t>PARTIDO CONSERVADOR COLOMBIANO</t>
  </si>
  <si>
    <t>PARTIDO COLOMBIA DEMOCRATICA</t>
  </si>
  <si>
    <t>MOVIMIENTO NACIONAL</t>
  </si>
  <si>
    <t>Atlantico</t>
  </si>
  <si>
    <t>Bolivar</t>
  </si>
  <si>
    <t>MORAL</t>
  </si>
  <si>
    <t>Boyaca</t>
  </si>
  <si>
    <t>MOVIMIENTO DE SALVACION NACIONAL</t>
  </si>
  <si>
    <t>Caqueta</t>
  </si>
  <si>
    <t>MOVIMIENTO ALIANZA SOCIAL INDIGENA</t>
  </si>
  <si>
    <t>Choco</t>
  </si>
  <si>
    <t>Cordoba</t>
  </si>
  <si>
    <t>Guainia</t>
  </si>
  <si>
    <t>HUILA NUEVO Y LIBERALISMO</t>
  </si>
  <si>
    <t>Narino</t>
  </si>
  <si>
    <t>Nor de Santander</t>
  </si>
  <si>
    <t>Quindio</t>
  </si>
  <si>
    <t>San Andres</t>
  </si>
  <si>
    <t>Sucre</t>
  </si>
  <si>
    <t>Valle</t>
  </si>
  <si>
    <t>Vaupes</t>
  </si>
  <si>
    <t>Corr</t>
  </si>
  <si>
    <t>Acre</t>
  </si>
  <si>
    <t>UF</t>
  </si>
  <si>
    <t>Partido</t>
  </si>
  <si>
    <t>AC</t>
  </si>
  <si>
    <t>PAN</t>
  </si>
  <si>
    <t>PC do B</t>
  </si>
  <si>
    <t>PDT</t>
  </si>
  <si>
    <t>PFL</t>
  </si>
  <si>
    <t>PHS</t>
  </si>
  <si>
    <t>PL</t>
  </si>
  <si>
    <t>PMDB</t>
  </si>
  <si>
    <t>PMN</t>
  </si>
  <si>
    <t>PP</t>
  </si>
  <si>
    <t>PPS</t>
  </si>
  <si>
    <t>PRB</t>
  </si>
  <si>
    <t>PRONA</t>
  </si>
  <si>
    <t>PSB</t>
  </si>
  <si>
    <t>PSC</t>
  </si>
  <si>
    <t>PSDB</t>
  </si>
  <si>
    <t>PSOL</t>
  </si>
  <si>
    <t>PT</t>
  </si>
  <si>
    <t>PT do B</t>
  </si>
  <si>
    <t>PTB</t>
  </si>
  <si>
    <t>PTC</t>
  </si>
  <si>
    <t>PV</t>
  </si>
  <si>
    <t>AL</t>
  </si>
  <si>
    <t>AM</t>
  </si>
  <si>
    <t>AP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</si>
  <si>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</si>
  <si>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</si>
  <si>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</si>
  <si>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</si>
  <si>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</si>
  <si>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</si>
  <si>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</si>
  <si>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</si>
  <si>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</si>
  <si>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</si>
  <si>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</si>
  <si>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</si>
  <si>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</si>
  <si>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</si>
  <si>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TO</t>
  </si>
  <si>
    <t>SP</t>
  </si>
  <si>
    <t>RS</t>
  </si>
  <si>
    <t>RR</t>
  </si>
  <si>
    <t>RO</t>
  </si>
  <si>
    <t>provincia</t>
  </si>
  <si>
    <t>partido</t>
  </si>
  <si>
    <t>Tierra del Fuego</t>
  </si>
  <si>
    <t>Entre Ríos</t>
  </si>
  <si>
    <t>Neuquén</t>
  </si>
  <si>
    <t>Río Negro</t>
  </si>
  <si>
    <t>Tucumán</t>
  </si>
  <si>
    <t>São Paulo</t>
  </si>
  <si>
    <t>Minas Gerais</t>
  </si>
  <si>
    <t>Rio de Janeiro</t>
  </si>
  <si>
    <t>Bahia</t>
  </si>
  <si>
    <t>Rio Grande do Sul</t>
  </si>
  <si>
    <t>Paraná</t>
  </si>
  <si>
    <t>Pernambuco</t>
  </si>
  <si>
    <t>Ceará</t>
  </si>
  <si>
    <t>Maranhão</t>
  </si>
  <si>
    <t>Goiás</t>
  </si>
  <si>
    <t>Pará</t>
  </si>
  <si>
    <t>Santa Catarina</t>
  </si>
  <si>
    <t>Paraíba</t>
  </si>
  <si>
    <t>Espírito Santo</t>
  </si>
  <si>
    <t>Piauí</t>
  </si>
  <si>
    <t>Alagoas</t>
  </si>
  <si>
    <t>Tocantins</t>
  </si>
  <si>
    <t>Amapá</t>
  </si>
  <si>
    <t>Distrito Federal</t>
  </si>
  <si>
    <t>Mato Grosso do Sul</t>
  </si>
  <si>
    <t>Mato Grosso</t>
  </si>
  <si>
    <t>Rio Grande do Norte</t>
  </si>
  <si>
    <t>Rondônia</t>
  </si>
  <si>
    <t>Roraima</t>
  </si>
  <si>
    <t>Sergipe</t>
  </si>
  <si>
    <t>Total Territorial</t>
  </si>
  <si>
    <t>Coalición Cívica</t>
  </si>
  <si>
    <t>Partido Socialista</t>
  </si>
  <si>
    <t>Frente para la Victoria</t>
  </si>
  <si>
    <t>Diálogo por Buenos Aires</t>
  </si>
  <si>
    <t>Alianza Proyecto Sur</t>
  </si>
  <si>
    <t>Unión Cívica Radical</t>
  </si>
  <si>
    <t>Demócrata Progresista</t>
  </si>
  <si>
    <t>Concertación UNA</t>
  </si>
  <si>
    <t>Frente Justicia, Unión y Libertad</t>
  </si>
  <si>
    <t>Frente Cívico y Social</t>
  </si>
  <si>
    <t>Mov de Integración y Desarrollo</t>
  </si>
  <si>
    <t>Afirmación Para Una Rep Igualitaria</t>
  </si>
  <si>
    <t>Acción por la República</t>
  </si>
  <si>
    <t>Concert. P/Una Sociedad Justa</t>
  </si>
  <si>
    <t>Unión de Centro Democrático</t>
  </si>
  <si>
    <t>Frente Córdoba Nueva</t>
  </si>
  <si>
    <t>Frente de Todos</t>
  </si>
  <si>
    <t>Alianza Frente de Todos</t>
  </si>
  <si>
    <t>Propuesta Republicana</t>
  </si>
  <si>
    <t>Partido Liberal de Corrientes</t>
  </si>
  <si>
    <t>De la Concertación</t>
  </si>
  <si>
    <t>Demócrata de Mendoza</t>
  </si>
  <si>
    <t>Unión Peronista</t>
  </si>
  <si>
    <t>Una Nueva Opcion</t>
  </si>
  <si>
    <t>Democrata Cristiano</t>
  </si>
  <si>
    <t>Movimiento Popular Neuquino</t>
  </si>
  <si>
    <t>Solidaridad e Igualdad</t>
  </si>
  <si>
    <t>Santa Fe Federal</t>
  </si>
  <si>
    <t>Province</t>
  </si>
  <si>
    <t>Total</t>
  </si>
  <si>
    <t>SD</t>
  </si>
  <si>
    <t>MAL</t>
  </si>
  <si>
    <t>notcorr</t>
  </si>
  <si>
    <t>corr</t>
  </si>
  <si>
    <t>Corr_ov_2</t>
  </si>
  <si>
    <t>ALAS EQUIPO COLOMBIA</t>
  </si>
  <si>
    <t>APERTURA LIBERAL</t>
  </si>
  <si>
    <t>CONVERGENCIA CIUDADANA</t>
  </si>
  <si>
    <t>MOVIMIENTO DE INTEGRACION REGIONAL</t>
  </si>
  <si>
    <t>MOVIMIENTO POPULAR UNIDO</t>
  </si>
  <si>
    <t>PARTIDO DE ACCION SOCIAL</t>
  </si>
  <si>
    <t>PARTIDO DE LA U</t>
  </si>
  <si>
    <t>POR EL PAIS QUE SONAMOS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</si>
</sst>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62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165" fontId="4" fillId="0" borderId="0" xfId="1" applyNumberFormat="1" applyFont="1"/>
    <xf numFmtId="164" fontId="0" fillId="0" borderId="0" xfId="1" applyFont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3" fontId="0" fillId="0" borderId="0" xfId="0" applyNumberFormat="1"/>
    <xf numFmtId="3" fontId="4" fillId="0" borderId="0" xfId="0" applyNumberFormat="1" applyFont="1"/>
    <xf numFmtId="166" fontId="0" fillId="0" borderId="0" xfId="0" applyNumberFormat="1"/>
    <xf numFmtId="0" fontId="0" fillId="0" borderId="0" xfId="0" applyFill="1"/>
    <xf numFmtId="0" fontId="4" fillId="0" borderId="0" xfId="0" applyFont="1" applyFill="1"/>
  </cellXfs>
  <cellStyles count="106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27" sqref="F27"/>
    </sheetView>
  </sheetViews>
  <sheetFormatPr baseColWidth="10" defaultRowHeight="15" x14ac:dyDescent="0"/>
  <cols>
    <col min="1" max="1" width="29.5" bestFit="1" customWidth="1"/>
    <col min="2" max="2" width="5.6640625" bestFit="1" customWidth="1"/>
    <col min="3" max="3" width="11.5" style="3" bestFit="1" customWidth="1"/>
    <col min="4" max="4" width="10.5" bestFit="1" customWidth="1"/>
    <col min="5" max="5" width="9.83203125" bestFit="1" customWidth="1"/>
    <col min="6" max="6" width="10.5" bestFit="1" customWidth="1"/>
    <col min="7" max="7" width="4.1640625" bestFit="1" customWidth="1"/>
  </cols>
  <sheetData>
    <row r="1" spans="1:7">
      <c r="A1" s="1" t="s">
        <v>205</v>
      </c>
      <c r="B1" s="6" t="s">
        <v>23</v>
      </c>
      <c r="C1" s="7" t="s">
        <v>24</v>
      </c>
      <c r="D1" s="8" t="s">
        <v>35</v>
      </c>
      <c r="E1" s="6" t="s">
        <v>26</v>
      </c>
      <c r="F1" s="8" t="s">
        <v>35</v>
      </c>
      <c r="G1" t="s">
        <v>36</v>
      </c>
    </row>
    <row r="2" spans="1:7">
      <c r="A2" s="1" t="s">
        <v>3</v>
      </c>
      <c r="B2">
        <v>5</v>
      </c>
      <c r="C2" s="4">
        <v>367828</v>
      </c>
      <c r="D2" s="2">
        <f t="shared" ref="D2:D26" si="0">C2/B2</f>
        <v>73565.600000000006</v>
      </c>
      <c r="E2">
        <f>ROUND(C2/$D$26, 0)+1</f>
        <v>3</v>
      </c>
      <c r="F2" s="4">
        <f t="shared" ref="F2:F26" si="1">C2/E2</f>
        <v>122609.33333333333</v>
      </c>
      <c r="G2">
        <f t="shared" ref="G2:G25" si="2">E2-B2</f>
        <v>-2</v>
      </c>
    </row>
    <row r="3" spans="1:7">
      <c r="A3" s="1" t="s">
        <v>5</v>
      </c>
      <c r="B3">
        <v>5</v>
      </c>
      <c r="C3" s="4">
        <v>509108</v>
      </c>
      <c r="D3" s="2">
        <f t="shared" si="0"/>
        <v>101821.6</v>
      </c>
      <c r="E3">
        <f t="shared" ref="E3:E25" si="3">ROUND(C3/$D$26, 0)</f>
        <v>3</v>
      </c>
      <c r="F3" s="4">
        <f t="shared" si="1"/>
        <v>169702.66666666666</v>
      </c>
      <c r="G3">
        <f t="shared" si="2"/>
        <v>-2</v>
      </c>
    </row>
    <row r="4" spans="1:7">
      <c r="A4" s="1" t="s">
        <v>8</v>
      </c>
      <c r="B4">
        <v>5</v>
      </c>
      <c r="C4" s="4">
        <v>530162</v>
      </c>
      <c r="D4" s="2">
        <f t="shared" si="0"/>
        <v>106032.4</v>
      </c>
      <c r="E4">
        <f t="shared" si="3"/>
        <v>3</v>
      </c>
      <c r="F4" s="4">
        <f t="shared" si="1"/>
        <v>176720.66666666666</v>
      </c>
      <c r="G4">
        <f t="shared" si="2"/>
        <v>-2</v>
      </c>
    </row>
    <row r="5" spans="1:7">
      <c r="A5" s="1" t="s">
        <v>10</v>
      </c>
      <c r="B5">
        <v>5</v>
      </c>
      <c r="C5" s="4">
        <v>318951</v>
      </c>
      <c r="D5" s="2">
        <f t="shared" si="0"/>
        <v>63790.2</v>
      </c>
      <c r="E5">
        <f t="shared" si="3"/>
        <v>2</v>
      </c>
      <c r="F5" s="4">
        <f t="shared" si="1"/>
        <v>159475.5</v>
      </c>
      <c r="G5">
        <f t="shared" si="2"/>
        <v>-3</v>
      </c>
    </row>
    <row r="6" spans="1:7">
      <c r="A6" s="1" t="s">
        <v>11</v>
      </c>
      <c r="B6">
        <v>5</v>
      </c>
      <c r="C6" s="4">
        <v>333642</v>
      </c>
      <c r="D6" s="2">
        <f t="shared" si="0"/>
        <v>66728.399999999994</v>
      </c>
      <c r="E6">
        <f t="shared" si="3"/>
        <v>2</v>
      </c>
      <c r="F6" s="4">
        <f t="shared" si="1"/>
        <v>166821</v>
      </c>
      <c r="G6">
        <f t="shared" si="2"/>
        <v>-3</v>
      </c>
    </row>
    <row r="7" spans="1:7">
      <c r="A7" s="1" t="s">
        <v>148</v>
      </c>
      <c r="B7">
        <v>5</v>
      </c>
      <c r="C7" s="4">
        <v>551266</v>
      </c>
      <c r="D7" s="2">
        <f t="shared" si="0"/>
        <v>110253.2</v>
      </c>
      <c r="E7">
        <f t="shared" si="3"/>
        <v>4</v>
      </c>
      <c r="F7" s="4">
        <f t="shared" si="1"/>
        <v>137816.5</v>
      </c>
      <c r="G7">
        <f t="shared" si="2"/>
        <v>-1</v>
      </c>
    </row>
    <row r="8" spans="1:7">
      <c r="A8" s="1" t="s">
        <v>149</v>
      </c>
      <c r="B8">
        <v>5</v>
      </c>
      <c r="C8" s="4">
        <v>638645</v>
      </c>
      <c r="D8" s="2">
        <f t="shared" si="0"/>
        <v>127729</v>
      </c>
      <c r="E8">
        <f t="shared" si="3"/>
        <v>4</v>
      </c>
      <c r="F8" s="4">
        <f t="shared" si="1"/>
        <v>159661.25</v>
      </c>
      <c r="G8">
        <f t="shared" si="2"/>
        <v>-1</v>
      </c>
    </row>
    <row r="9" spans="1:7">
      <c r="A9" s="1" t="s">
        <v>17</v>
      </c>
      <c r="B9">
        <v>5</v>
      </c>
      <c r="C9" s="4">
        <v>432310</v>
      </c>
      <c r="D9" s="2">
        <f t="shared" si="0"/>
        <v>86462</v>
      </c>
      <c r="E9">
        <f t="shared" si="3"/>
        <v>3</v>
      </c>
      <c r="F9" s="4">
        <f t="shared" si="1"/>
        <v>144103.33333333334</v>
      </c>
      <c r="G9">
        <f t="shared" si="2"/>
        <v>-2</v>
      </c>
    </row>
    <row r="10" spans="1:7">
      <c r="A10" s="1" t="s">
        <v>18</v>
      </c>
      <c r="B10">
        <v>5</v>
      </c>
      <c r="C10" s="4">
        <v>273964</v>
      </c>
      <c r="D10" s="2">
        <f t="shared" si="0"/>
        <v>54792.800000000003</v>
      </c>
      <c r="E10">
        <f t="shared" si="3"/>
        <v>2</v>
      </c>
      <c r="F10" s="4">
        <f t="shared" si="1"/>
        <v>136982</v>
      </c>
      <c r="G10">
        <f t="shared" si="2"/>
        <v>-3</v>
      </c>
    </row>
    <row r="11" spans="1:7">
      <c r="A11" s="1" t="s">
        <v>146</v>
      </c>
      <c r="B11">
        <v>5</v>
      </c>
      <c r="C11" s="4">
        <v>127205</v>
      </c>
      <c r="D11" s="2">
        <f t="shared" si="0"/>
        <v>25441</v>
      </c>
      <c r="E11">
        <f t="shared" si="3"/>
        <v>1</v>
      </c>
      <c r="F11" s="4">
        <f t="shared" si="1"/>
        <v>127205</v>
      </c>
      <c r="G11">
        <f t="shared" si="2"/>
        <v>-4</v>
      </c>
    </row>
    <row r="12" spans="1:7">
      <c r="A12" s="1" t="s">
        <v>9</v>
      </c>
      <c r="B12">
        <v>6</v>
      </c>
      <c r="C12" s="4">
        <v>673307</v>
      </c>
      <c r="D12" s="2">
        <f t="shared" si="0"/>
        <v>112217.83333333333</v>
      </c>
      <c r="E12">
        <f t="shared" si="3"/>
        <v>4</v>
      </c>
      <c r="F12" s="4">
        <f t="shared" si="1"/>
        <v>168326.75</v>
      </c>
      <c r="G12">
        <f t="shared" si="2"/>
        <v>-2</v>
      </c>
    </row>
    <row r="13" spans="1:7">
      <c r="A13" s="1" t="s">
        <v>16</v>
      </c>
      <c r="B13">
        <v>6</v>
      </c>
      <c r="C13" s="4">
        <v>681055</v>
      </c>
      <c r="D13" s="2">
        <f t="shared" si="0"/>
        <v>113509.16666666667</v>
      </c>
      <c r="E13">
        <f t="shared" si="3"/>
        <v>4</v>
      </c>
      <c r="F13" s="4">
        <f t="shared" si="1"/>
        <v>170263.75</v>
      </c>
      <c r="G13">
        <f t="shared" si="2"/>
        <v>-2</v>
      </c>
    </row>
    <row r="14" spans="1:7">
      <c r="A14" s="1" t="s">
        <v>4</v>
      </c>
      <c r="B14">
        <v>7</v>
      </c>
      <c r="C14" s="4">
        <v>1055259</v>
      </c>
      <c r="D14" s="2">
        <f t="shared" si="0"/>
        <v>150751.28571428571</v>
      </c>
      <c r="E14">
        <f t="shared" si="3"/>
        <v>7</v>
      </c>
      <c r="F14" s="4">
        <f t="shared" si="1"/>
        <v>150751.28571428571</v>
      </c>
      <c r="G14">
        <f t="shared" si="2"/>
        <v>0</v>
      </c>
    </row>
    <row r="15" spans="1:7">
      <c r="A15" s="1" t="s">
        <v>7</v>
      </c>
      <c r="B15">
        <v>7</v>
      </c>
      <c r="C15" s="4">
        <v>992595</v>
      </c>
      <c r="D15" s="2">
        <f t="shared" si="0"/>
        <v>141799.28571428571</v>
      </c>
      <c r="E15">
        <f t="shared" si="3"/>
        <v>6</v>
      </c>
      <c r="F15" s="4">
        <f t="shared" si="1"/>
        <v>165432.5</v>
      </c>
      <c r="G15">
        <f t="shared" si="2"/>
        <v>-1</v>
      </c>
    </row>
    <row r="16" spans="1:7">
      <c r="A16" s="1" t="s">
        <v>13</v>
      </c>
      <c r="B16">
        <v>7</v>
      </c>
      <c r="C16" s="4">
        <v>1101593</v>
      </c>
      <c r="D16" s="2">
        <f t="shared" si="0"/>
        <v>157370.42857142858</v>
      </c>
      <c r="E16">
        <f t="shared" si="3"/>
        <v>7</v>
      </c>
      <c r="F16" s="4">
        <f t="shared" si="1"/>
        <v>157370.42857142858</v>
      </c>
      <c r="G16">
        <f t="shared" si="2"/>
        <v>0</v>
      </c>
    </row>
    <row r="17" spans="1:7">
      <c r="A17" s="1" t="s">
        <v>15</v>
      </c>
      <c r="B17">
        <v>7</v>
      </c>
      <c r="C17" s="4">
        <v>1214441</v>
      </c>
      <c r="D17" s="2">
        <f t="shared" si="0"/>
        <v>173491.57142857142</v>
      </c>
      <c r="E17">
        <f t="shared" si="3"/>
        <v>8</v>
      </c>
      <c r="F17" s="4">
        <f t="shared" si="1"/>
        <v>151805.125</v>
      </c>
      <c r="G17">
        <f t="shared" si="2"/>
        <v>1</v>
      </c>
    </row>
    <row r="18" spans="1:7">
      <c r="A18" s="1" t="s">
        <v>21</v>
      </c>
      <c r="B18">
        <v>7</v>
      </c>
      <c r="C18" s="4">
        <v>874006</v>
      </c>
      <c r="D18" s="2">
        <f t="shared" si="0"/>
        <v>124858</v>
      </c>
      <c r="E18">
        <f t="shared" si="3"/>
        <v>6</v>
      </c>
      <c r="F18" s="4">
        <f t="shared" si="1"/>
        <v>145667.66666666666</v>
      </c>
      <c r="G18">
        <f t="shared" si="2"/>
        <v>-1</v>
      </c>
    </row>
    <row r="19" spans="1:7">
      <c r="A19" s="1" t="s">
        <v>147</v>
      </c>
      <c r="B19">
        <v>9</v>
      </c>
      <c r="C19" s="4">
        <v>1235994</v>
      </c>
      <c r="D19" s="2">
        <f t="shared" si="0"/>
        <v>137332.66666666666</v>
      </c>
      <c r="E19">
        <f t="shared" si="3"/>
        <v>8</v>
      </c>
      <c r="F19" s="4">
        <f t="shared" si="1"/>
        <v>154499.25</v>
      </c>
      <c r="G19">
        <f t="shared" si="2"/>
        <v>-1</v>
      </c>
    </row>
    <row r="20" spans="1:7">
      <c r="A20" s="1" t="s">
        <v>150</v>
      </c>
      <c r="B20">
        <v>9</v>
      </c>
      <c r="C20" s="4">
        <v>1448188</v>
      </c>
      <c r="D20" s="2">
        <f t="shared" si="0"/>
        <v>160909.77777777778</v>
      </c>
      <c r="E20">
        <f t="shared" si="3"/>
        <v>9</v>
      </c>
      <c r="F20" s="4">
        <f t="shared" si="1"/>
        <v>160909.77777777778</v>
      </c>
      <c r="G20">
        <f t="shared" si="2"/>
        <v>0</v>
      </c>
    </row>
    <row r="21" spans="1:7">
      <c r="A21" s="1" t="s">
        <v>12</v>
      </c>
      <c r="B21">
        <v>10</v>
      </c>
      <c r="C21" s="4">
        <v>1738929</v>
      </c>
      <c r="D21" s="2">
        <f t="shared" si="0"/>
        <v>173892.9</v>
      </c>
      <c r="E21">
        <f t="shared" si="3"/>
        <v>11</v>
      </c>
      <c r="F21" s="4">
        <f t="shared" si="1"/>
        <v>158084.45454545456</v>
      </c>
      <c r="G21">
        <f t="shared" si="2"/>
        <v>1</v>
      </c>
    </row>
    <row r="22" spans="1:7">
      <c r="A22" s="1" t="s">
        <v>6</v>
      </c>
      <c r="B22">
        <v>18</v>
      </c>
      <c r="C22" s="4">
        <v>3308876</v>
      </c>
      <c r="D22" s="2">
        <f t="shared" si="0"/>
        <v>183826.44444444444</v>
      </c>
      <c r="E22">
        <f t="shared" si="3"/>
        <v>21</v>
      </c>
      <c r="F22" s="4">
        <f t="shared" si="1"/>
        <v>157565.52380952382</v>
      </c>
      <c r="G22">
        <f t="shared" si="2"/>
        <v>3</v>
      </c>
    </row>
    <row r="23" spans="1:7">
      <c r="A23" s="1" t="s">
        <v>20</v>
      </c>
      <c r="B23">
        <v>19</v>
      </c>
      <c r="C23" s="4">
        <v>3194537</v>
      </c>
      <c r="D23" s="2">
        <f t="shared" si="0"/>
        <v>168133.52631578947</v>
      </c>
      <c r="E23">
        <f t="shared" si="3"/>
        <v>20</v>
      </c>
      <c r="F23" s="4">
        <f t="shared" si="1"/>
        <v>159726.85</v>
      </c>
      <c r="G23">
        <f t="shared" si="2"/>
        <v>1</v>
      </c>
    </row>
    <row r="24" spans="1:7">
      <c r="A24" s="1" t="s">
        <v>0</v>
      </c>
      <c r="B24">
        <v>25</v>
      </c>
      <c r="C24" s="4">
        <v>2890151</v>
      </c>
      <c r="D24" s="2">
        <f t="shared" si="0"/>
        <v>115606.04</v>
      </c>
      <c r="E24">
        <f t="shared" si="3"/>
        <v>19</v>
      </c>
      <c r="F24" s="4">
        <f t="shared" si="1"/>
        <v>152113.21052631579</v>
      </c>
      <c r="G24">
        <f t="shared" si="2"/>
        <v>-6</v>
      </c>
    </row>
    <row r="25" spans="1:7">
      <c r="A25" s="1" t="s">
        <v>1</v>
      </c>
      <c r="B25">
        <v>70</v>
      </c>
      <c r="C25" s="4">
        <v>15625084</v>
      </c>
      <c r="D25" s="2">
        <f t="shared" si="0"/>
        <v>223215.48571428572</v>
      </c>
      <c r="E25">
        <f t="shared" si="3"/>
        <v>100</v>
      </c>
      <c r="F25" s="4">
        <f t="shared" si="1"/>
        <v>156250.84</v>
      </c>
      <c r="G25">
        <f t="shared" si="2"/>
        <v>30</v>
      </c>
    </row>
    <row r="26" spans="1:7">
      <c r="A26" s="1" t="s">
        <v>206</v>
      </c>
      <c r="B26">
        <f>SUM(B2:B25)</f>
        <v>257</v>
      </c>
      <c r="C26" s="4">
        <f>SUM(C2:C25)</f>
        <v>40117096</v>
      </c>
      <c r="D26" s="2">
        <f t="shared" si="0"/>
        <v>156097.64980544747</v>
      </c>
      <c r="E26">
        <f>SUM(E2:E25)</f>
        <v>257</v>
      </c>
      <c r="F26" s="4">
        <f t="shared" si="1"/>
        <v>156097.64980544747</v>
      </c>
      <c r="G26">
        <v>0</v>
      </c>
    </row>
    <row r="27" spans="1:7">
      <c r="A27" s="1" t="s">
        <v>207</v>
      </c>
      <c r="B27">
        <v>0</v>
      </c>
      <c r="C27" s="3">
        <v>0</v>
      </c>
      <c r="D27" s="4">
        <f>STDEV(D2:D25)</f>
        <v>46938.282845929738</v>
      </c>
      <c r="E27">
        <v>0</v>
      </c>
      <c r="F27" s="3">
        <f>STDEV(F2:F25)</f>
        <v>13431.710412226963</v>
      </c>
      <c r="G27">
        <v>0</v>
      </c>
    </row>
    <row r="28" spans="1:7">
      <c r="A28" s="1" t="s">
        <v>208</v>
      </c>
      <c r="B28">
        <v>0</v>
      </c>
      <c r="C28" s="3">
        <v>0</v>
      </c>
      <c r="D28" s="11">
        <v>0.14402779870301063</v>
      </c>
      <c r="E28">
        <v>0</v>
      </c>
      <c r="F28" s="11">
        <v>1.196722184227891E-2</v>
      </c>
      <c r="G28">
        <v>0</v>
      </c>
    </row>
  </sheetData>
  <sortState ref="A2:G26">
    <sortCondition ref="B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F2" sqref="F2:F30"/>
    </sheetView>
  </sheetViews>
  <sheetFormatPr baseColWidth="10" defaultRowHeight="15" x14ac:dyDescent="0"/>
  <cols>
    <col min="1" max="1" width="18" bestFit="1" customWidth="1"/>
    <col min="2" max="2" width="5.6640625" bestFit="1" customWidth="1"/>
    <col min="3" max="3" width="12.5" bestFit="1" customWidth="1"/>
    <col min="4" max="4" width="11.5" bestFit="1" customWidth="1"/>
    <col min="5" max="5" width="9.83203125" bestFit="1" customWidth="1"/>
    <col min="6" max="6" width="11.5" bestFit="1" customWidth="1"/>
    <col min="7" max="7" width="5.1640625" bestFit="1" customWidth="1"/>
  </cols>
  <sheetData>
    <row r="1" spans="1:7">
      <c r="A1" t="s">
        <v>25</v>
      </c>
      <c r="B1" t="s">
        <v>23</v>
      </c>
      <c r="C1" t="s">
        <v>24</v>
      </c>
      <c r="D1" s="8" t="s">
        <v>35</v>
      </c>
      <c r="E1" t="s">
        <v>26</v>
      </c>
      <c r="F1" s="8" t="s">
        <v>35</v>
      </c>
      <c r="G1" t="s">
        <v>36</v>
      </c>
    </row>
    <row r="2" spans="1:7">
      <c r="A2" t="s">
        <v>97</v>
      </c>
      <c r="B2">
        <v>8</v>
      </c>
      <c r="C2" s="4">
        <v>707125</v>
      </c>
      <c r="D2" s="5">
        <f t="shared" ref="D2:D29" si="0">C2/B2</f>
        <v>88390.625</v>
      </c>
      <c r="E2">
        <f t="shared" ref="E2:E28" si="1">ROUND(C2/$D$29,0)</f>
        <v>2</v>
      </c>
      <c r="F2" s="3">
        <f t="shared" ref="F2:F29" si="2">C2/E2</f>
        <v>353562.5</v>
      </c>
      <c r="G2">
        <f t="shared" ref="G2:G28" si="3">E2-B2</f>
        <v>-6</v>
      </c>
    </row>
    <row r="3" spans="1:7">
      <c r="A3" t="s">
        <v>37</v>
      </c>
      <c r="B3">
        <v>8</v>
      </c>
      <c r="C3" s="4">
        <v>3350773</v>
      </c>
      <c r="D3" s="5">
        <f t="shared" si="0"/>
        <v>418846.625</v>
      </c>
      <c r="E3">
        <f t="shared" si="1"/>
        <v>9</v>
      </c>
      <c r="F3" s="3">
        <f t="shared" si="2"/>
        <v>372308.11111111112</v>
      </c>
      <c r="G3">
        <f t="shared" si="3"/>
        <v>1</v>
      </c>
    </row>
    <row r="4" spans="1:7">
      <c r="A4" t="s">
        <v>168</v>
      </c>
      <c r="B4">
        <v>8</v>
      </c>
      <c r="C4" s="4">
        <v>648553</v>
      </c>
      <c r="D4" s="5">
        <f t="shared" si="0"/>
        <v>81069.125</v>
      </c>
      <c r="E4">
        <f t="shared" si="1"/>
        <v>2</v>
      </c>
      <c r="F4" s="3">
        <f t="shared" si="2"/>
        <v>324276.5</v>
      </c>
      <c r="G4">
        <f t="shared" si="3"/>
        <v>-6</v>
      </c>
    </row>
    <row r="5" spans="1:7">
      <c r="A5" t="s">
        <v>169</v>
      </c>
      <c r="B5">
        <v>8</v>
      </c>
      <c r="C5" s="4">
        <v>2469489</v>
      </c>
      <c r="D5" s="5">
        <f t="shared" si="0"/>
        <v>308686.125</v>
      </c>
      <c r="E5">
        <f t="shared" si="1"/>
        <v>7</v>
      </c>
      <c r="F5" s="3">
        <f t="shared" si="2"/>
        <v>352784.14285714284</v>
      </c>
      <c r="G5">
        <f t="shared" si="3"/>
        <v>-1</v>
      </c>
    </row>
    <row r="6" spans="1:7">
      <c r="A6" t="s">
        <v>170</v>
      </c>
      <c r="B6">
        <v>8</v>
      </c>
      <c r="C6" s="4">
        <v>2404256</v>
      </c>
      <c r="D6" s="5">
        <f t="shared" si="0"/>
        <v>300532</v>
      </c>
      <c r="E6">
        <f t="shared" si="1"/>
        <v>7</v>
      </c>
      <c r="F6" s="3">
        <f t="shared" si="2"/>
        <v>343465.14285714284</v>
      </c>
      <c r="G6">
        <f t="shared" si="3"/>
        <v>-1</v>
      </c>
    </row>
    <row r="7" spans="1:7">
      <c r="A7" t="s">
        <v>171</v>
      </c>
      <c r="B7">
        <v>8</v>
      </c>
      <c r="C7" s="4">
        <v>2954625</v>
      </c>
      <c r="D7" s="5">
        <f t="shared" si="0"/>
        <v>369328.125</v>
      </c>
      <c r="E7">
        <f t="shared" si="1"/>
        <v>8</v>
      </c>
      <c r="F7" s="3">
        <f t="shared" si="2"/>
        <v>369328.125</v>
      </c>
      <c r="G7">
        <f t="shared" si="3"/>
        <v>0</v>
      </c>
    </row>
    <row r="8" spans="1:7">
      <c r="A8" t="s">
        <v>172</v>
      </c>
      <c r="B8">
        <v>8</v>
      </c>
      <c r="C8" s="4">
        <v>3121451</v>
      </c>
      <c r="D8" s="5">
        <f t="shared" si="0"/>
        <v>390181.375</v>
      </c>
      <c r="E8">
        <f t="shared" si="1"/>
        <v>9</v>
      </c>
      <c r="F8" s="3">
        <f t="shared" si="2"/>
        <v>346827.88888888888</v>
      </c>
      <c r="G8">
        <f t="shared" si="3"/>
        <v>1</v>
      </c>
    </row>
    <row r="9" spans="1:7">
      <c r="A9" t="s">
        <v>173</v>
      </c>
      <c r="B9">
        <v>8</v>
      </c>
      <c r="C9" s="4">
        <v>1535625</v>
      </c>
      <c r="D9" s="5">
        <f t="shared" si="0"/>
        <v>191953.125</v>
      </c>
      <c r="E9">
        <f t="shared" si="1"/>
        <v>4</v>
      </c>
      <c r="F9" s="3">
        <f t="shared" si="2"/>
        <v>383906.25</v>
      </c>
      <c r="G9">
        <f t="shared" si="3"/>
        <v>-4</v>
      </c>
    </row>
    <row r="10" spans="1:7">
      <c r="A10" t="s">
        <v>174</v>
      </c>
      <c r="B10">
        <v>8</v>
      </c>
      <c r="C10" s="4">
        <v>425398</v>
      </c>
      <c r="D10" s="5">
        <f t="shared" si="0"/>
        <v>53174.75</v>
      </c>
      <c r="E10">
        <f t="shared" si="1"/>
        <v>1</v>
      </c>
      <c r="F10" s="3">
        <f t="shared" si="2"/>
        <v>425398</v>
      </c>
      <c r="G10">
        <f t="shared" si="3"/>
        <v>-7</v>
      </c>
    </row>
    <row r="11" spans="1:7">
      <c r="A11" t="s">
        <v>175</v>
      </c>
      <c r="B11">
        <v>8</v>
      </c>
      <c r="C11" s="4">
        <v>2036227</v>
      </c>
      <c r="D11" s="5">
        <f t="shared" si="0"/>
        <v>254528.375</v>
      </c>
      <c r="E11">
        <f>ROUND(C11/$D$29,0)-1</f>
        <v>5</v>
      </c>
      <c r="F11" s="3">
        <f t="shared" si="2"/>
        <v>407245.4</v>
      </c>
      <c r="G11">
        <f t="shared" si="3"/>
        <v>-3</v>
      </c>
    </row>
    <row r="12" spans="1:7">
      <c r="A12" t="s">
        <v>167</v>
      </c>
      <c r="B12">
        <v>8</v>
      </c>
      <c r="C12" s="4">
        <v>1373551</v>
      </c>
      <c r="D12" s="5">
        <f t="shared" si="0"/>
        <v>171693.875</v>
      </c>
      <c r="E12">
        <f t="shared" si="1"/>
        <v>4</v>
      </c>
      <c r="F12" s="3">
        <f t="shared" si="2"/>
        <v>343387.75</v>
      </c>
      <c r="G12">
        <f t="shared" si="3"/>
        <v>-4</v>
      </c>
    </row>
    <row r="13" spans="1:7">
      <c r="A13" t="s">
        <v>166</v>
      </c>
      <c r="B13">
        <v>9</v>
      </c>
      <c r="C13" s="4">
        <v>3093994</v>
      </c>
      <c r="D13" s="5">
        <f t="shared" si="0"/>
        <v>343777.11111111112</v>
      </c>
      <c r="E13">
        <f t="shared" si="1"/>
        <v>9</v>
      </c>
      <c r="F13" s="3">
        <f t="shared" si="2"/>
        <v>343777.11111111112</v>
      </c>
      <c r="G13">
        <f t="shared" si="3"/>
        <v>0</v>
      </c>
    </row>
    <row r="14" spans="1:7">
      <c r="A14" t="s">
        <v>164</v>
      </c>
      <c r="B14">
        <v>10</v>
      </c>
      <c r="C14" s="4">
        <v>3392775</v>
      </c>
      <c r="D14" s="5">
        <f t="shared" si="0"/>
        <v>339277.5</v>
      </c>
      <c r="E14">
        <f t="shared" si="1"/>
        <v>9</v>
      </c>
      <c r="F14" s="3">
        <f t="shared" si="2"/>
        <v>376975</v>
      </c>
      <c r="G14">
        <f t="shared" si="3"/>
        <v>-1</v>
      </c>
    </row>
    <row r="15" spans="1:7">
      <c r="A15" t="s">
        <v>165</v>
      </c>
      <c r="B15">
        <v>10</v>
      </c>
      <c r="C15" s="4">
        <v>3086448</v>
      </c>
      <c r="D15" s="5">
        <f t="shared" si="0"/>
        <v>308644.8</v>
      </c>
      <c r="E15">
        <f>ROUND(C15/$D$29,0)-1</f>
        <v>8</v>
      </c>
      <c r="F15" s="3">
        <f t="shared" si="2"/>
        <v>385806</v>
      </c>
      <c r="G15">
        <f t="shared" si="3"/>
        <v>-2</v>
      </c>
    </row>
    <row r="16" spans="1:7">
      <c r="A16" t="s">
        <v>163</v>
      </c>
      <c r="B16">
        <v>12</v>
      </c>
      <c r="C16" s="4">
        <v>3753633</v>
      </c>
      <c r="D16" s="5">
        <f t="shared" si="0"/>
        <v>312802.75</v>
      </c>
      <c r="E16">
        <f t="shared" si="1"/>
        <v>10</v>
      </c>
      <c r="F16" s="3">
        <f t="shared" si="2"/>
        <v>375363.3</v>
      </c>
      <c r="G16">
        <f t="shared" si="3"/>
        <v>-2</v>
      </c>
    </row>
    <row r="17" spans="1:7">
      <c r="A17" t="s">
        <v>162</v>
      </c>
      <c r="B17">
        <v>16</v>
      </c>
      <c r="C17" s="4">
        <v>6178603</v>
      </c>
      <c r="D17" s="5">
        <f t="shared" si="0"/>
        <v>386162.6875</v>
      </c>
      <c r="E17">
        <f t="shared" si="1"/>
        <v>17</v>
      </c>
      <c r="F17" s="3">
        <f t="shared" si="2"/>
        <v>363447.23529411765</v>
      </c>
      <c r="G17">
        <f t="shared" si="3"/>
        <v>1</v>
      </c>
    </row>
    <row r="18" spans="1:7">
      <c r="A18" t="s">
        <v>160</v>
      </c>
      <c r="B18">
        <v>17</v>
      </c>
      <c r="C18" s="4">
        <v>5849105</v>
      </c>
      <c r="D18" s="5">
        <f t="shared" si="0"/>
        <v>344065</v>
      </c>
      <c r="E18">
        <f t="shared" si="1"/>
        <v>16</v>
      </c>
      <c r="F18" s="3">
        <f t="shared" si="2"/>
        <v>365569.0625</v>
      </c>
      <c r="G18">
        <f t="shared" si="3"/>
        <v>-1</v>
      </c>
    </row>
    <row r="19" spans="1:7">
      <c r="A19" t="s">
        <v>161</v>
      </c>
      <c r="B19">
        <v>17</v>
      </c>
      <c r="C19" s="4">
        <v>7443904</v>
      </c>
      <c r="D19" s="5">
        <f t="shared" si="0"/>
        <v>437876.70588235295</v>
      </c>
      <c r="E19">
        <f t="shared" si="1"/>
        <v>21</v>
      </c>
      <c r="F19" s="3">
        <f t="shared" si="2"/>
        <v>354471.61904761905</v>
      </c>
      <c r="G19">
        <f t="shared" si="3"/>
        <v>4</v>
      </c>
    </row>
    <row r="20" spans="1:7">
      <c r="A20" t="s">
        <v>159</v>
      </c>
      <c r="B20">
        <v>18</v>
      </c>
      <c r="C20" s="4">
        <v>6424340</v>
      </c>
      <c r="D20" s="5">
        <f t="shared" si="0"/>
        <v>356907.77777777775</v>
      </c>
      <c r="E20">
        <f t="shared" si="1"/>
        <v>18</v>
      </c>
      <c r="F20" s="3">
        <f t="shared" si="2"/>
        <v>356907.77777777775</v>
      </c>
      <c r="G20">
        <f t="shared" si="3"/>
        <v>0</v>
      </c>
    </row>
    <row r="21" spans="1:7">
      <c r="A21" t="s">
        <v>158</v>
      </c>
      <c r="B21">
        <v>22</v>
      </c>
      <c r="C21" s="4">
        <v>8450527</v>
      </c>
      <c r="D21" s="5">
        <f t="shared" si="0"/>
        <v>384114.86363636365</v>
      </c>
      <c r="E21">
        <f t="shared" si="1"/>
        <v>23</v>
      </c>
      <c r="F21" s="3">
        <f t="shared" si="2"/>
        <v>367414.21739130432</v>
      </c>
      <c r="G21">
        <f t="shared" si="3"/>
        <v>1</v>
      </c>
    </row>
    <row r="22" spans="1:7">
      <c r="A22" t="s">
        <v>157</v>
      </c>
      <c r="B22">
        <v>25</v>
      </c>
      <c r="C22" s="4">
        <v>8541250</v>
      </c>
      <c r="D22" s="5">
        <f t="shared" si="0"/>
        <v>341650</v>
      </c>
      <c r="E22">
        <f t="shared" si="1"/>
        <v>24</v>
      </c>
      <c r="F22" s="3">
        <f t="shared" si="2"/>
        <v>355885.41666666669</v>
      </c>
      <c r="G22">
        <f t="shared" si="3"/>
        <v>-1</v>
      </c>
    </row>
    <row r="23" spans="1:7">
      <c r="A23" t="s">
        <v>156</v>
      </c>
      <c r="B23">
        <v>30</v>
      </c>
      <c r="C23" s="4">
        <v>10226737</v>
      </c>
      <c r="D23" s="5">
        <f t="shared" si="0"/>
        <v>340891.23333333334</v>
      </c>
      <c r="E23">
        <f t="shared" si="1"/>
        <v>28</v>
      </c>
      <c r="F23" s="3">
        <f t="shared" si="2"/>
        <v>365240.60714285716</v>
      </c>
      <c r="G23">
        <f t="shared" si="3"/>
        <v>-2</v>
      </c>
    </row>
    <row r="24" spans="1:7">
      <c r="A24" t="s">
        <v>155</v>
      </c>
      <c r="B24">
        <v>31</v>
      </c>
      <c r="C24" s="4">
        <v>10576758</v>
      </c>
      <c r="D24" s="5">
        <f t="shared" si="0"/>
        <v>341185.74193548388</v>
      </c>
      <c r="E24">
        <f t="shared" si="1"/>
        <v>29</v>
      </c>
      <c r="F24" s="3">
        <f t="shared" si="2"/>
        <v>364715.79310344829</v>
      </c>
      <c r="G24">
        <f t="shared" si="3"/>
        <v>-2</v>
      </c>
    </row>
    <row r="25" spans="1:7">
      <c r="A25" t="s">
        <v>154</v>
      </c>
      <c r="B25">
        <v>39</v>
      </c>
      <c r="C25" s="4">
        <v>13633969</v>
      </c>
      <c r="D25" s="5">
        <f t="shared" si="0"/>
        <v>349588.94871794869</v>
      </c>
      <c r="E25">
        <f t="shared" si="1"/>
        <v>38</v>
      </c>
      <c r="F25" s="3">
        <f t="shared" si="2"/>
        <v>358788.65789473685</v>
      </c>
      <c r="G25">
        <f t="shared" si="3"/>
        <v>-1</v>
      </c>
    </row>
    <row r="26" spans="1:7">
      <c r="A26" t="s">
        <v>153</v>
      </c>
      <c r="B26">
        <v>46</v>
      </c>
      <c r="C26" s="4">
        <v>15180636</v>
      </c>
      <c r="D26" s="5">
        <f t="shared" si="0"/>
        <v>330013.82608695654</v>
      </c>
      <c r="E26">
        <f t="shared" si="1"/>
        <v>42</v>
      </c>
      <c r="F26" s="3">
        <f t="shared" si="2"/>
        <v>361443.71428571426</v>
      </c>
      <c r="G26">
        <f t="shared" si="3"/>
        <v>-4</v>
      </c>
    </row>
    <row r="27" spans="1:7">
      <c r="A27" t="s">
        <v>152</v>
      </c>
      <c r="B27">
        <v>53</v>
      </c>
      <c r="C27" s="4">
        <v>19159260</v>
      </c>
      <c r="D27" s="5">
        <f t="shared" si="0"/>
        <v>361495.47169811319</v>
      </c>
      <c r="E27">
        <f t="shared" si="1"/>
        <v>53</v>
      </c>
      <c r="F27" s="3">
        <f t="shared" si="2"/>
        <v>361495.47169811319</v>
      </c>
      <c r="G27">
        <f t="shared" si="3"/>
        <v>0</v>
      </c>
    </row>
    <row r="28" spans="1:7">
      <c r="A28" t="s">
        <v>151</v>
      </c>
      <c r="B28">
        <v>70</v>
      </c>
      <c r="C28" s="4">
        <v>39924091</v>
      </c>
      <c r="D28" s="5">
        <f t="shared" si="0"/>
        <v>570344.15714285709</v>
      </c>
      <c r="E28">
        <f t="shared" si="1"/>
        <v>110</v>
      </c>
      <c r="F28" s="3">
        <f t="shared" si="2"/>
        <v>362946.2818181818</v>
      </c>
      <c r="G28">
        <f t="shared" si="3"/>
        <v>40</v>
      </c>
    </row>
    <row r="29" spans="1:7">
      <c r="A29" t="s">
        <v>206</v>
      </c>
      <c r="B29">
        <f>SUM(B2:B28)</f>
        <v>513</v>
      </c>
      <c r="C29" s="5">
        <f>SUM(C2:C28)</f>
        <v>185943103</v>
      </c>
      <c r="D29" s="5">
        <f t="shared" si="0"/>
        <v>362462.18908382067</v>
      </c>
      <c r="E29">
        <f>SUM(E2:E28)</f>
        <v>513</v>
      </c>
      <c r="F29" s="3">
        <f t="shared" si="2"/>
        <v>362462.18908382067</v>
      </c>
      <c r="G29">
        <v>0</v>
      </c>
    </row>
    <row r="30" spans="1:7">
      <c r="A30" t="s">
        <v>207</v>
      </c>
      <c r="B30">
        <v>0</v>
      </c>
      <c r="C30" s="5">
        <v>0</v>
      </c>
      <c r="D30" s="5">
        <f>STDEV(D2:D29)</f>
        <v>111503.5109394434</v>
      </c>
      <c r="E30">
        <v>0</v>
      </c>
      <c r="F30" s="3">
        <f>STDEV(F2:F29)</f>
        <v>19748.646255275442</v>
      </c>
      <c r="G30" s="5">
        <v>0</v>
      </c>
    </row>
    <row r="31" spans="1:7">
      <c r="A31" t="s">
        <v>208</v>
      </c>
      <c r="B31">
        <v>0</v>
      </c>
      <c r="C31" s="5">
        <v>0</v>
      </c>
      <c r="D31" s="11">
        <v>0.05</v>
      </c>
      <c r="E31">
        <v>0</v>
      </c>
      <c r="F31">
        <v>7.0000000000000001E-3</v>
      </c>
      <c r="G31">
        <v>0</v>
      </c>
    </row>
  </sheetData>
  <sortState ref="A2:G28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E33" sqref="E33"/>
    </sheetView>
  </sheetViews>
  <sheetFormatPr baseColWidth="10" defaultRowHeight="15" x14ac:dyDescent="0"/>
  <cols>
    <col min="1" max="1" width="24.5" bestFit="1" customWidth="1"/>
    <col min="2" max="5" width="13" customWidth="1"/>
    <col min="6" max="6" width="12.1640625" bestFit="1" customWidth="1"/>
  </cols>
  <sheetData>
    <row r="1" spans="1:7">
      <c r="A1" t="s">
        <v>67</v>
      </c>
      <c r="B1" t="s">
        <v>23</v>
      </c>
      <c r="C1" t="s">
        <v>24</v>
      </c>
      <c r="D1" t="s">
        <v>35</v>
      </c>
      <c r="E1" t="s">
        <v>26</v>
      </c>
      <c r="F1" t="s">
        <v>35</v>
      </c>
      <c r="G1" t="s">
        <v>36</v>
      </c>
    </row>
    <row r="2" spans="1:7">
      <c r="A2" t="s">
        <v>37</v>
      </c>
      <c r="B2">
        <v>2</v>
      </c>
      <c r="C2" s="9">
        <v>74541</v>
      </c>
      <c r="D2" s="4">
        <f t="shared" ref="D2:D35" si="0">C2/B2</f>
        <v>37270.5</v>
      </c>
      <c r="E2">
        <v>1</v>
      </c>
      <c r="F2" s="4">
        <f t="shared" ref="F2:F35" si="1">C2/E2</f>
        <v>74541</v>
      </c>
      <c r="G2">
        <f t="shared" ref="G2:G34" si="2">E2-B2</f>
        <v>-1</v>
      </c>
    </row>
    <row r="3" spans="1:7">
      <c r="A3" t="s">
        <v>33</v>
      </c>
      <c r="B3">
        <v>2</v>
      </c>
      <c r="C3" s="9">
        <v>256527</v>
      </c>
      <c r="D3" s="4">
        <f t="shared" si="0"/>
        <v>128263.5</v>
      </c>
      <c r="E3">
        <f>ROUND(C3/$D$35,0)</f>
        <v>1</v>
      </c>
      <c r="F3" s="4">
        <f t="shared" si="1"/>
        <v>256527</v>
      </c>
      <c r="G3">
        <f t="shared" si="2"/>
        <v>-1</v>
      </c>
    </row>
    <row r="4" spans="1:7">
      <c r="A4" t="s">
        <v>43</v>
      </c>
      <c r="B4">
        <v>2</v>
      </c>
      <c r="C4" s="9">
        <v>465477</v>
      </c>
      <c r="D4" s="4">
        <f t="shared" si="0"/>
        <v>232738.5</v>
      </c>
      <c r="E4">
        <f>ROUND(C4/$D$35,0)</f>
        <v>2</v>
      </c>
      <c r="F4" s="4">
        <f t="shared" si="1"/>
        <v>232738.5</v>
      </c>
      <c r="G4">
        <f t="shared" si="2"/>
        <v>0</v>
      </c>
    </row>
    <row r="5" spans="1:7">
      <c r="A5" t="s">
        <v>44</v>
      </c>
      <c r="B5">
        <v>2</v>
      </c>
      <c r="C5" s="9">
        <v>344027</v>
      </c>
      <c r="D5" s="4">
        <f t="shared" si="0"/>
        <v>172013.5</v>
      </c>
      <c r="E5">
        <f>ROUND(C5/$D$35,0)</f>
        <v>1</v>
      </c>
      <c r="F5" s="4">
        <f t="shared" si="1"/>
        <v>344027</v>
      </c>
      <c r="G5">
        <f t="shared" si="2"/>
        <v>-1</v>
      </c>
    </row>
    <row r="6" spans="1:7">
      <c r="A6" t="s">
        <v>47</v>
      </c>
      <c r="B6">
        <v>2</v>
      </c>
      <c r="C6" s="9">
        <v>490327</v>
      </c>
      <c r="D6" s="4">
        <f t="shared" si="0"/>
        <v>245163.5</v>
      </c>
      <c r="E6">
        <f>ROUND(C6/$D$35,0)</f>
        <v>2</v>
      </c>
      <c r="F6" s="4">
        <f t="shared" si="1"/>
        <v>245163.5</v>
      </c>
      <c r="G6">
        <f t="shared" si="2"/>
        <v>0</v>
      </c>
    </row>
    <row r="7" spans="1:7">
      <c r="A7" t="s">
        <v>58</v>
      </c>
      <c r="B7">
        <v>2</v>
      </c>
      <c r="C7" s="9">
        <v>40203</v>
      </c>
      <c r="D7" s="4">
        <f t="shared" si="0"/>
        <v>20101.5</v>
      </c>
      <c r="E7">
        <v>1</v>
      </c>
      <c r="F7" s="4">
        <f t="shared" si="1"/>
        <v>40203</v>
      </c>
      <c r="G7">
        <f t="shared" si="2"/>
        <v>-1</v>
      </c>
    </row>
    <row r="8" spans="1:7">
      <c r="A8" t="s">
        <v>59</v>
      </c>
      <c r="B8">
        <v>2</v>
      </c>
      <c r="C8" s="9">
        <v>107934</v>
      </c>
      <c r="D8" s="4">
        <f t="shared" si="0"/>
        <v>53967</v>
      </c>
      <c r="E8">
        <v>1</v>
      </c>
      <c r="F8" s="4">
        <f t="shared" si="1"/>
        <v>107934</v>
      </c>
      <c r="G8">
        <f t="shared" si="2"/>
        <v>-1</v>
      </c>
    </row>
    <row r="9" spans="1:7">
      <c r="A9" t="s">
        <v>61</v>
      </c>
      <c r="B9">
        <v>2</v>
      </c>
      <c r="C9" s="9">
        <v>902386</v>
      </c>
      <c r="D9" s="4">
        <f t="shared" si="0"/>
        <v>451193</v>
      </c>
      <c r="E9">
        <f>ROUND(C9/$D$35,0)</f>
        <v>3</v>
      </c>
      <c r="F9" s="4">
        <f t="shared" si="1"/>
        <v>300795.33333333331</v>
      </c>
      <c r="G9">
        <f t="shared" si="2"/>
        <v>1</v>
      </c>
    </row>
    <row r="10" spans="1:7">
      <c r="A10" t="s">
        <v>66</v>
      </c>
      <c r="B10">
        <v>2</v>
      </c>
      <c r="C10" s="9">
        <v>337054</v>
      </c>
      <c r="D10" s="4">
        <f t="shared" si="0"/>
        <v>168527</v>
      </c>
      <c r="E10">
        <f>ROUND(C10/$D$35,0)</f>
        <v>1</v>
      </c>
      <c r="F10" s="4">
        <f t="shared" si="1"/>
        <v>337054</v>
      </c>
      <c r="G10">
        <f t="shared" si="2"/>
        <v>-1</v>
      </c>
    </row>
    <row r="11" spans="1:7">
      <c r="A11" t="s">
        <v>54</v>
      </c>
      <c r="B11">
        <v>2</v>
      </c>
      <c r="C11" s="9">
        <v>75167</v>
      </c>
      <c r="D11" s="4">
        <f t="shared" si="0"/>
        <v>37583.5</v>
      </c>
      <c r="E11">
        <v>1</v>
      </c>
      <c r="F11" s="4">
        <f t="shared" si="1"/>
        <v>75167</v>
      </c>
      <c r="G11">
        <f t="shared" si="2"/>
        <v>-1</v>
      </c>
    </row>
    <row r="12" spans="1:7">
      <c r="A12" t="s">
        <v>49</v>
      </c>
      <c r="B12">
        <v>2</v>
      </c>
      <c r="C12" s="9">
        <v>42817</v>
      </c>
      <c r="D12" s="4">
        <f t="shared" si="0"/>
        <v>21408.5</v>
      </c>
      <c r="E12">
        <v>1</v>
      </c>
      <c r="F12" s="4">
        <f t="shared" si="1"/>
        <v>42817</v>
      </c>
      <c r="G12">
        <f t="shared" si="2"/>
        <v>-1</v>
      </c>
    </row>
    <row r="13" spans="1:7">
      <c r="A13" t="s">
        <v>48</v>
      </c>
      <c r="B13">
        <v>2</v>
      </c>
      <c r="C13" s="9">
        <v>68575</v>
      </c>
      <c r="D13" s="4">
        <f t="shared" si="0"/>
        <v>34287.5</v>
      </c>
      <c r="E13">
        <v>1</v>
      </c>
      <c r="F13" s="4">
        <f t="shared" si="1"/>
        <v>68575</v>
      </c>
      <c r="G13">
        <f t="shared" si="2"/>
        <v>-1</v>
      </c>
    </row>
    <row r="14" spans="1:7">
      <c r="A14" t="s">
        <v>63</v>
      </c>
      <c r="B14">
        <v>3</v>
      </c>
      <c r="C14" s="9">
        <v>924843</v>
      </c>
      <c r="D14" s="4">
        <f t="shared" si="0"/>
        <v>308281</v>
      </c>
      <c r="E14">
        <f t="shared" ref="E14:E34" si="3">ROUND(C14/$D$35,0)</f>
        <v>3</v>
      </c>
      <c r="F14" s="4">
        <f t="shared" si="1"/>
        <v>308281</v>
      </c>
      <c r="G14">
        <f t="shared" si="2"/>
        <v>0</v>
      </c>
    </row>
    <row r="15" spans="1:7">
      <c r="A15" t="s">
        <v>56</v>
      </c>
      <c r="B15">
        <v>3</v>
      </c>
      <c r="C15" s="9">
        <v>558934</v>
      </c>
      <c r="D15" s="4">
        <f t="shared" si="0"/>
        <v>186311.33333333334</v>
      </c>
      <c r="E15">
        <f t="shared" si="3"/>
        <v>2</v>
      </c>
      <c r="F15" s="4">
        <f t="shared" si="1"/>
        <v>279467</v>
      </c>
      <c r="G15">
        <f t="shared" si="2"/>
        <v>-1</v>
      </c>
    </row>
    <row r="16" spans="1:7">
      <c r="A16" t="s">
        <v>52</v>
      </c>
      <c r="B16">
        <v>3</v>
      </c>
      <c r="C16" s="9">
        <v>834927</v>
      </c>
      <c r="D16" s="4">
        <f t="shared" si="0"/>
        <v>278309</v>
      </c>
      <c r="E16">
        <f t="shared" si="3"/>
        <v>3</v>
      </c>
      <c r="F16" s="4">
        <f t="shared" si="1"/>
        <v>278309</v>
      </c>
      <c r="G16">
        <f t="shared" si="2"/>
        <v>0</v>
      </c>
    </row>
    <row r="17" spans="1:7">
      <c r="A17" t="s">
        <v>45</v>
      </c>
      <c r="B17">
        <v>4</v>
      </c>
      <c r="C17" s="9">
        <v>1354744</v>
      </c>
      <c r="D17" s="4">
        <f t="shared" si="0"/>
        <v>338686</v>
      </c>
      <c r="E17">
        <f t="shared" si="3"/>
        <v>5</v>
      </c>
      <c r="F17" s="4">
        <f t="shared" si="1"/>
        <v>270948.8</v>
      </c>
      <c r="G17">
        <f t="shared" si="2"/>
        <v>1</v>
      </c>
    </row>
    <row r="18" spans="1:7">
      <c r="A18" t="s">
        <v>46</v>
      </c>
      <c r="B18">
        <v>4</v>
      </c>
      <c r="C18" s="9">
        <v>1004064</v>
      </c>
      <c r="D18" s="4">
        <f t="shared" si="0"/>
        <v>251016</v>
      </c>
      <c r="E18">
        <f t="shared" si="3"/>
        <v>3</v>
      </c>
      <c r="F18" s="4">
        <f t="shared" si="1"/>
        <v>334688</v>
      </c>
      <c r="G18">
        <f t="shared" si="2"/>
        <v>-1</v>
      </c>
    </row>
    <row r="19" spans="1:7">
      <c r="A19" t="s">
        <v>60</v>
      </c>
      <c r="B19">
        <v>4</v>
      </c>
      <c r="C19" s="9">
        <v>1126314</v>
      </c>
      <c r="D19" s="4">
        <f t="shared" si="0"/>
        <v>281578.5</v>
      </c>
      <c r="E19">
        <f t="shared" si="3"/>
        <v>4</v>
      </c>
      <c r="F19" s="4">
        <f t="shared" si="1"/>
        <v>281578.5</v>
      </c>
      <c r="G19">
        <f t="shared" si="2"/>
        <v>0</v>
      </c>
    </row>
    <row r="20" spans="1:7">
      <c r="A20" t="s">
        <v>55</v>
      </c>
      <c r="B20">
        <v>4</v>
      </c>
      <c r="C20" s="9">
        <v>941283</v>
      </c>
      <c r="D20" s="4">
        <f t="shared" si="0"/>
        <v>235320.75</v>
      </c>
      <c r="E20">
        <f t="shared" si="3"/>
        <v>3</v>
      </c>
      <c r="F20" s="4">
        <f t="shared" si="1"/>
        <v>313761</v>
      </c>
      <c r="G20">
        <f t="shared" si="2"/>
        <v>-1</v>
      </c>
    </row>
    <row r="21" spans="1:7">
      <c r="A21" t="s">
        <v>42</v>
      </c>
      <c r="B21">
        <v>5</v>
      </c>
      <c r="C21" s="9">
        <v>984128</v>
      </c>
      <c r="D21" s="4">
        <f t="shared" si="0"/>
        <v>196825.60000000001</v>
      </c>
      <c r="E21">
        <f t="shared" si="3"/>
        <v>3</v>
      </c>
      <c r="F21" s="4">
        <f t="shared" si="1"/>
        <v>328042.66666666669</v>
      </c>
      <c r="G21">
        <f t="shared" si="2"/>
        <v>-2</v>
      </c>
    </row>
    <row r="22" spans="1:7">
      <c r="A22" t="s">
        <v>6</v>
      </c>
      <c r="B22">
        <v>5</v>
      </c>
      <c r="C22" s="9">
        <v>1658090</v>
      </c>
      <c r="D22" s="4">
        <f t="shared" si="0"/>
        <v>331618</v>
      </c>
      <c r="E22">
        <f t="shared" si="3"/>
        <v>6</v>
      </c>
      <c r="F22" s="4">
        <f t="shared" si="1"/>
        <v>276348.33333333331</v>
      </c>
      <c r="G22">
        <f t="shared" si="2"/>
        <v>1</v>
      </c>
    </row>
    <row r="23" spans="1:7">
      <c r="A23" t="s">
        <v>62</v>
      </c>
      <c r="B23">
        <v>5</v>
      </c>
      <c r="C23" s="9">
        <v>1235425</v>
      </c>
      <c r="D23" s="4">
        <f t="shared" si="0"/>
        <v>247085</v>
      </c>
      <c r="E23">
        <f t="shared" si="3"/>
        <v>4</v>
      </c>
      <c r="F23" s="4">
        <f t="shared" si="1"/>
        <v>308856.25</v>
      </c>
      <c r="G23">
        <f t="shared" si="2"/>
        <v>-1</v>
      </c>
    </row>
    <row r="24" spans="1:7">
      <c r="A24" t="s">
        <v>64</v>
      </c>
      <c r="B24">
        <v>5</v>
      </c>
      <c r="C24" s="9">
        <v>1701840</v>
      </c>
      <c r="D24" s="4">
        <f t="shared" si="0"/>
        <v>340368</v>
      </c>
      <c r="E24">
        <f t="shared" si="3"/>
        <v>6</v>
      </c>
      <c r="F24" s="4">
        <f t="shared" si="1"/>
        <v>283640</v>
      </c>
      <c r="G24">
        <f t="shared" si="2"/>
        <v>1</v>
      </c>
    </row>
    <row r="25" spans="1:7">
      <c r="A25" t="s">
        <v>65</v>
      </c>
      <c r="B25">
        <v>5</v>
      </c>
      <c r="C25" s="9">
        <v>1332335</v>
      </c>
      <c r="D25" s="4">
        <f t="shared" si="0"/>
        <v>266467</v>
      </c>
      <c r="E25">
        <f t="shared" si="3"/>
        <v>5</v>
      </c>
      <c r="F25" s="4">
        <f t="shared" si="1"/>
        <v>266467</v>
      </c>
      <c r="G25">
        <f t="shared" si="2"/>
        <v>0</v>
      </c>
    </row>
    <row r="26" spans="1:7">
      <c r="A26" t="s">
        <v>40</v>
      </c>
      <c r="B26">
        <v>6</v>
      </c>
      <c r="C26" s="9">
        <v>2049083</v>
      </c>
      <c r="D26" s="4">
        <f t="shared" si="0"/>
        <v>341513.83333333331</v>
      </c>
      <c r="E26">
        <f t="shared" si="3"/>
        <v>7</v>
      </c>
      <c r="F26" s="4">
        <f t="shared" si="1"/>
        <v>292726.14285714284</v>
      </c>
      <c r="G26">
        <f t="shared" si="2"/>
        <v>1</v>
      </c>
    </row>
    <row r="27" spans="1:7">
      <c r="A27" t="s">
        <v>41</v>
      </c>
      <c r="B27">
        <v>6</v>
      </c>
      <c r="C27" s="9">
        <v>1272844</v>
      </c>
      <c r="D27" s="4">
        <f t="shared" si="0"/>
        <v>212140.66666666666</v>
      </c>
      <c r="E27">
        <f t="shared" si="3"/>
        <v>4</v>
      </c>
      <c r="F27" s="4">
        <f t="shared" si="1"/>
        <v>318211</v>
      </c>
      <c r="G27">
        <f t="shared" si="2"/>
        <v>-2</v>
      </c>
    </row>
    <row r="28" spans="1:7">
      <c r="A28" t="s">
        <v>51</v>
      </c>
      <c r="B28">
        <v>6</v>
      </c>
      <c r="C28" s="9">
        <v>1400203</v>
      </c>
      <c r="D28" s="4">
        <f t="shared" si="0"/>
        <v>233367.16666666666</v>
      </c>
      <c r="E28">
        <f t="shared" si="3"/>
        <v>5</v>
      </c>
      <c r="F28" s="4">
        <f t="shared" si="1"/>
        <v>280040.59999999998</v>
      </c>
      <c r="G28">
        <f t="shared" si="2"/>
        <v>-1</v>
      </c>
    </row>
    <row r="29" spans="1:7">
      <c r="A29" t="s">
        <v>39</v>
      </c>
      <c r="B29">
        <v>7</v>
      </c>
      <c r="C29" s="9">
        <v>2403027</v>
      </c>
      <c r="D29" s="4">
        <f t="shared" si="0"/>
        <v>343289.57142857142</v>
      </c>
      <c r="E29">
        <f t="shared" si="3"/>
        <v>8</v>
      </c>
      <c r="F29" s="4">
        <f t="shared" si="1"/>
        <v>300378.375</v>
      </c>
      <c r="G29">
        <f t="shared" si="2"/>
        <v>1</v>
      </c>
    </row>
    <row r="30" spans="1:7">
      <c r="A30" t="s">
        <v>57</v>
      </c>
      <c r="B30">
        <v>7</v>
      </c>
      <c r="C30" s="9">
        <v>2598245</v>
      </c>
      <c r="D30" s="4">
        <f t="shared" si="0"/>
        <v>371177.85714285716</v>
      </c>
      <c r="E30">
        <f t="shared" si="3"/>
        <v>9</v>
      </c>
      <c r="F30" s="4">
        <f t="shared" si="1"/>
        <v>288693.88888888888</v>
      </c>
      <c r="G30">
        <f t="shared" si="2"/>
        <v>2</v>
      </c>
    </row>
    <row r="31" spans="1:7">
      <c r="A31" t="s">
        <v>53</v>
      </c>
      <c r="B31">
        <v>7</v>
      </c>
      <c r="C31" s="9">
        <v>2340988</v>
      </c>
      <c r="D31" s="4">
        <f t="shared" si="0"/>
        <v>334426.85714285716</v>
      </c>
      <c r="E31">
        <f t="shared" si="3"/>
        <v>8</v>
      </c>
      <c r="F31" s="4">
        <f t="shared" si="1"/>
        <v>292623.5</v>
      </c>
      <c r="G31">
        <f t="shared" si="2"/>
        <v>1</v>
      </c>
    </row>
    <row r="32" spans="1:7">
      <c r="A32" t="s">
        <v>50</v>
      </c>
      <c r="B32">
        <v>13</v>
      </c>
      <c r="C32" s="9">
        <v>4520166</v>
      </c>
      <c r="D32" s="4">
        <f t="shared" si="0"/>
        <v>347705.07692307694</v>
      </c>
      <c r="E32">
        <f t="shared" si="3"/>
        <v>15</v>
      </c>
      <c r="F32" s="4">
        <f t="shared" si="1"/>
        <v>301344.40000000002</v>
      </c>
      <c r="G32">
        <f t="shared" si="2"/>
        <v>2</v>
      </c>
    </row>
    <row r="33" spans="1:7">
      <c r="A33" t="s">
        <v>38</v>
      </c>
      <c r="B33">
        <v>17</v>
      </c>
      <c r="C33" s="9">
        <v>6299886</v>
      </c>
      <c r="D33" s="4">
        <f t="shared" si="0"/>
        <v>370581.5294117647</v>
      </c>
      <c r="E33">
        <f t="shared" si="3"/>
        <v>22</v>
      </c>
      <c r="F33" s="4">
        <f t="shared" si="1"/>
        <v>286358.45454545453</v>
      </c>
      <c r="G33">
        <f t="shared" si="2"/>
        <v>5</v>
      </c>
    </row>
    <row r="34" spans="1:7">
      <c r="A34" t="s">
        <v>34</v>
      </c>
      <c r="B34">
        <v>18</v>
      </c>
      <c r="C34" s="9">
        <v>7363782</v>
      </c>
      <c r="D34" s="4">
        <f t="shared" si="0"/>
        <v>409099</v>
      </c>
      <c r="E34">
        <f t="shared" si="3"/>
        <v>25</v>
      </c>
      <c r="F34" s="4">
        <f t="shared" si="1"/>
        <v>294551.28000000003</v>
      </c>
      <c r="G34">
        <f t="shared" si="2"/>
        <v>7</v>
      </c>
    </row>
    <row r="35" spans="1:7">
      <c r="A35" t="s">
        <v>176</v>
      </c>
      <c r="B35">
        <f>SUM(B2:B34)</f>
        <v>161</v>
      </c>
      <c r="C35" s="9">
        <f>SUM(C2:C34)</f>
        <v>47110186</v>
      </c>
      <c r="D35" s="4">
        <f t="shared" si="0"/>
        <v>292609.85093167704</v>
      </c>
      <c r="E35">
        <f>SUM(E2:E34)</f>
        <v>166</v>
      </c>
      <c r="F35" s="4">
        <f t="shared" si="1"/>
        <v>283796.30120481929</v>
      </c>
      <c r="G35">
        <v>0</v>
      </c>
    </row>
    <row r="36" spans="1:7">
      <c r="A36" s="1" t="s">
        <v>27</v>
      </c>
      <c r="B36" s="1">
        <v>2</v>
      </c>
      <c r="C36" s="1">
        <v>0</v>
      </c>
      <c r="D36" s="1">
        <v>0</v>
      </c>
      <c r="E36" s="1">
        <v>2</v>
      </c>
      <c r="F36" s="1">
        <v>0</v>
      </c>
      <c r="G36" s="1">
        <v>0</v>
      </c>
    </row>
    <row r="37" spans="1:7">
      <c r="A37" s="1" t="s">
        <v>28</v>
      </c>
      <c r="B37" s="1">
        <v>1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</row>
    <row r="38" spans="1:7">
      <c r="A38" s="1" t="s">
        <v>29</v>
      </c>
      <c r="B38" s="1">
        <v>1</v>
      </c>
      <c r="C38" s="1">
        <v>0</v>
      </c>
      <c r="D38" s="1">
        <v>0</v>
      </c>
      <c r="E38" s="1">
        <v>1</v>
      </c>
      <c r="F38" s="1">
        <v>0</v>
      </c>
      <c r="G38" s="1">
        <v>0</v>
      </c>
    </row>
    <row r="39" spans="1:7">
      <c r="A39" s="1" t="s">
        <v>30</v>
      </c>
      <c r="B39" s="1">
        <v>1</v>
      </c>
      <c r="C39" s="1">
        <v>0</v>
      </c>
      <c r="D39" s="1">
        <v>0</v>
      </c>
      <c r="E39" s="1">
        <v>1</v>
      </c>
      <c r="F39" s="1">
        <v>0</v>
      </c>
      <c r="G39" s="1">
        <v>0</v>
      </c>
    </row>
    <row r="40" spans="1:7">
      <c r="A40" s="1" t="s">
        <v>31</v>
      </c>
      <c r="B40" s="1">
        <v>166</v>
      </c>
      <c r="C40" s="1">
        <v>0</v>
      </c>
      <c r="D40" s="1">
        <v>0</v>
      </c>
      <c r="E40" s="1">
        <v>171</v>
      </c>
      <c r="F40" s="1">
        <v>0</v>
      </c>
      <c r="G40" s="1">
        <v>0</v>
      </c>
    </row>
    <row r="41" spans="1:7">
      <c r="A41" s="1" t="s">
        <v>207</v>
      </c>
      <c r="B41" s="1">
        <v>0</v>
      </c>
      <c r="C41" s="1">
        <v>0</v>
      </c>
      <c r="D41" s="4">
        <f>STDEV(D2:D34)</f>
        <v>121017.09884052488</v>
      </c>
      <c r="E41" s="1">
        <v>0</v>
      </c>
      <c r="F41" s="4">
        <f>STDEV(F2:F34)</f>
        <v>91721.136037587843</v>
      </c>
      <c r="G41" s="1">
        <v>0</v>
      </c>
    </row>
    <row r="42" spans="1:7">
      <c r="A42" s="1" t="s">
        <v>208</v>
      </c>
      <c r="B42" s="1">
        <v>0</v>
      </c>
      <c r="C42" s="1">
        <v>0</v>
      </c>
      <c r="D42" s="11">
        <v>0.14000000000000001</v>
      </c>
      <c r="E42" s="1">
        <v>0</v>
      </c>
      <c r="F42">
        <v>3.6999999999999998E-2</v>
      </c>
      <c r="G42" s="1">
        <v>0</v>
      </c>
    </row>
    <row r="43" spans="1:7">
      <c r="A43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>
      <c r="A44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</sheetData>
  <sortState ref="A2:G34">
    <sortCondition ref="B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workbookViewId="0">
      <selection activeCell="D4" sqref="D4"/>
    </sheetView>
  </sheetViews>
  <sheetFormatPr baseColWidth="10" defaultRowHeight="15" x14ac:dyDescent="0"/>
  <cols>
    <col min="1" max="1" width="29.5" bestFit="1" customWidth="1"/>
    <col min="2" max="2" width="30.1640625" bestFit="1" customWidth="1"/>
    <col min="3" max="3" width="10" bestFit="1" customWidth="1"/>
    <col min="4" max="4" width="7.33203125" bestFit="1" customWidth="1"/>
    <col min="5" max="5" width="9.6640625" bestFit="1" customWidth="1"/>
  </cols>
  <sheetData>
    <row r="1" spans="1:5">
      <c r="A1" s="1" t="s">
        <v>144</v>
      </c>
      <c r="B1" s="1" t="s">
        <v>145</v>
      </c>
      <c r="C1" s="1" t="s">
        <v>209</v>
      </c>
      <c r="D1" t="s">
        <v>96</v>
      </c>
      <c r="E1" s="1" t="s">
        <v>211</v>
      </c>
    </row>
    <row r="2" spans="1:5">
      <c r="A2" s="1" t="s">
        <v>6</v>
      </c>
      <c r="B2" t="s">
        <v>189</v>
      </c>
      <c r="C2" s="1">
        <v>0</v>
      </c>
      <c r="D2">
        <v>2</v>
      </c>
      <c r="E2">
        <f t="shared" ref="E2:E33" si="0">ROUND(D2/2, 0)</f>
        <v>1</v>
      </c>
    </row>
    <row r="3" spans="1:5">
      <c r="A3" s="1" t="s">
        <v>4</v>
      </c>
      <c r="B3" s="1" t="s">
        <v>188</v>
      </c>
      <c r="C3" s="1">
        <v>0</v>
      </c>
      <c r="D3">
        <v>1</v>
      </c>
      <c r="E3">
        <f t="shared" si="0"/>
        <v>1</v>
      </c>
    </row>
    <row r="4" spans="1:5">
      <c r="A4" s="1" t="s">
        <v>6</v>
      </c>
      <c r="B4" t="s">
        <v>188</v>
      </c>
      <c r="C4" s="1">
        <v>3</v>
      </c>
      <c r="D4">
        <v>4</v>
      </c>
      <c r="E4">
        <f t="shared" si="0"/>
        <v>2</v>
      </c>
    </row>
    <row r="5" spans="1:5">
      <c r="A5" s="1" t="s">
        <v>7</v>
      </c>
      <c r="B5" t="s">
        <v>188</v>
      </c>
      <c r="C5" s="1">
        <v>0</v>
      </c>
      <c r="D5">
        <v>1</v>
      </c>
      <c r="E5">
        <f t="shared" si="0"/>
        <v>1</v>
      </c>
    </row>
    <row r="6" spans="1:5">
      <c r="A6" s="1" t="s">
        <v>149</v>
      </c>
      <c r="B6" t="s">
        <v>188</v>
      </c>
      <c r="C6">
        <v>0</v>
      </c>
      <c r="D6">
        <v>1</v>
      </c>
      <c r="E6">
        <f t="shared" si="0"/>
        <v>1</v>
      </c>
    </row>
    <row r="7" spans="1:5">
      <c r="A7" s="1" t="s">
        <v>146</v>
      </c>
      <c r="B7" t="s">
        <v>188</v>
      </c>
      <c r="C7" s="1">
        <v>1</v>
      </c>
      <c r="D7">
        <v>1</v>
      </c>
      <c r="E7">
        <f t="shared" si="0"/>
        <v>1</v>
      </c>
    </row>
    <row r="8" spans="1:5">
      <c r="A8" s="1" t="s">
        <v>4</v>
      </c>
      <c r="B8" s="1" t="s">
        <v>194</v>
      </c>
      <c r="C8" s="1">
        <v>2</v>
      </c>
      <c r="D8">
        <v>4</v>
      </c>
      <c r="E8">
        <f t="shared" si="0"/>
        <v>2</v>
      </c>
    </row>
    <row r="9" spans="1:5">
      <c r="A9" s="1" t="s">
        <v>1</v>
      </c>
      <c r="B9" s="1" t="s">
        <v>181</v>
      </c>
      <c r="C9" s="1">
        <v>0</v>
      </c>
      <c r="D9">
        <v>4</v>
      </c>
      <c r="E9">
        <f t="shared" si="0"/>
        <v>2</v>
      </c>
    </row>
    <row r="10" spans="1:5">
      <c r="A10" s="1" t="s">
        <v>0</v>
      </c>
      <c r="B10" s="1" t="s">
        <v>181</v>
      </c>
      <c r="C10" s="1">
        <v>1</v>
      </c>
      <c r="D10">
        <v>2</v>
      </c>
      <c r="E10">
        <f t="shared" si="0"/>
        <v>1</v>
      </c>
    </row>
    <row r="11" spans="1:5">
      <c r="A11" s="1" t="s">
        <v>1</v>
      </c>
      <c r="B11" s="1" t="s">
        <v>177</v>
      </c>
      <c r="C11" s="1">
        <v>5</v>
      </c>
      <c r="D11">
        <v>23</v>
      </c>
      <c r="E11">
        <f t="shared" si="0"/>
        <v>12</v>
      </c>
    </row>
    <row r="12" spans="1:5">
      <c r="A12" s="1" t="s">
        <v>5</v>
      </c>
      <c r="B12" s="1" t="s">
        <v>177</v>
      </c>
      <c r="C12" s="1">
        <v>0</v>
      </c>
      <c r="D12">
        <v>1</v>
      </c>
      <c r="E12">
        <f t="shared" si="0"/>
        <v>1</v>
      </c>
    </row>
    <row r="13" spans="1:5">
      <c r="A13" s="1" t="s">
        <v>0</v>
      </c>
      <c r="B13" s="1" t="s">
        <v>177</v>
      </c>
      <c r="C13" s="1">
        <v>3</v>
      </c>
      <c r="D13">
        <v>3</v>
      </c>
      <c r="E13">
        <f t="shared" si="0"/>
        <v>2</v>
      </c>
    </row>
    <row r="14" spans="1:5">
      <c r="A14" s="1" t="s">
        <v>7</v>
      </c>
      <c r="B14" t="s">
        <v>177</v>
      </c>
      <c r="C14" s="1">
        <v>0</v>
      </c>
      <c r="D14">
        <v>1</v>
      </c>
      <c r="E14">
        <f t="shared" si="0"/>
        <v>1</v>
      </c>
    </row>
    <row r="15" spans="1:5">
      <c r="A15" s="1" t="s">
        <v>147</v>
      </c>
      <c r="B15" t="s">
        <v>177</v>
      </c>
      <c r="C15" s="1">
        <v>0</v>
      </c>
      <c r="D15">
        <v>1</v>
      </c>
      <c r="E15">
        <f t="shared" si="0"/>
        <v>1</v>
      </c>
    </row>
    <row r="16" spans="1:5">
      <c r="A16" s="1" t="s">
        <v>8</v>
      </c>
      <c r="B16" t="s">
        <v>177</v>
      </c>
      <c r="C16" s="1">
        <v>0</v>
      </c>
      <c r="D16">
        <v>1</v>
      </c>
      <c r="E16">
        <f t="shared" si="0"/>
        <v>1</v>
      </c>
    </row>
    <row r="17" spans="1:5">
      <c r="A17" s="1" t="s">
        <v>9</v>
      </c>
      <c r="B17" t="s">
        <v>177</v>
      </c>
      <c r="C17">
        <v>0</v>
      </c>
      <c r="D17">
        <v>1</v>
      </c>
      <c r="E17">
        <f t="shared" si="0"/>
        <v>1</v>
      </c>
    </row>
    <row r="18" spans="1:5">
      <c r="A18" s="1" t="s">
        <v>11</v>
      </c>
      <c r="B18" t="s">
        <v>177</v>
      </c>
      <c r="C18">
        <v>3</v>
      </c>
      <c r="D18">
        <v>2</v>
      </c>
      <c r="E18">
        <f t="shared" si="0"/>
        <v>1</v>
      </c>
    </row>
    <row r="19" spans="1:5">
      <c r="A19" s="1" t="s">
        <v>12</v>
      </c>
      <c r="B19" s="1" t="s">
        <v>177</v>
      </c>
      <c r="C19" s="1">
        <v>0</v>
      </c>
      <c r="D19">
        <v>1</v>
      </c>
      <c r="E19">
        <f t="shared" si="0"/>
        <v>1</v>
      </c>
    </row>
    <row r="20" spans="1:5">
      <c r="A20" s="1" t="s">
        <v>12</v>
      </c>
      <c r="B20" t="s">
        <v>177</v>
      </c>
      <c r="C20" s="1">
        <v>0</v>
      </c>
      <c r="D20">
        <v>1</v>
      </c>
      <c r="E20">
        <f t="shared" si="0"/>
        <v>1</v>
      </c>
    </row>
    <row r="21" spans="1:5">
      <c r="A21" s="1" t="s">
        <v>13</v>
      </c>
      <c r="B21" t="s">
        <v>177</v>
      </c>
      <c r="C21" s="1">
        <v>0</v>
      </c>
      <c r="D21">
        <v>1</v>
      </c>
      <c r="E21">
        <f t="shared" si="0"/>
        <v>1</v>
      </c>
    </row>
    <row r="22" spans="1:5">
      <c r="A22" s="1" t="s">
        <v>148</v>
      </c>
      <c r="B22" t="s">
        <v>177</v>
      </c>
      <c r="C22" s="1">
        <v>0</v>
      </c>
      <c r="D22">
        <v>1</v>
      </c>
      <c r="E22">
        <f t="shared" si="0"/>
        <v>1</v>
      </c>
    </row>
    <row r="23" spans="1:5">
      <c r="A23" s="1" t="s">
        <v>149</v>
      </c>
      <c r="B23" t="s">
        <v>177</v>
      </c>
      <c r="C23">
        <v>1</v>
      </c>
      <c r="D23">
        <v>1</v>
      </c>
      <c r="E23">
        <f t="shared" si="0"/>
        <v>1</v>
      </c>
    </row>
    <row r="24" spans="1:5">
      <c r="A24" s="1" t="s">
        <v>16</v>
      </c>
      <c r="B24" t="s">
        <v>177</v>
      </c>
      <c r="C24">
        <v>0</v>
      </c>
      <c r="D24">
        <v>2</v>
      </c>
      <c r="E24">
        <f t="shared" si="0"/>
        <v>1</v>
      </c>
    </row>
    <row r="25" spans="1:5">
      <c r="A25" s="1" t="s">
        <v>17</v>
      </c>
      <c r="B25" t="s">
        <v>177</v>
      </c>
      <c r="C25">
        <v>0</v>
      </c>
      <c r="D25">
        <v>1</v>
      </c>
      <c r="E25">
        <f t="shared" si="0"/>
        <v>1</v>
      </c>
    </row>
    <row r="26" spans="1:5">
      <c r="A26" s="1" t="s">
        <v>18</v>
      </c>
      <c r="B26" t="s">
        <v>177</v>
      </c>
      <c r="C26">
        <v>0</v>
      </c>
      <c r="D26">
        <v>1</v>
      </c>
      <c r="E26">
        <f t="shared" si="0"/>
        <v>1</v>
      </c>
    </row>
    <row r="27" spans="1:5">
      <c r="A27" s="1" t="s">
        <v>20</v>
      </c>
      <c r="B27" t="s">
        <v>177</v>
      </c>
      <c r="C27">
        <v>0</v>
      </c>
      <c r="D27">
        <v>8</v>
      </c>
      <c r="E27">
        <f t="shared" si="0"/>
        <v>4</v>
      </c>
    </row>
    <row r="28" spans="1:5">
      <c r="A28" s="1" t="s">
        <v>150</v>
      </c>
      <c r="B28" t="s">
        <v>177</v>
      </c>
      <c r="C28" s="1">
        <v>1</v>
      </c>
      <c r="D28">
        <v>2</v>
      </c>
      <c r="E28">
        <f t="shared" si="0"/>
        <v>1</v>
      </c>
    </row>
    <row r="29" spans="1:5">
      <c r="A29" s="1" t="s">
        <v>6</v>
      </c>
      <c r="B29" s="1" t="s">
        <v>190</v>
      </c>
      <c r="C29" s="1">
        <v>0</v>
      </c>
      <c r="D29">
        <v>2</v>
      </c>
      <c r="E29">
        <f t="shared" si="0"/>
        <v>1</v>
      </c>
    </row>
    <row r="30" spans="1:5">
      <c r="A30" s="1" t="s">
        <v>0</v>
      </c>
      <c r="B30" s="1" t="s">
        <v>184</v>
      </c>
      <c r="C30" s="1">
        <v>0</v>
      </c>
      <c r="D30">
        <v>1</v>
      </c>
      <c r="E30">
        <f t="shared" si="0"/>
        <v>1</v>
      </c>
    </row>
    <row r="31" spans="1:5">
      <c r="A31" s="1" t="s">
        <v>12</v>
      </c>
      <c r="B31" t="s">
        <v>197</v>
      </c>
      <c r="C31">
        <v>0</v>
      </c>
      <c r="D31">
        <v>1</v>
      </c>
      <c r="E31">
        <f t="shared" si="0"/>
        <v>1</v>
      </c>
    </row>
    <row r="32" spans="1:5">
      <c r="A32" s="1" t="s">
        <v>12</v>
      </c>
      <c r="B32" s="1" t="s">
        <v>201</v>
      </c>
      <c r="C32" s="1">
        <v>0</v>
      </c>
      <c r="D32">
        <v>1</v>
      </c>
      <c r="E32">
        <f t="shared" si="0"/>
        <v>1</v>
      </c>
    </row>
    <row r="33" spans="1:5">
      <c r="A33" s="1" t="s">
        <v>12</v>
      </c>
      <c r="B33" t="s">
        <v>198</v>
      </c>
      <c r="C33">
        <v>0</v>
      </c>
      <c r="D33">
        <v>1</v>
      </c>
      <c r="E33">
        <f t="shared" si="0"/>
        <v>1</v>
      </c>
    </row>
    <row r="34" spans="1:5">
      <c r="A34" s="1" t="s">
        <v>0</v>
      </c>
      <c r="B34" s="1" t="s">
        <v>183</v>
      </c>
      <c r="C34" s="1">
        <v>0</v>
      </c>
      <c r="D34">
        <v>1</v>
      </c>
      <c r="E34">
        <f t="shared" ref="E34:E65" si="1">ROUND(D34/2, 0)</f>
        <v>1</v>
      </c>
    </row>
    <row r="35" spans="1:5">
      <c r="A35" s="1" t="s">
        <v>20</v>
      </c>
      <c r="B35" s="1" t="s">
        <v>183</v>
      </c>
      <c r="C35" s="1">
        <v>3</v>
      </c>
      <c r="D35">
        <v>1</v>
      </c>
      <c r="E35">
        <f t="shared" si="1"/>
        <v>1</v>
      </c>
    </row>
    <row r="36" spans="1:5">
      <c r="A36" s="1" t="s">
        <v>0</v>
      </c>
      <c r="B36" s="1" t="s">
        <v>180</v>
      </c>
      <c r="C36" s="1">
        <v>1</v>
      </c>
      <c r="D36">
        <v>2</v>
      </c>
      <c r="E36">
        <f t="shared" si="1"/>
        <v>1</v>
      </c>
    </row>
    <row r="37" spans="1:5">
      <c r="A37" s="1" t="s">
        <v>6</v>
      </c>
      <c r="B37" s="1" t="s">
        <v>180</v>
      </c>
      <c r="C37" s="1">
        <v>0</v>
      </c>
      <c r="D37">
        <v>1</v>
      </c>
      <c r="E37">
        <f t="shared" si="1"/>
        <v>1</v>
      </c>
    </row>
    <row r="38" spans="1:5">
      <c r="A38" s="1" t="s">
        <v>12</v>
      </c>
      <c r="B38" s="1" t="s">
        <v>180</v>
      </c>
      <c r="C38" s="1">
        <v>0</v>
      </c>
      <c r="D38">
        <v>1</v>
      </c>
      <c r="E38">
        <f t="shared" si="1"/>
        <v>1</v>
      </c>
    </row>
    <row r="39" spans="1:5">
      <c r="A39" s="1" t="s">
        <v>149</v>
      </c>
      <c r="B39" s="1" t="s">
        <v>180</v>
      </c>
      <c r="C39" s="1">
        <v>0</v>
      </c>
      <c r="D39">
        <v>1</v>
      </c>
      <c r="E39">
        <f t="shared" si="1"/>
        <v>1</v>
      </c>
    </row>
    <row r="40" spans="1:5">
      <c r="A40" s="1" t="s">
        <v>3</v>
      </c>
      <c r="B40" s="1" t="s">
        <v>186</v>
      </c>
      <c r="C40" s="1">
        <v>1</v>
      </c>
      <c r="D40">
        <v>1</v>
      </c>
      <c r="E40">
        <f t="shared" si="1"/>
        <v>1</v>
      </c>
    </row>
    <row r="41" spans="1:5">
      <c r="A41" s="1" t="s">
        <v>6</v>
      </c>
      <c r="B41" t="s">
        <v>192</v>
      </c>
      <c r="C41" s="1">
        <v>0</v>
      </c>
      <c r="D41">
        <v>1</v>
      </c>
      <c r="E41">
        <f t="shared" si="1"/>
        <v>1</v>
      </c>
    </row>
    <row r="42" spans="1:5">
      <c r="A42" s="1" t="s">
        <v>7</v>
      </c>
      <c r="B42" t="s">
        <v>193</v>
      </c>
      <c r="C42" s="1">
        <v>0</v>
      </c>
      <c r="D42">
        <v>1</v>
      </c>
      <c r="E42">
        <f t="shared" si="1"/>
        <v>1</v>
      </c>
    </row>
    <row r="43" spans="1:5">
      <c r="A43" s="1" t="s">
        <v>1</v>
      </c>
      <c r="B43" s="1" t="s">
        <v>185</v>
      </c>
      <c r="C43" s="1">
        <v>3</v>
      </c>
      <c r="D43">
        <v>4</v>
      </c>
      <c r="E43">
        <f t="shared" si="1"/>
        <v>2</v>
      </c>
    </row>
    <row r="44" spans="1:5">
      <c r="A44" s="1" t="s">
        <v>1</v>
      </c>
      <c r="B44" t="s">
        <v>179</v>
      </c>
      <c r="C44" s="1">
        <v>19</v>
      </c>
      <c r="D44">
        <v>52</v>
      </c>
      <c r="E44">
        <f t="shared" si="1"/>
        <v>26</v>
      </c>
    </row>
    <row r="45" spans="1:5">
      <c r="A45" s="1" t="s">
        <v>3</v>
      </c>
      <c r="B45" t="s">
        <v>179</v>
      </c>
      <c r="C45" s="1">
        <v>1</v>
      </c>
      <c r="D45">
        <v>1</v>
      </c>
      <c r="E45">
        <f t="shared" si="1"/>
        <v>1</v>
      </c>
    </row>
    <row r="46" spans="1:5">
      <c r="A46" s="1" t="s">
        <v>4</v>
      </c>
      <c r="B46" t="s">
        <v>179</v>
      </c>
      <c r="C46" s="1">
        <v>1</v>
      </c>
      <c r="D46">
        <v>2</v>
      </c>
      <c r="E46">
        <f t="shared" si="1"/>
        <v>1</v>
      </c>
    </row>
    <row r="47" spans="1:5">
      <c r="A47" s="1" t="s">
        <v>5</v>
      </c>
      <c r="B47" t="s">
        <v>179</v>
      </c>
      <c r="C47" s="1">
        <v>3</v>
      </c>
      <c r="D47">
        <v>2</v>
      </c>
      <c r="E47">
        <f t="shared" si="1"/>
        <v>1</v>
      </c>
    </row>
    <row r="48" spans="1:5">
      <c r="A48" s="1" t="s">
        <v>0</v>
      </c>
      <c r="B48" t="s">
        <v>179</v>
      </c>
      <c r="C48" s="1">
        <v>2</v>
      </c>
      <c r="D48">
        <v>3</v>
      </c>
      <c r="E48">
        <f t="shared" si="1"/>
        <v>2</v>
      </c>
    </row>
    <row r="49" spans="1:5">
      <c r="A49" s="1" t="s">
        <v>6</v>
      </c>
      <c r="B49" t="s">
        <v>179</v>
      </c>
      <c r="C49" s="1">
        <v>2</v>
      </c>
      <c r="D49">
        <v>4</v>
      </c>
      <c r="E49">
        <f t="shared" si="1"/>
        <v>2</v>
      </c>
    </row>
    <row r="50" spans="1:5">
      <c r="A50" s="1" t="s">
        <v>7</v>
      </c>
      <c r="B50" t="s">
        <v>179</v>
      </c>
      <c r="C50" s="1">
        <v>0</v>
      </c>
      <c r="D50">
        <v>3</v>
      </c>
      <c r="E50">
        <f t="shared" si="1"/>
        <v>2</v>
      </c>
    </row>
    <row r="51" spans="1:5">
      <c r="A51" s="1" t="s">
        <v>147</v>
      </c>
      <c r="B51" t="s">
        <v>179</v>
      </c>
      <c r="C51">
        <v>4</v>
      </c>
      <c r="D51">
        <v>3</v>
      </c>
      <c r="E51">
        <f t="shared" si="1"/>
        <v>2</v>
      </c>
    </row>
    <row r="52" spans="1:5">
      <c r="A52" s="1" t="s">
        <v>8</v>
      </c>
      <c r="B52" t="s">
        <v>179</v>
      </c>
      <c r="C52">
        <v>4</v>
      </c>
      <c r="D52">
        <v>2</v>
      </c>
      <c r="E52">
        <f t="shared" si="1"/>
        <v>1</v>
      </c>
    </row>
    <row r="53" spans="1:5">
      <c r="A53" s="1" t="s">
        <v>9</v>
      </c>
      <c r="B53" t="s">
        <v>179</v>
      </c>
      <c r="C53">
        <v>3</v>
      </c>
      <c r="D53">
        <v>2</v>
      </c>
      <c r="E53">
        <f t="shared" si="1"/>
        <v>1</v>
      </c>
    </row>
    <row r="54" spans="1:5">
      <c r="A54" s="1" t="s">
        <v>10</v>
      </c>
      <c r="B54" t="s">
        <v>179</v>
      </c>
      <c r="C54">
        <v>1</v>
      </c>
      <c r="D54">
        <v>1</v>
      </c>
      <c r="E54">
        <f t="shared" si="1"/>
        <v>1</v>
      </c>
    </row>
    <row r="55" spans="1:5">
      <c r="A55" s="1" t="s">
        <v>12</v>
      </c>
      <c r="B55" t="s">
        <v>179</v>
      </c>
      <c r="C55">
        <v>5</v>
      </c>
      <c r="D55">
        <v>3</v>
      </c>
      <c r="E55">
        <f t="shared" si="1"/>
        <v>2</v>
      </c>
    </row>
    <row r="56" spans="1:5">
      <c r="A56" s="1" t="s">
        <v>13</v>
      </c>
      <c r="B56" t="s">
        <v>179</v>
      </c>
      <c r="C56">
        <v>5</v>
      </c>
      <c r="D56">
        <v>3</v>
      </c>
      <c r="E56">
        <f t="shared" si="1"/>
        <v>2</v>
      </c>
    </row>
    <row r="57" spans="1:5">
      <c r="A57" s="1" t="s">
        <v>13</v>
      </c>
      <c r="B57" t="s">
        <v>179</v>
      </c>
      <c r="C57" s="1">
        <v>0</v>
      </c>
      <c r="D57">
        <v>1</v>
      </c>
      <c r="E57">
        <f t="shared" si="1"/>
        <v>1</v>
      </c>
    </row>
    <row r="58" spans="1:5">
      <c r="A58" s="1" t="s">
        <v>148</v>
      </c>
      <c r="B58" t="s">
        <v>179</v>
      </c>
      <c r="C58">
        <v>1</v>
      </c>
      <c r="D58">
        <v>1</v>
      </c>
      <c r="E58">
        <f t="shared" si="1"/>
        <v>1</v>
      </c>
    </row>
    <row r="59" spans="1:5">
      <c r="A59" s="1" t="s">
        <v>149</v>
      </c>
      <c r="B59" t="s">
        <v>179</v>
      </c>
      <c r="C59">
        <v>2</v>
      </c>
      <c r="D59">
        <v>1</v>
      </c>
      <c r="E59">
        <f t="shared" si="1"/>
        <v>1</v>
      </c>
    </row>
    <row r="60" spans="1:5">
      <c r="A60" s="1" t="s">
        <v>15</v>
      </c>
      <c r="B60" t="s">
        <v>179</v>
      </c>
      <c r="C60">
        <v>2</v>
      </c>
      <c r="D60">
        <v>4</v>
      </c>
      <c r="E60">
        <f t="shared" si="1"/>
        <v>2</v>
      </c>
    </row>
    <row r="61" spans="1:5">
      <c r="A61" s="1" t="s">
        <v>15</v>
      </c>
      <c r="B61" t="s">
        <v>179</v>
      </c>
      <c r="C61" s="1">
        <v>2</v>
      </c>
      <c r="D61">
        <v>4</v>
      </c>
      <c r="E61">
        <f t="shared" si="1"/>
        <v>2</v>
      </c>
    </row>
    <row r="62" spans="1:5">
      <c r="A62" s="1" t="s">
        <v>16</v>
      </c>
      <c r="B62" t="s">
        <v>179</v>
      </c>
      <c r="C62">
        <v>3</v>
      </c>
      <c r="D62">
        <v>1</v>
      </c>
      <c r="E62">
        <f t="shared" si="1"/>
        <v>1</v>
      </c>
    </row>
    <row r="63" spans="1:5">
      <c r="A63" s="1" t="s">
        <v>17</v>
      </c>
      <c r="B63" t="s">
        <v>179</v>
      </c>
      <c r="C63">
        <v>2</v>
      </c>
      <c r="D63">
        <v>2</v>
      </c>
      <c r="E63">
        <f t="shared" si="1"/>
        <v>1</v>
      </c>
    </row>
    <row r="64" spans="1:5">
      <c r="A64" s="1" t="s">
        <v>18</v>
      </c>
      <c r="B64" t="s">
        <v>179</v>
      </c>
      <c r="C64">
        <v>2</v>
      </c>
      <c r="D64">
        <v>1</v>
      </c>
      <c r="E64">
        <f t="shared" si="1"/>
        <v>1</v>
      </c>
    </row>
    <row r="65" spans="1:5">
      <c r="A65" s="1" t="s">
        <v>20</v>
      </c>
      <c r="B65" t="s">
        <v>179</v>
      </c>
      <c r="C65">
        <v>6</v>
      </c>
      <c r="D65">
        <v>7</v>
      </c>
      <c r="E65">
        <f t="shared" si="1"/>
        <v>4</v>
      </c>
    </row>
    <row r="66" spans="1:5">
      <c r="A66" s="1" t="s">
        <v>21</v>
      </c>
      <c r="B66" t="s">
        <v>179</v>
      </c>
      <c r="C66">
        <v>2</v>
      </c>
      <c r="D66">
        <v>4</v>
      </c>
      <c r="E66">
        <f t="shared" ref="E66:E97" si="2">ROUND(D66/2, 0)</f>
        <v>2</v>
      </c>
    </row>
    <row r="67" spans="1:5">
      <c r="A67" s="1" t="s">
        <v>150</v>
      </c>
      <c r="B67" t="s">
        <v>179</v>
      </c>
      <c r="C67" s="1">
        <v>4</v>
      </c>
      <c r="D67">
        <v>6</v>
      </c>
      <c r="E67">
        <f t="shared" si="2"/>
        <v>3</v>
      </c>
    </row>
    <row r="68" spans="1:5">
      <c r="A68" s="1" t="s">
        <v>6</v>
      </c>
      <c r="B68" t="s">
        <v>187</v>
      </c>
      <c r="C68" s="1">
        <v>0</v>
      </c>
      <c r="D68">
        <v>1</v>
      </c>
      <c r="E68">
        <f t="shared" si="2"/>
        <v>1</v>
      </c>
    </row>
    <row r="69" spans="1:5">
      <c r="A69" s="1" t="s">
        <v>148</v>
      </c>
      <c r="B69" t="s">
        <v>202</v>
      </c>
      <c r="C69">
        <v>2</v>
      </c>
      <c r="D69">
        <v>2</v>
      </c>
      <c r="E69">
        <f t="shared" si="2"/>
        <v>1</v>
      </c>
    </row>
    <row r="70" spans="1:5">
      <c r="A70" s="1" t="s">
        <v>7</v>
      </c>
      <c r="B70" t="s">
        <v>196</v>
      </c>
      <c r="C70" s="1">
        <v>0</v>
      </c>
      <c r="D70">
        <v>1</v>
      </c>
      <c r="E70">
        <f t="shared" si="2"/>
        <v>1</v>
      </c>
    </row>
    <row r="71" spans="1:5">
      <c r="A71" s="1" t="s">
        <v>0</v>
      </c>
      <c r="B71" s="1" t="s">
        <v>178</v>
      </c>
      <c r="C71" s="1">
        <v>2</v>
      </c>
      <c r="D71">
        <v>3</v>
      </c>
      <c r="E71">
        <f t="shared" si="2"/>
        <v>2</v>
      </c>
    </row>
    <row r="72" spans="1:5">
      <c r="A72" s="1" t="s">
        <v>147</v>
      </c>
      <c r="B72" s="1" t="s">
        <v>178</v>
      </c>
      <c r="C72" s="1">
        <v>0</v>
      </c>
      <c r="D72">
        <v>1</v>
      </c>
      <c r="E72">
        <f t="shared" si="2"/>
        <v>1</v>
      </c>
    </row>
    <row r="73" spans="1:5">
      <c r="A73" s="1" t="s">
        <v>20</v>
      </c>
      <c r="B73" s="1" t="s">
        <v>178</v>
      </c>
      <c r="C73" s="1">
        <v>0</v>
      </c>
      <c r="D73">
        <v>1</v>
      </c>
      <c r="E73">
        <f t="shared" si="2"/>
        <v>1</v>
      </c>
    </row>
    <row r="74" spans="1:5">
      <c r="A74" s="1" t="s">
        <v>21</v>
      </c>
      <c r="B74" s="1" t="s">
        <v>178</v>
      </c>
      <c r="C74" s="1">
        <v>1</v>
      </c>
      <c r="D74">
        <v>1</v>
      </c>
      <c r="E74">
        <f t="shared" si="2"/>
        <v>1</v>
      </c>
    </row>
    <row r="75" spans="1:5">
      <c r="A75" s="1" t="s">
        <v>150</v>
      </c>
      <c r="B75" s="1" t="s">
        <v>178</v>
      </c>
      <c r="C75" s="1">
        <v>0</v>
      </c>
      <c r="D75">
        <v>1</v>
      </c>
      <c r="E75">
        <f t="shared" si="2"/>
        <v>1</v>
      </c>
    </row>
    <row r="76" spans="1:5">
      <c r="A76" s="1" t="s">
        <v>1</v>
      </c>
      <c r="B76" t="s">
        <v>195</v>
      </c>
      <c r="C76">
        <v>4</v>
      </c>
      <c r="D76">
        <v>10</v>
      </c>
      <c r="E76">
        <f t="shared" si="2"/>
        <v>5</v>
      </c>
    </row>
    <row r="77" spans="1:5">
      <c r="A77" s="1" t="s">
        <v>0</v>
      </c>
      <c r="B77" t="s">
        <v>195</v>
      </c>
      <c r="C77">
        <v>2</v>
      </c>
      <c r="D77">
        <v>3</v>
      </c>
      <c r="E77">
        <f t="shared" si="2"/>
        <v>2</v>
      </c>
    </row>
    <row r="78" spans="1:5">
      <c r="A78" s="1" t="s">
        <v>9</v>
      </c>
      <c r="B78" t="s">
        <v>195</v>
      </c>
      <c r="C78" s="1">
        <v>0</v>
      </c>
      <c r="D78">
        <v>1</v>
      </c>
      <c r="E78">
        <f t="shared" si="2"/>
        <v>1</v>
      </c>
    </row>
    <row r="79" spans="1:5">
      <c r="A79" s="1" t="s">
        <v>13</v>
      </c>
      <c r="B79" t="s">
        <v>195</v>
      </c>
      <c r="C79" s="1">
        <v>0</v>
      </c>
      <c r="D79">
        <v>2</v>
      </c>
      <c r="E79">
        <f t="shared" si="2"/>
        <v>1</v>
      </c>
    </row>
    <row r="80" spans="1:5">
      <c r="A80" s="1" t="s">
        <v>16</v>
      </c>
      <c r="B80" t="s">
        <v>195</v>
      </c>
      <c r="C80">
        <v>0</v>
      </c>
      <c r="D80">
        <v>1</v>
      </c>
      <c r="E80">
        <f t="shared" si="2"/>
        <v>1</v>
      </c>
    </row>
    <row r="81" spans="1:5">
      <c r="A81" s="1" t="s">
        <v>20</v>
      </c>
      <c r="B81" t="s">
        <v>204</v>
      </c>
      <c r="C81">
        <v>0</v>
      </c>
      <c r="D81">
        <v>1</v>
      </c>
      <c r="E81">
        <f t="shared" si="2"/>
        <v>1</v>
      </c>
    </row>
    <row r="82" spans="1:5">
      <c r="A82" s="1" t="s">
        <v>20</v>
      </c>
      <c r="B82" t="s">
        <v>203</v>
      </c>
      <c r="C82">
        <v>0</v>
      </c>
      <c r="D82">
        <v>1</v>
      </c>
      <c r="E82">
        <f t="shared" si="2"/>
        <v>1</v>
      </c>
    </row>
    <row r="83" spans="1:5">
      <c r="A83" s="1" t="s">
        <v>21</v>
      </c>
      <c r="B83" s="1" t="s">
        <v>200</v>
      </c>
      <c r="C83" s="1">
        <v>1</v>
      </c>
      <c r="D83">
        <v>1</v>
      </c>
      <c r="E83">
        <f t="shared" si="2"/>
        <v>1</v>
      </c>
    </row>
    <row r="84" spans="1:5">
      <c r="A84" s="1" t="s">
        <v>1</v>
      </c>
      <c r="B84" s="1" t="s">
        <v>182</v>
      </c>
      <c r="C84" s="1">
        <v>4</v>
      </c>
      <c r="D84">
        <v>7</v>
      </c>
      <c r="E84">
        <f t="shared" si="2"/>
        <v>4</v>
      </c>
    </row>
    <row r="85" spans="1:5">
      <c r="A85" s="1" t="s">
        <v>0</v>
      </c>
      <c r="B85" s="1" t="s">
        <v>182</v>
      </c>
      <c r="C85" s="1">
        <v>1</v>
      </c>
      <c r="D85">
        <v>1</v>
      </c>
      <c r="E85">
        <f t="shared" si="2"/>
        <v>1</v>
      </c>
    </row>
    <row r="86" spans="1:5">
      <c r="A86" s="1" t="s">
        <v>6</v>
      </c>
      <c r="B86" t="s">
        <v>182</v>
      </c>
      <c r="C86" s="1">
        <v>4</v>
      </c>
      <c r="D86">
        <v>5</v>
      </c>
      <c r="E86">
        <f t="shared" si="2"/>
        <v>3</v>
      </c>
    </row>
    <row r="87" spans="1:5">
      <c r="A87" s="1" t="s">
        <v>7</v>
      </c>
      <c r="B87" t="s">
        <v>182</v>
      </c>
      <c r="C87" s="1">
        <v>0</v>
      </c>
      <c r="D87">
        <v>1</v>
      </c>
      <c r="E87">
        <f t="shared" si="2"/>
        <v>1</v>
      </c>
    </row>
    <row r="88" spans="1:5">
      <c r="A88" s="1" t="s">
        <v>147</v>
      </c>
      <c r="B88" s="1" t="s">
        <v>182</v>
      </c>
      <c r="C88" s="1">
        <v>0</v>
      </c>
      <c r="D88">
        <v>1</v>
      </c>
      <c r="E88">
        <f t="shared" si="2"/>
        <v>1</v>
      </c>
    </row>
    <row r="89" spans="1:5">
      <c r="A89" s="1" t="s">
        <v>10</v>
      </c>
      <c r="B89" s="1" t="s">
        <v>182</v>
      </c>
      <c r="C89" s="1">
        <v>1</v>
      </c>
      <c r="D89">
        <v>1</v>
      </c>
      <c r="E89">
        <f t="shared" si="2"/>
        <v>1</v>
      </c>
    </row>
    <row r="90" spans="1:5">
      <c r="A90" s="1" t="s">
        <v>12</v>
      </c>
      <c r="B90" s="1" t="s">
        <v>182</v>
      </c>
      <c r="C90" s="1">
        <v>0</v>
      </c>
      <c r="D90">
        <v>1</v>
      </c>
      <c r="E90">
        <f t="shared" si="2"/>
        <v>1</v>
      </c>
    </row>
    <row r="91" spans="1:5">
      <c r="A91" s="1" t="s">
        <v>20</v>
      </c>
      <c r="B91" s="1" t="s">
        <v>182</v>
      </c>
      <c r="C91" s="1">
        <v>1</v>
      </c>
      <c r="D91">
        <v>1</v>
      </c>
      <c r="E91">
        <f t="shared" si="2"/>
        <v>1</v>
      </c>
    </row>
    <row r="92" spans="1:5">
      <c r="A92" s="1" t="s">
        <v>6</v>
      </c>
      <c r="B92" t="s">
        <v>191</v>
      </c>
      <c r="C92" s="1">
        <v>0</v>
      </c>
      <c r="D92">
        <v>1</v>
      </c>
      <c r="E92">
        <f t="shared" si="2"/>
        <v>1</v>
      </c>
    </row>
    <row r="93" spans="1:5">
      <c r="A93" s="1" t="s">
        <v>12</v>
      </c>
      <c r="B93" s="1" t="s">
        <v>199</v>
      </c>
      <c r="C93" s="1">
        <v>0</v>
      </c>
      <c r="D93">
        <v>1</v>
      </c>
      <c r="E93">
        <f t="shared" si="2"/>
        <v>1</v>
      </c>
    </row>
  </sheetData>
  <autoFilter ref="A1:D93">
    <sortState ref="A2:F93">
      <sortCondition ref="A2:A93"/>
    </sortState>
  </autoFilter>
  <sortState ref="A2:E93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5"/>
  <sheetViews>
    <sheetView tabSelected="1" workbookViewId="0">
      <selection activeCell="C1" sqref="C1"/>
    </sheetView>
  </sheetViews>
  <sheetFormatPr baseColWidth="10" defaultRowHeight="15" x14ac:dyDescent="0"/>
  <cols>
    <col min="1" max="1" width="4.1640625" bestFit="1" customWidth="1"/>
    <col min="2" max="2" width="7.5" bestFit="1" customWidth="1"/>
    <col min="3" max="3" width="7.33203125" bestFit="1" customWidth="1"/>
    <col min="4" max="4" width="4.5" bestFit="1" customWidth="1"/>
  </cols>
  <sheetData>
    <row r="1" spans="1:4">
      <c r="A1" s="1" t="s">
        <v>98</v>
      </c>
      <c r="B1" s="1" t="s">
        <v>99</v>
      </c>
      <c r="C1" s="1" t="s">
        <v>209</v>
      </c>
      <c r="D1" s="1" t="s">
        <v>210</v>
      </c>
    </row>
    <row r="2" spans="1:4">
      <c r="A2" s="1" t="s">
        <v>100</v>
      </c>
      <c r="B2" s="1" t="s">
        <v>102</v>
      </c>
      <c r="C2" s="1">
        <v>1</v>
      </c>
      <c r="D2" s="10">
        <v>0</v>
      </c>
    </row>
    <row r="3" spans="1:4">
      <c r="A3" s="1" t="s">
        <v>100</v>
      </c>
      <c r="B3" s="1" t="s">
        <v>107</v>
      </c>
      <c r="C3" s="1">
        <v>1</v>
      </c>
      <c r="D3" s="1">
        <v>0</v>
      </c>
    </row>
    <row r="4" spans="1:4">
      <c r="A4" s="1" t="s">
        <v>100</v>
      </c>
      <c r="B4" s="1" t="s">
        <v>108</v>
      </c>
      <c r="C4" s="1">
        <v>1</v>
      </c>
      <c r="D4" s="1">
        <v>0</v>
      </c>
    </row>
    <row r="5" spans="1:4">
      <c r="A5" s="1" t="s">
        <v>100</v>
      </c>
      <c r="B5" s="1" t="s">
        <v>109</v>
      </c>
      <c r="C5" s="1">
        <v>1</v>
      </c>
      <c r="D5" s="10">
        <v>1</v>
      </c>
    </row>
    <row r="6" spans="1:4">
      <c r="A6" s="1" t="s">
        <v>100</v>
      </c>
      <c r="B6" s="1" t="s">
        <v>110</v>
      </c>
      <c r="C6" s="1">
        <v>1</v>
      </c>
      <c r="D6" s="1">
        <v>0</v>
      </c>
    </row>
    <row r="7" spans="1:4">
      <c r="A7" s="1" t="s">
        <v>100</v>
      </c>
      <c r="B7" s="1" t="s">
        <v>117</v>
      </c>
      <c r="C7" s="1">
        <v>3</v>
      </c>
      <c r="D7" s="10">
        <v>1</v>
      </c>
    </row>
    <row r="8" spans="1:4">
      <c r="A8" t="s">
        <v>122</v>
      </c>
      <c r="B8" t="s">
        <v>103</v>
      </c>
      <c r="C8">
        <v>1</v>
      </c>
      <c r="D8">
        <v>1</v>
      </c>
    </row>
    <row r="9" spans="1:4">
      <c r="A9" t="s">
        <v>122</v>
      </c>
      <c r="B9" t="s">
        <v>104</v>
      </c>
      <c r="C9">
        <v>2</v>
      </c>
      <c r="D9">
        <v>2</v>
      </c>
    </row>
    <row r="10" spans="1:4">
      <c r="A10" t="s">
        <v>122</v>
      </c>
      <c r="B10" t="s">
        <v>107</v>
      </c>
      <c r="C10">
        <v>3</v>
      </c>
      <c r="D10">
        <v>3</v>
      </c>
    </row>
    <row r="11" spans="1:4">
      <c r="A11" t="s">
        <v>122</v>
      </c>
      <c r="B11" t="s">
        <v>108</v>
      </c>
      <c r="C11">
        <v>1</v>
      </c>
      <c r="D11">
        <v>1</v>
      </c>
    </row>
    <row r="12" spans="1:4">
      <c r="A12" t="s">
        <v>122</v>
      </c>
      <c r="B12" t="s">
        <v>109</v>
      </c>
      <c r="C12">
        <v>1</v>
      </c>
      <c r="D12">
        <v>1</v>
      </c>
    </row>
    <row r="13" spans="1:4">
      <c r="A13" t="s">
        <v>122</v>
      </c>
      <c r="B13" t="s">
        <v>113</v>
      </c>
      <c r="C13">
        <v>1</v>
      </c>
      <c r="D13">
        <v>1</v>
      </c>
    </row>
    <row r="14" spans="1:4">
      <c r="A14" t="s">
        <v>123</v>
      </c>
      <c r="B14" t="s">
        <v>102</v>
      </c>
      <c r="C14">
        <v>1</v>
      </c>
      <c r="D14">
        <v>1</v>
      </c>
    </row>
    <row r="15" spans="1:4">
      <c r="A15" t="s">
        <v>123</v>
      </c>
      <c r="B15" t="s">
        <v>104</v>
      </c>
      <c r="C15">
        <v>1</v>
      </c>
      <c r="D15">
        <v>1</v>
      </c>
    </row>
    <row r="16" spans="1:4">
      <c r="A16" t="s">
        <v>123</v>
      </c>
      <c r="B16" t="s">
        <v>107</v>
      </c>
      <c r="C16">
        <v>1</v>
      </c>
      <c r="D16">
        <v>1</v>
      </c>
    </row>
    <row r="17" spans="1:4">
      <c r="A17" t="s">
        <v>123</v>
      </c>
      <c r="B17" t="s">
        <v>109</v>
      </c>
      <c r="C17">
        <v>2</v>
      </c>
      <c r="D17">
        <v>2</v>
      </c>
    </row>
    <row r="18" spans="1:4">
      <c r="A18" t="s">
        <v>123</v>
      </c>
      <c r="B18" t="s">
        <v>113</v>
      </c>
      <c r="C18">
        <v>1</v>
      </c>
      <c r="D18">
        <v>1</v>
      </c>
    </row>
    <row r="19" spans="1:4">
      <c r="A19" t="s">
        <v>123</v>
      </c>
      <c r="B19" t="s">
        <v>117</v>
      </c>
      <c r="C19">
        <v>1</v>
      </c>
      <c r="D19">
        <v>1</v>
      </c>
    </row>
    <row r="20" spans="1:4">
      <c r="A20" t="s">
        <v>123</v>
      </c>
      <c r="B20" t="s">
        <v>119</v>
      </c>
      <c r="C20">
        <v>1</v>
      </c>
      <c r="D20">
        <v>1</v>
      </c>
    </row>
    <row r="21" spans="1:4">
      <c r="A21" t="s">
        <v>124</v>
      </c>
      <c r="B21" t="s">
        <v>102</v>
      </c>
      <c r="C21">
        <v>1</v>
      </c>
      <c r="D21">
        <v>0</v>
      </c>
    </row>
    <row r="22" spans="1:4">
      <c r="A22" t="s">
        <v>124</v>
      </c>
      <c r="B22" t="s">
        <v>103</v>
      </c>
      <c r="C22">
        <v>1</v>
      </c>
      <c r="D22" s="9">
        <v>0</v>
      </c>
    </row>
    <row r="23" spans="1:4">
      <c r="A23" t="s">
        <v>124</v>
      </c>
      <c r="B23" t="s">
        <v>104</v>
      </c>
      <c r="C23">
        <v>1</v>
      </c>
      <c r="D23" s="9">
        <v>0</v>
      </c>
    </row>
    <row r="24" spans="1:4">
      <c r="A24" t="s">
        <v>124</v>
      </c>
      <c r="B24" t="s">
        <v>107</v>
      </c>
      <c r="C24">
        <v>2</v>
      </c>
      <c r="D24" s="9">
        <v>1</v>
      </c>
    </row>
    <row r="25" spans="1:4">
      <c r="A25" t="s">
        <v>124</v>
      </c>
      <c r="B25" t="s">
        <v>110</v>
      </c>
      <c r="C25">
        <v>1</v>
      </c>
      <c r="D25" s="9">
        <v>0</v>
      </c>
    </row>
    <row r="26" spans="1:4">
      <c r="A26" t="s">
        <v>124</v>
      </c>
      <c r="B26" t="s">
        <v>113</v>
      </c>
      <c r="C26">
        <v>1</v>
      </c>
      <c r="D26" s="9">
        <v>1</v>
      </c>
    </row>
    <row r="27" spans="1:4">
      <c r="A27" t="s">
        <v>124</v>
      </c>
      <c r="B27" t="s">
        <v>117</v>
      </c>
      <c r="C27">
        <v>1</v>
      </c>
      <c r="D27" s="9">
        <v>0</v>
      </c>
    </row>
    <row r="28" spans="1:4">
      <c r="A28" t="s">
        <v>2</v>
      </c>
      <c r="B28" t="s">
        <v>102</v>
      </c>
      <c r="C28">
        <v>2</v>
      </c>
      <c r="D28" s="9">
        <v>2</v>
      </c>
    </row>
    <row r="29" spans="1:4">
      <c r="A29" t="s">
        <v>2</v>
      </c>
      <c r="B29" t="s">
        <v>103</v>
      </c>
      <c r="C29">
        <v>3</v>
      </c>
      <c r="D29" s="9">
        <v>2</v>
      </c>
    </row>
    <row r="30" spans="1:4">
      <c r="A30" t="s">
        <v>2</v>
      </c>
      <c r="B30" t="s">
        <v>104</v>
      </c>
      <c r="C30">
        <v>13</v>
      </c>
      <c r="D30" s="9">
        <v>13</v>
      </c>
    </row>
    <row r="31" spans="1:4">
      <c r="A31" t="s">
        <v>2</v>
      </c>
      <c r="B31" t="s">
        <v>106</v>
      </c>
      <c r="C31">
        <v>3</v>
      </c>
      <c r="D31" s="9">
        <v>2</v>
      </c>
    </row>
    <row r="32" spans="1:4">
      <c r="A32" t="s">
        <v>2</v>
      </c>
      <c r="B32" t="s">
        <v>107</v>
      </c>
      <c r="C32">
        <v>1</v>
      </c>
      <c r="D32" s="9">
        <v>4</v>
      </c>
    </row>
    <row r="33" spans="1:4">
      <c r="A33" t="s">
        <v>2</v>
      </c>
      <c r="B33" t="s">
        <v>109</v>
      </c>
      <c r="C33">
        <v>3</v>
      </c>
      <c r="D33" s="9">
        <v>4</v>
      </c>
    </row>
    <row r="34" spans="1:4">
      <c r="A34" t="s">
        <v>2</v>
      </c>
      <c r="B34" t="s">
        <v>110</v>
      </c>
      <c r="C34">
        <v>2</v>
      </c>
      <c r="D34" s="9">
        <v>0</v>
      </c>
    </row>
    <row r="35" spans="1:4">
      <c r="A35" t="s">
        <v>2</v>
      </c>
      <c r="B35" t="s">
        <v>113</v>
      </c>
      <c r="C35">
        <v>1</v>
      </c>
      <c r="D35" s="9">
        <v>3</v>
      </c>
    </row>
    <row r="36" spans="1:4">
      <c r="A36" t="s">
        <v>2</v>
      </c>
      <c r="B36" t="s">
        <v>115</v>
      </c>
      <c r="C36">
        <v>2</v>
      </c>
      <c r="D36" s="9">
        <v>1</v>
      </c>
    </row>
    <row r="37" spans="1:4">
      <c r="A37" t="s">
        <v>2</v>
      </c>
      <c r="B37" t="s">
        <v>117</v>
      </c>
      <c r="C37">
        <v>8</v>
      </c>
      <c r="D37" s="9">
        <v>7</v>
      </c>
    </row>
    <row r="38" spans="1:4">
      <c r="A38" t="s">
        <v>2</v>
      </c>
      <c r="B38" t="s">
        <v>121</v>
      </c>
      <c r="C38">
        <v>1</v>
      </c>
      <c r="D38" s="9">
        <v>0</v>
      </c>
    </row>
    <row r="39" spans="1:4">
      <c r="A39" t="s">
        <v>125</v>
      </c>
      <c r="B39" t="s">
        <v>102</v>
      </c>
      <c r="C39">
        <v>1</v>
      </c>
      <c r="D39" s="1">
        <v>2</v>
      </c>
    </row>
    <row r="40" spans="1:4">
      <c r="A40" t="s">
        <v>125</v>
      </c>
      <c r="B40" t="s">
        <v>106</v>
      </c>
      <c r="C40">
        <v>1</v>
      </c>
      <c r="D40" s="1">
        <v>0</v>
      </c>
    </row>
    <row r="41" spans="1:4">
      <c r="A41" t="s">
        <v>125</v>
      </c>
      <c r="B41" t="s">
        <v>107</v>
      </c>
      <c r="C41">
        <v>6</v>
      </c>
      <c r="D41" s="10">
        <v>6</v>
      </c>
    </row>
    <row r="42" spans="1:4">
      <c r="A42" t="s">
        <v>125</v>
      </c>
      <c r="B42" t="s">
        <v>109</v>
      </c>
      <c r="C42">
        <v>2</v>
      </c>
      <c r="D42" s="10">
        <v>0</v>
      </c>
    </row>
    <row r="43" spans="1:4">
      <c r="A43" t="s">
        <v>125</v>
      </c>
      <c r="B43" t="s">
        <v>113</v>
      </c>
      <c r="C43">
        <v>2</v>
      </c>
      <c r="D43" s="1">
        <v>6</v>
      </c>
    </row>
    <row r="44" spans="1:4">
      <c r="A44" t="s">
        <v>125</v>
      </c>
      <c r="B44" t="s">
        <v>115</v>
      </c>
      <c r="C44">
        <v>5</v>
      </c>
      <c r="D44" s="1">
        <v>6</v>
      </c>
    </row>
    <row r="45" spans="1:4">
      <c r="A45" t="s">
        <v>125</v>
      </c>
      <c r="B45" t="s">
        <v>117</v>
      </c>
      <c r="C45">
        <v>4</v>
      </c>
      <c r="D45" s="10">
        <v>3</v>
      </c>
    </row>
    <row r="46" spans="1:4">
      <c r="A46" t="s">
        <v>125</v>
      </c>
      <c r="B46" t="s">
        <v>119</v>
      </c>
      <c r="C46">
        <v>1</v>
      </c>
      <c r="D46" s="1">
        <v>0</v>
      </c>
    </row>
    <row r="47" spans="1:4">
      <c r="A47" t="s">
        <v>126</v>
      </c>
      <c r="B47" t="s">
        <v>104</v>
      </c>
      <c r="C47">
        <v>2</v>
      </c>
      <c r="D47" s="10">
        <v>3</v>
      </c>
    </row>
    <row r="48" spans="1:4">
      <c r="A48" t="s">
        <v>126</v>
      </c>
      <c r="B48" t="s">
        <v>107</v>
      </c>
      <c r="C48">
        <v>2</v>
      </c>
      <c r="D48" s="10">
        <v>2</v>
      </c>
    </row>
    <row r="49" spans="1:4">
      <c r="A49" t="s">
        <v>126</v>
      </c>
      <c r="B49" t="s">
        <v>110</v>
      </c>
      <c r="C49">
        <v>1</v>
      </c>
      <c r="D49" s="1">
        <v>0</v>
      </c>
    </row>
    <row r="50" spans="1:4">
      <c r="A50" t="s">
        <v>126</v>
      </c>
      <c r="B50" t="s">
        <v>113</v>
      </c>
      <c r="C50">
        <v>1</v>
      </c>
      <c r="D50" s="1">
        <v>0</v>
      </c>
    </row>
    <row r="51" spans="1:4">
      <c r="A51" t="s">
        <v>126</v>
      </c>
      <c r="B51" t="s">
        <v>117</v>
      </c>
      <c r="C51">
        <v>1</v>
      </c>
      <c r="D51" s="10">
        <v>2</v>
      </c>
    </row>
    <row r="52" spans="1:4">
      <c r="A52" t="s">
        <v>126</v>
      </c>
      <c r="B52" t="s">
        <v>119</v>
      </c>
      <c r="C52">
        <v>1</v>
      </c>
      <c r="D52" s="1">
        <v>0</v>
      </c>
    </row>
    <row r="53" spans="1:4">
      <c r="A53" t="s">
        <v>127</v>
      </c>
      <c r="B53" t="s">
        <v>103</v>
      </c>
      <c r="C53">
        <v>2</v>
      </c>
      <c r="D53" s="1">
        <v>3</v>
      </c>
    </row>
    <row r="54" spans="1:4">
      <c r="A54" t="s">
        <v>127</v>
      </c>
      <c r="B54" t="s">
        <v>106</v>
      </c>
      <c r="C54">
        <v>1</v>
      </c>
      <c r="D54" s="1">
        <v>0</v>
      </c>
    </row>
    <row r="55" spans="1:4">
      <c r="A55" t="s">
        <v>127</v>
      </c>
      <c r="B55" t="s">
        <v>107</v>
      </c>
      <c r="C55">
        <v>4</v>
      </c>
      <c r="D55" s="10">
        <v>4</v>
      </c>
    </row>
    <row r="56" spans="1:4">
      <c r="A56" t="s">
        <v>127</v>
      </c>
      <c r="B56" t="s">
        <v>114</v>
      </c>
      <c r="C56">
        <v>1</v>
      </c>
      <c r="D56" s="1">
        <v>0</v>
      </c>
    </row>
    <row r="57" spans="1:4">
      <c r="A57" t="s">
        <v>127</v>
      </c>
      <c r="B57" t="s">
        <v>115</v>
      </c>
      <c r="C57">
        <v>1</v>
      </c>
      <c r="D57" s="1">
        <v>2</v>
      </c>
    </row>
    <row r="58" spans="1:4">
      <c r="A58" t="s">
        <v>127</v>
      </c>
      <c r="B58" t="s">
        <v>117</v>
      </c>
      <c r="C58">
        <v>1</v>
      </c>
      <c r="D58" s="10">
        <v>0</v>
      </c>
    </row>
    <row r="59" spans="1:4">
      <c r="A59" t="s">
        <v>128</v>
      </c>
      <c r="B59" t="s">
        <v>104</v>
      </c>
      <c r="C59">
        <v>1</v>
      </c>
      <c r="D59" s="10">
        <v>2</v>
      </c>
    </row>
    <row r="60" spans="1:4">
      <c r="A60" t="s">
        <v>128</v>
      </c>
      <c r="B60" t="s">
        <v>106</v>
      </c>
      <c r="C60">
        <v>1</v>
      </c>
      <c r="D60" s="1">
        <v>2</v>
      </c>
    </row>
    <row r="61" spans="1:4">
      <c r="A61" t="s">
        <v>128</v>
      </c>
      <c r="B61" t="s">
        <v>107</v>
      </c>
      <c r="C61">
        <v>5</v>
      </c>
      <c r="D61" s="10">
        <v>4</v>
      </c>
    </row>
    <row r="62" spans="1:4">
      <c r="A62" t="s">
        <v>128</v>
      </c>
      <c r="B62" t="s">
        <v>109</v>
      </c>
      <c r="C62">
        <v>2</v>
      </c>
      <c r="D62" s="10">
        <v>2</v>
      </c>
    </row>
    <row r="63" spans="1:4">
      <c r="A63" t="s">
        <v>128</v>
      </c>
      <c r="B63" t="s">
        <v>115</v>
      </c>
      <c r="C63">
        <v>4</v>
      </c>
      <c r="D63" s="1">
        <v>3</v>
      </c>
    </row>
    <row r="64" spans="1:4">
      <c r="A64" t="s">
        <v>128</v>
      </c>
      <c r="B64" t="s">
        <v>117</v>
      </c>
      <c r="C64">
        <v>2</v>
      </c>
      <c r="D64" s="10">
        <v>2</v>
      </c>
    </row>
    <row r="65" spans="1:4">
      <c r="A65" t="s">
        <v>128</v>
      </c>
      <c r="B65" t="s">
        <v>119</v>
      </c>
      <c r="C65">
        <v>2</v>
      </c>
      <c r="D65" s="1">
        <v>1</v>
      </c>
    </row>
    <row r="66" spans="1:4">
      <c r="A66" t="s">
        <v>129</v>
      </c>
      <c r="B66" t="s">
        <v>101</v>
      </c>
      <c r="C66">
        <v>1</v>
      </c>
      <c r="D66">
        <v>1</v>
      </c>
    </row>
    <row r="67" spans="1:4">
      <c r="A67" t="s">
        <v>129</v>
      </c>
      <c r="B67" t="s">
        <v>102</v>
      </c>
      <c r="C67">
        <v>1</v>
      </c>
      <c r="D67">
        <v>1</v>
      </c>
    </row>
    <row r="68" spans="1:4">
      <c r="A68" t="s">
        <v>129</v>
      </c>
      <c r="B68" t="s">
        <v>103</v>
      </c>
      <c r="C68">
        <v>2</v>
      </c>
      <c r="D68">
        <v>2</v>
      </c>
    </row>
    <row r="69" spans="1:4">
      <c r="A69" t="s">
        <v>129</v>
      </c>
      <c r="B69" t="s">
        <v>104</v>
      </c>
      <c r="C69">
        <v>2</v>
      </c>
      <c r="D69">
        <v>2</v>
      </c>
    </row>
    <row r="70" spans="1:4">
      <c r="A70" t="s">
        <v>129</v>
      </c>
      <c r="B70" t="s">
        <v>107</v>
      </c>
      <c r="C70">
        <v>3</v>
      </c>
      <c r="D70">
        <v>3</v>
      </c>
    </row>
    <row r="71" spans="1:4">
      <c r="A71" t="s">
        <v>129</v>
      </c>
      <c r="B71" t="s">
        <v>113</v>
      </c>
      <c r="C71">
        <v>2</v>
      </c>
      <c r="D71">
        <v>2</v>
      </c>
    </row>
    <row r="72" spans="1:4">
      <c r="A72" t="s">
        <v>129</v>
      </c>
      <c r="B72" t="s">
        <v>115</v>
      </c>
      <c r="C72">
        <v>4</v>
      </c>
      <c r="D72">
        <v>4</v>
      </c>
    </row>
    <row r="73" spans="1:4">
      <c r="A73" t="s">
        <v>129</v>
      </c>
      <c r="B73" t="s">
        <v>117</v>
      </c>
      <c r="C73">
        <v>1</v>
      </c>
      <c r="D73">
        <v>1</v>
      </c>
    </row>
    <row r="74" spans="1:4">
      <c r="A74" t="s">
        <v>129</v>
      </c>
      <c r="B74" t="s">
        <v>119</v>
      </c>
      <c r="C74">
        <v>1</v>
      </c>
      <c r="D74">
        <v>1</v>
      </c>
    </row>
    <row r="75" spans="1:4">
      <c r="A75" t="s">
        <v>129</v>
      </c>
      <c r="B75" t="s">
        <v>121</v>
      </c>
      <c r="C75">
        <v>1</v>
      </c>
      <c r="D75">
        <v>1</v>
      </c>
    </row>
    <row r="76" spans="1:4">
      <c r="A76" t="s">
        <v>130</v>
      </c>
      <c r="B76" t="s">
        <v>102</v>
      </c>
      <c r="C76">
        <v>1</v>
      </c>
      <c r="D76">
        <v>1</v>
      </c>
    </row>
    <row r="77" spans="1:4">
      <c r="A77" t="s">
        <v>130</v>
      </c>
      <c r="B77" t="s">
        <v>103</v>
      </c>
      <c r="C77">
        <v>2</v>
      </c>
      <c r="D77">
        <v>2</v>
      </c>
    </row>
    <row r="78" spans="1:4">
      <c r="A78" t="s">
        <v>130</v>
      </c>
      <c r="B78" t="s">
        <v>104</v>
      </c>
      <c r="C78">
        <v>6</v>
      </c>
      <c r="D78">
        <v>6</v>
      </c>
    </row>
    <row r="79" spans="1:4">
      <c r="A79" t="s">
        <v>130</v>
      </c>
      <c r="B79" t="s">
        <v>105</v>
      </c>
      <c r="C79">
        <v>1</v>
      </c>
      <c r="D79">
        <v>1</v>
      </c>
    </row>
    <row r="80" spans="1:4">
      <c r="A80" t="s">
        <v>130</v>
      </c>
      <c r="B80" t="s">
        <v>106</v>
      </c>
      <c r="C80">
        <v>6</v>
      </c>
      <c r="D80">
        <v>6</v>
      </c>
    </row>
    <row r="81" spans="1:4">
      <c r="A81" t="s">
        <v>130</v>
      </c>
      <c r="B81" t="s">
        <v>107</v>
      </c>
      <c r="C81">
        <v>7</v>
      </c>
      <c r="D81">
        <v>7</v>
      </c>
    </row>
    <row r="82" spans="1:4">
      <c r="A82" t="s">
        <v>130</v>
      </c>
      <c r="B82" t="s">
        <v>109</v>
      </c>
      <c r="C82">
        <v>3</v>
      </c>
      <c r="D82">
        <v>3</v>
      </c>
    </row>
    <row r="83" spans="1:4">
      <c r="A83" t="s">
        <v>130</v>
      </c>
      <c r="B83" t="s">
        <v>110</v>
      </c>
      <c r="C83">
        <v>4</v>
      </c>
      <c r="D83">
        <v>4</v>
      </c>
    </row>
    <row r="84" spans="1:4">
      <c r="A84" t="s">
        <v>130</v>
      </c>
      <c r="B84" t="s">
        <v>113</v>
      </c>
      <c r="C84">
        <v>1</v>
      </c>
      <c r="D84">
        <v>1</v>
      </c>
    </row>
    <row r="85" spans="1:4">
      <c r="A85" t="s">
        <v>130</v>
      </c>
      <c r="B85" t="s">
        <v>114</v>
      </c>
      <c r="C85">
        <v>1</v>
      </c>
      <c r="D85">
        <v>1</v>
      </c>
    </row>
    <row r="86" spans="1:4">
      <c r="A86" t="s">
        <v>130</v>
      </c>
      <c r="B86" t="s">
        <v>115</v>
      </c>
      <c r="C86">
        <v>7</v>
      </c>
      <c r="D86">
        <v>7</v>
      </c>
    </row>
    <row r="87" spans="1:4">
      <c r="A87" t="s">
        <v>130</v>
      </c>
      <c r="B87" t="s">
        <v>117</v>
      </c>
      <c r="C87">
        <v>9</v>
      </c>
      <c r="D87">
        <v>9</v>
      </c>
    </row>
    <row r="88" spans="1:4">
      <c r="A88" t="s">
        <v>130</v>
      </c>
      <c r="B88" t="s">
        <v>120</v>
      </c>
      <c r="C88">
        <v>1</v>
      </c>
      <c r="D88">
        <v>1</v>
      </c>
    </row>
    <row r="89" spans="1:4">
      <c r="A89" t="s">
        <v>130</v>
      </c>
      <c r="B89" t="s">
        <v>121</v>
      </c>
      <c r="C89">
        <v>4</v>
      </c>
      <c r="D89">
        <v>4</v>
      </c>
    </row>
    <row r="90" spans="1:4">
      <c r="A90" t="s">
        <v>131</v>
      </c>
      <c r="B90" t="s">
        <v>103</v>
      </c>
      <c r="C90">
        <v>1</v>
      </c>
      <c r="D90" s="1">
        <v>2</v>
      </c>
    </row>
    <row r="91" spans="1:4">
      <c r="A91" t="s">
        <v>131</v>
      </c>
      <c r="B91" t="s">
        <v>107</v>
      </c>
      <c r="C91">
        <v>2</v>
      </c>
      <c r="D91" s="10">
        <v>3</v>
      </c>
    </row>
    <row r="92" spans="1:4">
      <c r="A92" t="s">
        <v>131</v>
      </c>
      <c r="B92" t="s">
        <v>109</v>
      </c>
      <c r="C92">
        <v>1</v>
      </c>
      <c r="D92" s="10">
        <v>0</v>
      </c>
    </row>
    <row r="93" spans="1:4">
      <c r="A93" t="s">
        <v>131</v>
      </c>
      <c r="B93" t="s">
        <v>110</v>
      </c>
      <c r="C93">
        <v>1</v>
      </c>
      <c r="D93" s="1">
        <v>0</v>
      </c>
    </row>
    <row r="94" spans="1:4">
      <c r="A94" t="s">
        <v>131</v>
      </c>
      <c r="B94" t="s">
        <v>115</v>
      </c>
      <c r="C94">
        <v>1</v>
      </c>
      <c r="D94" s="1">
        <v>0</v>
      </c>
    </row>
    <row r="95" spans="1:4">
      <c r="A95" t="s">
        <v>131</v>
      </c>
      <c r="B95" t="s">
        <v>117</v>
      </c>
      <c r="C95">
        <v>2</v>
      </c>
      <c r="D95" s="10">
        <v>2</v>
      </c>
    </row>
    <row r="96" spans="1:4">
      <c r="A96" t="s">
        <v>132</v>
      </c>
      <c r="B96" t="s">
        <v>106</v>
      </c>
      <c r="C96">
        <v>1</v>
      </c>
      <c r="D96">
        <v>1</v>
      </c>
    </row>
    <row r="97" spans="1:4">
      <c r="A97" t="s">
        <v>132</v>
      </c>
      <c r="B97" t="s">
        <v>107</v>
      </c>
      <c r="C97">
        <v>1</v>
      </c>
      <c r="D97">
        <v>1</v>
      </c>
    </row>
    <row r="98" spans="1:4">
      <c r="A98" t="s">
        <v>132</v>
      </c>
      <c r="B98" t="s">
        <v>109</v>
      </c>
      <c r="C98">
        <v>2</v>
      </c>
      <c r="D98">
        <v>2</v>
      </c>
    </row>
    <row r="99" spans="1:4">
      <c r="A99" t="s">
        <v>132</v>
      </c>
      <c r="B99" t="s">
        <v>110</v>
      </c>
      <c r="C99">
        <v>1</v>
      </c>
      <c r="D99">
        <v>1</v>
      </c>
    </row>
    <row r="100" spans="1:4">
      <c r="A100" t="s">
        <v>132</v>
      </c>
      <c r="B100" t="s">
        <v>113</v>
      </c>
      <c r="C100">
        <v>1</v>
      </c>
      <c r="D100">
        <v>1</v>
      </c>
    </row>
    <row r="101" spans="1:4">
      <c r="A101" t="s">
        <v>132</v>
      </c>
      <c r="B101" t="s">
        <v>115</v>
      </c>
      <c r="C101">
        <v>1</v>
      </c>
      <c r="D101">
        <v>1</v>
      </c>
    </row>
    <row r="102" spans="1:4">
      <c r="A102" t="s">
        <v>132</v>
      </c>
      <c r="B102" t="s">
        <v>117</v>
      </c>
      <c r="C102">
        <v>1</v>
      </c>
      <c r="D102">
        <v>1</v>
      </c>
    </row>
    <row r="103" spans="1:4">
      <c r="A103" t="s">
        <v>133</v>
      </c>
      <c r="B103" t="s">
        <v>103</v>
      </c>
      <c r="C103">
        <v>1</v>
      </c>
      <c r="D103" s="1">
        <v>0</v>
      </c>
    </row>
    <row r="104" spans="1:4">
      <c r="A104" t="s">
        <v>133</v>
      </c>
      <c r="B104" t="s">
        <v>104</v>
      </c>
      <c r="C104">
        <v>2</v>
      </c>
      <c r="D104" s="10">
        <v>3</v>
      </c>
    </row>
    <row r="105" spans="1:4">
      <c r="A105" t="s">
        <v>133</v>
      </c>
      <c r="B105" t="s">
        <v>107</v>
      </c>
      <c r="C105">
        <v>6</v>
      </c>
      <c r="D105" s="10">
        <v>7</v>
      </c>
    </row>
    <row r="106" spans="1:4">
      <c r="A106" t="s">
        <v>133</v>
      </c>
      <c r="B106" t="s">
        <v>109</v>
      </c>
      <c r="C106">
        <v>1</v>
      </c>
      <c r="D106" s="10">
        <v>0</v>
      </c>
    </row>
    <row r="107" spans="1:4">
      <c r="A107" t="s">
        <v>133</v>
      </c>
      <c r="B107" t="s">
        <v>114</v>
      </c>
      <c r="C107">
        <v>1</v>
      </c>
      <c r="D107" s="1">
        <v>0</v>
      </c>
    </row>
    <row r="108" spans="1:4">
      <c r="A108" t="s">
        <v>133</v>
      </c>
      <c r="B108" t="s">
        <v>115</v>
      </c>
      <c r="C108">
        <v>3</v>
      </c>
      <c r="D108" s="1">
        <v>5</v>
      </c>
    </row>
    <row r="109" spans="1:4">
      <c r="A109" t="s">
        <v>133</v>
      </c>
      <c r="B109" t="s">
        <v>117</v>
      </c>
      <c r="C109">
        <v>3</v>
      </c>
      <c r="D109" s="10">
        <v>4</v>
      </c>
    </row>
    <row r="110" spans="1:4">
      <c r="A110" t="s">
        <v>133</v>
      </c>
      <c r="B110" t="s">
        <v>119</v>
      </c>
      <c r="C110">
        <v>0</v>
      </c>
      <c r="D110" s="1">
        <v>2</v>
      </c>
    </row>
    <row r="111" spans="1:4">
      <c r="A111" t="s">
        <v>134</v>
      </c>
      <c r="B111" t="s">
        <v>104</v>
      </c>
      <c r="C111">
        <v>1</v>
      </c>
      <c r="D111" s="10">
        <v>0</v>
      </c>
    </row>
    <row r="112" spans="1:4">
      <c r="A112" t="s">
        <v>134</v>
      </c>
      <c r="B112" t="s">
        <v>106</v>
      </c>
      <c r="C112">
        <v>2</v>
      </c>
      <c r="D112" s="1">
        <v>2</v>
      </c>
    </row>
    <row r="113" spans="1:4">
      <c r="A113" t="s">
        <v>134</v>
      </c>
      <c r="B113" t="s">
        <v>107</v>
      </c>
      <c r="C113">
        <v>3</v>
      </c>
      <c r="D113" s="10">
        <v>3</v>
      </c>
    </row>
    <row r="114" spans="1:4">
      <c r="A114" t="s">
        <v>134</v>
      </c>
      <c r="B114" t="s">
        <v>113</v>
      </c>
      <c r="C114">
        <v>2</v>
      </c>
      <c r="D114" s="1">
        <v>2</v>
      </c>
    </row>
    <row r="115" spans="1:4">
      <c r="A115" t="s">
        <v>134</v>
      </c>
      <c r="B115" t="s">
        <v>115</v>
      </c>
      <c r="C115">
        <v>3</v>
      </c>
      <c r="D115" s="1">
        <v>3</v>
      </c>
    </row>
    <row r="116" spans="1:4">
      <c r="A116" t="s">
        <v>134</v>
      </c>
      <c r="B116" t="s">
        <v>117</v>
      </c>
      <c r="C116">
        <v>1</v>
      </c>
      <c r="D116" s="10">
        <v>0</v>
      </c>
    </row>
    <row r="117" spans="1:4">
      <c r="A117" t="s">
        <v>135</v>
      </c>
      <c r="B117" t="s">
        <v>102</v>
      </c>
      <c r="C117">
        <v>1</v>
      </c>
      <c r="D117" s="1">
        <v>0</v>
      </c>
    </row>
    <row r="118" spans="1:4">
      <c r="A118" t="s">
        <v>135</v>
      </c>
      <c r="B118" t="s">
        <v>103</v>
      </c>
      <c r="C118">
        <v>1</v>
      </c>
      <c r="D118" s="1">
        <v>0</v>
      </c>
    </row>
    <row r="119" spans="1:4">
      <c r="A119" t="s">
        <v>135</v>
      </c>
      <c r="B119" t="s">
        <v>104</v>
      </c>
      <c r="C119">
        <v>3</v>
      </c>
      <c r="D119" s="10">
        <v>4</v>
      </c>
    </row>
    <row r="120" spans="1:4">
      <c r="A120" t="s">
        <v>135</v>
      </c>
      <c r="B120" t="s">
        <v>106</v>
      </c>
      <c r="C120">
        <v>1</v>
      </c>
      <c r="D120" s="1">
        <v>2</v>
      </c>
    </row>
    <row r="121" spans="1:4">
      <c r="A121" t="s">
        <v>135</v>
      </c>
      <c r="B121" t="s">
        <v>107</v>
      </c>
      <c r="C121">
        <v>3</v>
      </c>
      <c r="D121" s="10">
        <v>3</v>
      </c>
    </row>
    <row r="122" spans="1:4">
      <c r="A122" t="s">
        <v>135</v>
      </c>
      <c r="B122" t="s">
        <v>109</v>
      </c>
      <c r="C122">
        <v>1</v>
      </c>
      <c r="D122" s="10">
        <v>2</v>
      </c>
    </row>
    <row r="123" spans="1:4">
      <c r="A123" t="s">
        <v>135</v>
      </c>
      <c r="B123" t="s">
        <v>110</v>
      </c>
      <c r="C123">
        <v>1</v>
      </c>
      <c r="D123" s="1">
        <v>0</v>
      </c>
    </row>
    <row r="124" spans="1:4">
      <c r="A124" t="s">
        <v>135</v>
      </c>
      <c r="B124" t="s">
        <v>113</v>
      </c>
      <c r="C124">
        <v>3</v>
      </c>
      <c r="D124" s="1">
        <v>4</v>
      </c>
    </row>
    <row r="125" spans="1:4">
      <c r="A125" t="s">
        <v>135</v>
      </c>
      <c r="B125" t="s">
        <v>114</v>
      </c>
      <c r="C125">
        <v>1</v>
      </c>
      <c r="D125" s="1">
        <v>0</v>
      </c>
    </row>
    <row r="126" spans="1:4">
      <c r="A126" t="s">
        <v>135</v>
      </c>
      <c r="B126" t="s">
        <v>115</v>
      </c>
      <c r="C126">
        <v>2</v>
      </c>
      <c r="D126" s="1">
        <v>2</v>
      </c>
    </row>
    <row r="127" spans="1:4">
      <c r="A127" t="s">
        <v>135</v>
      </c>
      <c r="B127" t="s">
        <v>117</v>
      </c>
      <c r="C127">
        <v>5</v>
      </c>
      <c r="D127" s="10">
        <v>4</v>
      </c>
    </row>
    <row r="128" spans="1:4">
      <c r="A128" t="s">
        <v>135</v>
      </c>
      <c r="B128" t="s">
        <v>119</v>
      </c>
      <c r="C128">
        <v>3</v>
      </c>
      <c r="D128" s="1">
        <v>3</v>
      </c>
    </row>
    <row r="129" spans="1:4">
      <c r="A129" t="s">
        <v>136</v>
      </c>
      <c r="B129" t="s">
        <v>102</v>
      </c>
      <c r="C129">
        <v>1</v>
      </c>
      <c r="D129" s="1">
        <v>0</v>
      </c>
    </row>
    <row r="130" spans="1:4">
      <c r="A130" t="s">
        <v>136</v>
      </c>
      <c r="B130" t="s">
        <v>104</v>
      </c>
      <c r="C130">
        <v>2</v>
      </c>
      <c r="D130" s="10">
        <v>2</v>
      </c>
    </row>
    <row r="131" spans="1:4">
      <c r="A131" t="s">
        <v>136</v>
      </c>
      <c r="B131" t="s">
        <v>107</v>
      </c>
      <c r="C131">
        <v>2</v>
      </c>
      <c r="D131" s="10">
        <v>2</v>
      </c>
    </row>
    <row r="132" spans="1:4">
      <c r="A132" t="s">
        <v>136</v>
      </c>
      <c r="B132" t="s">
        <v>109</v>
      </c>
      <c r="C132">
        <v>1</v>
      </c>
      <c r="D132" s="10">
        <v>0</v>
      </c>
    </row>
    <row r="133" spans="1:4">
      <c r="A133" t="s">
        <v>136</v>
      </c>
      <c r="B133" t="s">
        <v>115</v>
      </c>
      <c r="C133">
        <v>1</v>
      </c>
      <c r="D133" s="1">
        <v>2</v>
      </c>
    </row>
    <row r="134" spans="1:4">
      <c r="A134" t="s">
        <v>136</v>
      </c>
      <c r="B134" t="s">
        <v>117</v>
      </c>
      <c r="C134">
        <v>2</v>
      </c>
      <c r="D134" s="10">
        <v>3</v>
      </c>
    </row>
    <row r="135" spans="1:4">
      <c r="A135" t="s">
        <v>136</v>
      </c>
      <c r="B135" t="s">
        <v>119</v>
      </c>
      <c r="C135">
        <v>1</v>
      </c>
      <c r="D135" s="1">
        <v>0</v>
      </c>
    </row>
    <row r="136" spans="1:4">
      <c r="A136" t="s">
        <v>137</v>
      </c>
      <c r="B136" t="s">
        <v>103</v>
      </c>
      <c r="C136">
        <v>1</v>
      </c>
      <c r="D136" s="1">
        <v>2</v>
      </c>
    </row>
    <row r="137" spans="1:4">
      <c r="A137" t="s">
        <v>137</v>
      </c>
      <c r="B137" t="s">
        <v>104</v>
      </c>
      <c r="C137">
        <v>5</v>
      </c>
      <c r="D137" s="10">
        <v>3</v>
      </c>
    </row>
    <row r="138" spans="1:4">
      <c r="A138" t="s">
        <v>137</v>
      </c>
      <c r="B138" t="s">
        <v>106</v>
      </c>
      <c r="C138">
        <v>2</v>
      </c>
      <c r="D138" s="1">
        <v>2</v>
      </c>
    </row>
    <row r="139" spans="1:4">
      <c r="A139" t="s">
        <v>137</v>
      </c>
      <c r="B139" t="s">
        <v>107</v>
      </c>
      <c r="C139">
        <v>8</v>
      </c>
      <c r="D139" s="10">
        <v>7</v>
      </c>
    </row>
    <row r="140" spans="1:4">
      <c r="A140" t="s">
        <v>137</v>
      </c>
      <c r="B140" t="s">
        <v>109</v>
      </c>
      <c r="C140">
        <v>3</v>
      </c>
      <c r="D140" s="10">
        <v>2</v>
      </c>
    </row>
    <row r="141" spans="1:4">
      <c r="A141" t="s">
        <v>137</v>
      </c>
      <c r="B141" t="s">
        <v>110</v>
      </c>
      <c r="C141">
        <v>2</v>
      </c>
      <c r="D141" s="1">
        <v>4</v>
      </c>
    </row>
    <row r="142" spans="1:4">
      <c r="A142" t="s">
        <v>137</v>
      </c>
      <c r="B142" t="s">
        <v>115</v>
      </c>
      <c r="C142">
        <v>4</v>
      </c>
      <c r="D142" s="1">
        <v>4</v>
      </c>
    </row>
    <row r="143" spans="1:4">
      <c r="A143" t="s">
        <v>137</v>
      </c>
      <c r="B143" t="s">
        <v>117</v>
      </c>
      <c r="C143">
        <v>4</v>
      </c>
      <c r="D143" s="10">
        <v>4</v>
      </c>
    </row>
    <row r="144" spans="1:4">
      <c r="A144" t="s">
        <v>137</v>
      </c>
      <c r="B144" t="s">
        <v>119</v>
      </c>
      <c r="C144">
        <v>1</v>
      </c>
      <c r="D144" s="1">
        <v>0</v>
      </c>
    </row>
    <row r="145" spans="1:4">
      <c r="A145" t="s">
        <v>138</v>
      </c>
      <c r="B145" t="s">
        <v>102</v>
      </c>
      <c r="C145">
        <v>1</v>
      </c>
      <c r="D145" s="1">
        <v>0</v>
      </c>
    </row>
    <row r="146" spans="1:4">
      <c r="A146" t="s">
        <v>138</v>
      </c>
      <c r="B146" t="s">
        <v>103</v>
      </c>
      <c r="C146">
        <v>3</v>
      </c>
      <c r="D146" s="1">
        <v>3</v>
      </c>
    </row>
    <row r="147" spans="1:4">
      <c r="A147" t="s">
        <v>138</v>
      </c>
      <c r="B147" t="s">
        <v>104</v>
      </c>
      <c r="C147">
        <v>5</v>
      </c>
      <c r="D147" s="10">
        <v>4</v>
      </c>
    </row>
    <row r="148" spans="1:4">
      <c r="A148" t="s">
        <v>138</v>
      </c>
      <c r="B148" t="s">
        <v>105</v>
      </c>
      <c r="C148">
        <v>1</v>
      </c>
      <c r="D148" s="1">
        <v>0</v>
      </c>
    </row>
    <row r="149" spans="1:4">
      <c r="A149" t="s">
        <v>138</v>
      </c>
      <c r="B149" t="s">
        <v>106</v>
      </c>
      <c r="C149">
        <v>1</v>
      </c>
      <c r="D149" s="1">
        <v>2</v>
      </c>
    </row>
    <row r="150" spans="1:4">
      <c r="A150" t="s">
        <v>138</v>
      </c>
      <c r="B150" t="s">
        <v>107</v>
      </c>
      <c r="C150">
        <v>10</v>
      </c>
      <c r="D150" s="10">
        <v>8</v>
      </c>
    </row>
    <row r="151" spans="1:4">
      <c r="A151" t="s">
        <v>138</v>
      </c>
      <c r="B151" t="s">
        <v>109</v>
      </c>
      <c r="C151">
        <v>2</v>
      </c>
      <c r="D151" s="10">
        <v>3</v>
      </c>
    </row>
    <row r="152" spans="1:4">
      <c r="A152" t="s">
        <v>138</v>
      </c>
      <c r="B152" t="s">
        <v>110</v>
      </c>
      <c r="C152">
        <v>3</v>
      </c>
      <c r="D152" s="1">
        <v>2</v>
      </c>
    </row>
    <row r="153" spans="1:4">
      <c r="A153" t="s">
        <v>138</v>
      </c>
      <c r="B153" t="s">
        <v>111</v>
      </c>
      <c r="C153">
        <v>1</v>
      </c>
      <c r="D153" s="1">
        <v>0</v>
      </c>
    </row>
    <row r="154" spans="1:4">
      <c r="A154" t="s">
        <v>138</v>
      </c>
      <c r="B154" t="s">
        <v>112</v>
      </c>
      <c r="C154">
        <v>1</v>
      </c>
      <c r="D154" s="1">
        <v>0</v>
      </c>
    </row>
    <row r="155" spans="1:4">
      <c r="A155" t="s">
        <v>138</v>
      </c>
      <c r="B155" t="s">
        <v>113</v>
      </c>
      <c r="C155">
        <v>1</v>
      </c>
      <c r="D155" s="1">
        <v>2</v>
      </c>
    </row>
    <row r="156" spans="1:4">
      <c r="A156" t="s">
        <v>138</v>
      </c>
      <c r="B156" t="s">
        <v>114</v>
      </c>
      <c r="C156">
        <v>3</v>
      </c>
      <c r="D156" s="1">
        <v>3</v>
      </c>
    </row>
    <row r="157" spans="1:4">
      <c r="A157" t="s">
        <v>138</v>
      </c>
      <c r="B157" t="s">
        <v>115</v>
      </c>
      <c r="C157">
        <v>3</v>
      </c>
      <c r="D157" s="1">
        <v>4</v>
      </c>
    </row>
    <row r="158" spans="1:4">
      <c r="A158" t="s">
        <v>138</v>
      </c>
      <c r="B158" t="s">
        <v>116</v>
      </c>
      <c r="C158">
        <v>1</v>
      </c>
      <c r="D158" s="1">
        <v>2</v>
      </c>
    </row>
    <row r="159" spans="1:4">
      <c r="A159" t="s">
        <v>138</v>
      </c>
      <c r="B159" t="s">
        <v>117</v>
      </c>
      <c r="C159">
        <v>6</v>
      </c>
      <c r="D159" s="10">
        <v>5</v>
      </c>
    </row>
    <row r="160" spans="1:4">
      <c r="A160" t="s">
        <v>138</v>
      </c>
      <c r="B160" t="s">
        <v>118</v>
      </c>
      <c r="C160">
        <v>1</v>
      </c>
      <c r="D160" s="1">
        <v>0</v>
      </c>
    </row>
    <row r="161" spans="1:4">
      <c r="A161" t="s">
        <v>138</v>
      </c>
      <c r="B161" t="s">
        <v>119</v>
      </c>
      <c r="C161">
        <v>2</v>
      </c>
      <c r="D161" s="1">
        <v>2</v>
      </c>
    </row>
    <row r="162" spans="1:4">
      <c r="A162" t="s">
        <v>138</v>
      </c>
      <c r="B162" t="s">
        <v>121</v>
      </c>
      <c r="C162">
        <v>1</v>
      </c>
      <c r="D162" s="1">
        <v>2</v>
      </c>
    </row>
    <row r="163" spans="1:4">
      <c r="A163" t="s">
        <v>14</v>
      </c>
      <c r="B163" t="s">
        <v>104</v>
      </c>
      <c r="C163">
        <v>1</v>
      </c>
      <c r="D163" s="10">
        <v>2</v>
      </c>
    </row>
    <row r="164" spans="1:4">
      <c r="A164" t="s">
        <v>14</v>
      </c>
      <c r="B164" t="s">
        <v>106</v>
      </c>
      <c r="C164">
        <v>1</v>
      </c>
      <c r="D164" s="1">
        <v>1</v>
      </c>
    </row>
    <row r="165" spans="1:4">
      <c r="A165" t="s">
        <v>14</v>
      </c>
      <c r="B165" t="s">
        <v>107</v>
      </c>
      <c r="C165">
        <v>1</v>
      </c>
      <c r="D165" s="10">
        <v>2</v>
      </c>
    </row>
    <row r="166" spans="1:4">
      <c r="A166" t="s">
        <v>14</v>
      </c>
      <c r="B166" t="s">
        <v>108</v>
      </c>
      <c r="C166">
        <v>1</v>
      </c>
      <c r="D166" s="1">
        <v>2</v>
      </c>
    </row>
    <row r="167" spans="1:4">
      <c r="A167" t="s">
        <v>14</v>
      </c>
      <c r="B167" t="s">
        <v>109</v>
      </c>
      <c r="C167">
        <v>1</v>
      </c>
      <c r="D167" s="10">
        <v>0</v>
      </c>
    </row>
    <row r="168" spans="1:4">
      <c r="A168" t="s">
        <v>14</v>
      </c>
      <c r="B168" t="s">
        <v>113</v>
      </c>
      <c r="C168">
        <v>2</v>
      </c>
      <c r="D168" s="1">
        <v>2</v>
      </c>
    </row>
    <row r="169" spans="1:4">
      <c r="A169" t="s">
        <v>14</v>
      </c>
      <c r="B169" t="s">
        <v>117</v>
      </c>
      <c r="C169">
        <v>1</v>
      </c>
      <c r="D169" s="10">
        <v>0</v>
      </c>
    </row>
    <row r="170" spans="1:4">
      <c r="A170" t="s">
        <v>143</v>
      </c>
      <c r="B170" t="s">
        <v>107</v>
      </c>
      <c r="C170">
        <v>2</v>
      </c>
      <c r="D170" s="10">
        <v>1</v>
      </c>
    </row>
    <row r="171" spans="1:4">
      <c r="A171" t="s">
        <v>143</v>
      </c>
      <c r="B171" t="s">
        <v>110</v>
      </c>
      <c r="C171">
        <v>1</v>
      </c>
      <c r="D171" s="1">
        <v>1</v>
      </c>
    </row>
    <row r="172" spans="1:4">
      <c r="A172" t="s">
        <v>143</v>
      </c>
      <c r="B172" t="s">
        <v>113</v>
      </c>
      <c r="C172">
        <v>1</v>
      </c>
      <c r="D172" s="1">
        <v>1</v>
      </c>
    </row>
    <row r="173" spans="1:4">
      <c r="A173" t="s">
        <v>143</v>
      </c>
      <c r="B173" t="s">
        <v>117</v>
      </c>
      <c r="C173">
        <v>2</v>
      </c>
      <c r="D173" s="10">
        <v>1</v>
      </c>
    </row>
    <row r="174" spans="1:4">
      <c r="A174" t="s">
        <v>143</v>
      </c>
      <c r="B174" t="s">
        <v>119</v>
      </c>
      <c r="C174">
        <v>1</v>
      </c>
      <c r="D174" s="1">
        <v>0</v>
      </c>
    </row>
    <row r="175" spans="1:4">
      <c r="A175" t="s">
        <v>143</v>
      </c>
      <c r="B175" t="s">
        <v>121</v>
      </c>
      <c r="C175">
        <v>1</v>
      </c>
      <c r="D175" s="1">
        <v>0</v>
      </c>
    </row>
    <row r="176" spans="1:4">
      <c r="A176" t="s">
        <v>142</v>
      </c>
      <c r="B176" t="s">
        <v>104</v>
      </c>
      <c r="C176">
        <v>2</v>
      </c>
      <c r="D176" s="10">
        <v>1</v>
      </c>
    </row>
    <row r="177" spans="1:4">
      <c r="A177" t="s">
        <v>142</v>
      </c>
      <c r="B177" t="s">
        <v>106</v>
      </c>
      <c r="C177">
        <v>1</v>
      </c>
      <c r="D177" s="1">
        <v>0</v>
      </c>
    </row>
    <row r="178" spans="1:4">
      <c r="A178" t="s">
        <v>142</v>
      </c>
      <c r="B178" t="s">
        <v>107</v>
      </c>
      <c r="C178">
        <v>1</v>
      </c>
      <c r="D178" s="10">
        <v>0</v>
      </c>
    </row>
    <row r="179" spans="1:4">
      <c r="A179" t="s">
        <v>142</v>
      </c>
      <c r="B179" t="s">
        <v>109</v>
      </c>
      <c r="C179">
        <v>1</v>
      </c>
      <c r="D179" s="10">
        <v>0</v>
      </c>
    </row>
    <row r="180" spans="1:4">
      <c r="A180" t="s">
        <v>142</v>
      </c>
      <c r="B180" t="s">
        <v>113</v>
      </c>
      <c r="C180">
        <v>1</v>
      </c>
      <c r="D180" s="1">
        <v>0</v>
      </c>
    </row>
    <row r="181" spans="1:4">
      <c r="A181" t="s">
        <v>142</v>
      </c>
      <c r="B181" t="s">
        <v>115</v>
      </c>
      <c r="C181">
        <v>1</v>
      </c>
      <c r="D181" s="1">
        <v>0</v>
      </c>
    </row>
    <row r="182" spans="1:4">
      <c r="A182" t="s">
        <v>142</v>
      </c>
      <c r="B182" t="s">
        <v>120</v>
      </c>
      <c r="C182">
        <v>1</v>
      </c>
      <c r="D182" s="1">
        <v>0</v>
      </c>
    </row>
    <row r="183" spans="1:4">
      <c r="A183" t="s">
        <v>141</v>
      </c>
      <c r="B183" t="s">
        <v>102</v>
      </c>
      <c r="C183">
        <v>1</v>
      </c>
      <c r="D183" s="1">
        <v>2</v>
      </c>
    </row>
    <row r="184" spans="1:4">
      <c r="A184" t="s">
        <v>141</v>
      </c>
      <c r="B184" t="s">
        <v>103</v>
      </c>
      <c r="C184">
        <v>3</v>
      </c>
      <c r="D184" s="1">
        <v>3</v>
      </c>
    </row>
    <row r="185" spans="1:4">
      <c r="A185" t="s">
        <v>141</v>
      </c>
      <c r="B185" t="s">
        <v>104</v>
      </c>
      <c r="C185">
        <v>2</v>
      </c>
      <c r="D185" s="10">
        <v>2</v>
      </c>
    </row>
    <row r="186" spans="1:4">
      <c r="A186" t="s">
        <v>141</v>
      </c>
      <c r="B186" t="s">
        <v>107</v>
      </c>
      <c r="C186">
        <v>5</v>
      </c>
      <c r="D186" s="10">
        <v>5</v>
      </c>
    </row>
    <row r="187" spans="1:4">
      <c r="A187" t="s">
        <v>141</v>
      </c>
      <c r="B187" t="s">
        <v>109</v>
      </c>
      <c r="C187">
        <v>5</v>
      </c>
      <c r="D187" s="10">
        <v>4</v>
      </c>
    </row>
    <row r="188" spans="1:4">
      <c r="A188" t="s">
        <v>141</v>
      </c>
      <c r="B188" t="s">
        <v>110</v>
      </c>
      <c r="C188">
        <v>1</v>
      </c>
      <c r="D188" s="1">
        <v>0</v>
      </c>
    </row>
    <row r="189" spans="1:4">
      <c r="A189" t="s">
        <v>141</v>
      </c>
      <c r="B189" t="s">
        <v>113</v>
      </c>
      <c r="C189">
        <v>1</v>
      </c>
      <c r="D189" s="1">
        <v>2</v>
      </c>
    </row>
    <row r="190" spans="1:4">
      <c r="A190" t="s">
        <v>141</v>
      </c>
      <c r="B190" t="s">
        <v>115</v>
      </c>
      <c r="C190">
        <v>2</v>
      </c>
      <c r="D190" s="1">
        <v>2</v>
      </c>
    </row>
    <row r="191" spans="1:4">
      <c r="A191" t="s">
        <v>141</v>
      </c>
      <c r="B191" t="s">
        <v>116</v>
      </c>
      <c r="C191">
        <v>1</v>
      </c>
      <c r="D191" s="1">
        <v>1</v>
      </c>
    </row>
    <row r="192" spans="1:4">
      <c r="A192" t="s">
        <v>141</v>
      </c>
      <c r="B192" t="s">
        <v>117</v>
      </c>
      <c r="C192">
        <v>7</v>
      </c>
      <c r="D192" s="10">
        <v>5</v>
      </c>
    </row>
    <row r="193" spans="1:4">
      <c r="A193" t="s">
        <v>141</v>
      </c>
      <c r="B193" t="s">
        <v>119</v>
      </c>
      <c r="C193">
        <v>3</v>
      </c>
      <c r="D193" s="1">
        <v>3</v>
      </c>
    </row>
    <row r="194" spans="1:4">
      <c r="A194" t="s">
        <v>19</v>
      </c>
      <c r="B194" t="s">
        <v>104</v>
      </c>
      <c r="C194">
        <v>3</v>
      </c>
      <c r="D194" s="10">
        <v>3</v>
      </c>
    </row>
    <row r="195" spans="1:4">
      <c r="A195" t="s">
        <v>19</v>
      </c>
      <c r="B195" t="s">
        <v>107</v>
      </c>
      <c r="C195">
        <v>5</v>
      </c>
      <c r="D195" s="10">
        <v>5</v>
      </c>
    </row>
    <row r="196" spans="1:4">
      <c r="A196" t="s">
        <v>19</v>
      </c>
      <c r="B196" t="s">
        <v>109</v>
      </c>
      <c r="C196">
        <v>3</v>
      </c>
      <c r="D196" s="10">
        <v>3</v>
      </c>
    </row>
    <row r="197" spans="1:4">
      <c r="A197" t="s">
        <v>19</v>
      </c>
      <c r="B197" t="s">
        <v>110</v>
      </c>
      <c r="C197">
        <v>1</v>
      </c>
      <c r="D197" s="1">
        <v>0</v>
      </c>
    </row>
    <row r="198" spans="1:4">
      <c r="A198" t="s">
        <v>19</v>
      </c>
      <c r="B198" t="s">
        <v>115</v>
      </c>
      <c r="C198">
        <v>1</v>
      </c>
      <c r="D198" s="1">
        <v>2</v>
      </c>
    </row>
    <row r="199" spans="1:4">
      <c r="A199" t="s">
        <v>19</v>
      </c>
      <c r="B199" t="s">
        <v>117</v>
      </c>
      <c r="C199">
        <v>3</v>
      </c>
      <c r="D199" s="10">
        <v>4</v>
      </c>
    </row>
    <row r="200" spans="1:4">
      <c r="A200" t="s">
        <v>22</v>
      </c>
      <c r="B200" t="s">
        <v>104</v>
      </c>
      <c r="C200">
        <v>3</v>
      </c>
      <c r="D200" s="10">
        <v>2</v>
      </c>
    </row>
    <row r="201" spans="1:4">
      <c r="A201" t="s">
        <v>22</v>
      </c>
      <c r="B201" t="s">
        <v>113</v>
      </c>
      <c r="C201">
        <v>1</v>
      </c>
      <c r="D201" s="1">
        <v>0</v>
      </c>
    </row>
    <row r="202" spans="1:4">
      <c r="A202" t="s">
        <v>22</v>
      </c>
      <c r="B202" t="s">
        <v>114</v>
      </c>
      <c r="C202">
        <v>1</v>
      </c>
      <c r="D202" s="1">
        <v>1</v>
      </c>
    </row>
    <row r="203" spans="1:4">
      <c r="A203" t="s">
        <v>22</v>
      </c>
      <c r="B203" t="s">
        <v>115</v>
      </c>
      <c r="C203">
        <v>1</v>
      </c>
      <c r="D203" s="1">
        <v>1</v>
      </c>
    </row>
    <row r="204" spans="1:4">
      <c r="A204" t="s">
        <v>22</v>
      </c>
      <c r="B204" t="s">
        <v>117</v>
      </c>
      <c r="C204">
        <v>1</v>
      </c>
      <c r="D204" s="10">
        <v>0</v>
      </c>
    </row>
    <row r="205" spans="1:4">
      <c r="A205" t="s">
        <v>22</v>
      </c>
      <c r="B205" t="s">
        <v>119</v>
      </c>
      <c r="C205">
        <v>1</v>
      </c>
      <c r="D205" s="1">
        <v>0</v>
      </c>
    </row>
    <row r="206" spans="1:4">
      <c r="A206" t="s">
        <v>140</v>
      </c>
      <c r="B206" t="s">
        <v>102</v>
      </c>
      <c r="C206">
        <v>1</v>
      </c>
      <c r="D206" s="1">
        <v>2</v>
      </c>
    </row>
    <row r="207" spans="1:4">
      <c r="A207" t="s">
        <v>140</v>
      </c>
      <c r="B207" t="s">
        <v>103</v>
      </c>
      <c r="C207">
        <v>3</v>
      </c>
      <c r="D207" s="1">
        <v>6</v>
      </c>
    </row>
    <row r="208" spans="1:4">
      <c r="A208" t="s">
        <v>140</v>
      </c>
      <c r="B208" t="s">
        <v>104</v>
      </c>
      <c r="C208">
        <v>5</v>
      </c>
      <c r="D208" s="10">
        <v>8</v>
      </c>
    </row>
    <row r="209" spans="1:4">
      <c r="A209" t="s">
        <v>140</v>
      </c>
      <c r="B209" t="s">
        <v>106</v>
      </c>
      <c r="C209">
        <v>2</v>
      </c>
      <c r="D209" s="1">
        <v>4</v>
      </c>
    </row>
    <row r="210" spans="1:4">
      <c r="A210" t="s">
        <v>140</v>
      </c>
      <c r="B210" t="s">
        <v>107</v>
      </c>
      <c r="C210">
        <v>3</v>
      </c>
      <c r="D210" s="10">
        <v>4</v>
      </c>
    </row>
    <row r="211" spans="1:4">
      <c r="A211" t="s">
        <v>140</v>
      </c>
      <c r="B211" t="s">
        <v>109</v>
      </c>
      <c r="C211">
        <v>5</v>
      </c>
      <c r="D211" s="10">
        <v>8</v>
      </c>
    </row>
    <row r="212" spans="1:4">
      <c r="A212" t="s">
        <v>140</v>
      </c>
      <c r="B212" t="s">
        <v>110</v>
      </c>
      <c r="C212">
        <v>2</v>
      </c>
      <c r="D212" s="1">
        <v>3</v>
      </c>
    </row>
    <row r="213" spans="1:4">
      <c r="A213" t="s">
        <v>140</v>
      </c>
      <c r="B213" t="s">
        <v>112</v>
      </c>
      <c r="C213">
        <v>1</v>
      </c>
      <c r="D213" s="1">
        <v>2</v>
      </c>
    </row>
    <row r="214" spans="1:4">
      <c r="A214" t="s">
        <v>140</v>
      </c>
      <c r="B214" t="s">
        <v>113</v>
      </c>
      <c r="C214">
        <v>4</v>
      </c>
      <c r="D214" s="1">
        <v>7</v>
      </c>
    </row>
    <row r="215" spans="1:4">
      <c r="A215" t="s">
        <v>140</v>
      </c>
      <c r="B215" t="s">
        <v>114</v>
      </c>
      <c r="C215">
        <v>1</v>
      </c>
      <c r="D215" s="1">
        <v>3</v>
      </c>
    </row>
    <row r="216" spans="1:4">
      <c r="A216" t="s">
        <v>140</v>
      </c>
      <c r="B216" t="s">
        <v>115</v>
      </c>
      <c r="C216">
        <v>18</v>
      </c>
      <c r="D216" s="1">
        <v>24</v>
      </c>
    </row>
    <row r="217" spans="1:4">
      <c r="A217" t="s">
        <v>140</v>
      </c>
      <c r="B217" t="s">
        <v>116</v>
      </c>
      <c r="C217">
        <v>1</v>
      </c>
      <c r="D217" s="1">
        <v>2</v>
      </c>
    </row>
    <row r="218" spans="1:4">
      <c r="A218" t="s">
        <v>140</v>
      </c>
      <c r="B218" t="s">
        <v>117</v>
      </c>
      <c r="C218">
        <v>14</v>
      </c>
      <c r="D218" s="10">
        <v>20</v>
      </c>
    </row>
    <row r="219" spans="1:4">
      <c r="A219" t="s">
        <v>140</v>
      </c>
      <c r="B219" t="s">
        <v>119</v>
      </c>
      <c r="C219">
        <v>4</v>
      </c>
      <c r="D219" s="1">
        <v>6</v>
      </c>
    </row>
    <row r="220" spans="1:4">
      <c r="A220" t="s">
        <v>140</v>
      </c>
      <c r="B220" t="s">
        <v>120</v>
      </c>
      <c r="C220">
        <v>1</v>
      </c>
      <c r="D220" s="1">
        <v>3</v>
      </c>
    </row>
    <row r="221" spans="1:4">
      <c r="A221" t="s">
        <v>140</v>
      </c>
      <c r="B221" t="s">
        <v>121</v>
      </c>
      <c r="C221">
        <v>5</v>
      </c>
      <c r="D221" s="1">
        <v>8</v>
      </c>
    </row>
    <row r="222" spans="1:4">
      <c r="A222" t="s">
        <v>139</v>
      </c>
      <c r="B222" t="s">
        <v>104</v>
      </c>
      <c r="C222">
        <v>3</v>
      </c>
      <c r="D222" s="10">
        <v>1</v>
      </c>
    </row>
    <row r="223" spans="1:4">
      <c r="A223" t="s">
        <v>139</v>
      </c>
      <c r="B223" t="s">
        <v>107</v>
      </c>
      <c r="C223">
        <v>2</v>
      </c>
      <c r="D223" s="10">
        <v>1</v>
      </c>
    </row>
    <row r="224" spans="1:4">
      <c r="A224" t="s">
        <v>139</v>
      </c>
      <c r="B224" t="s">
        <v>109</v>
      </c>
      <c r="C224">
        <v>1</v>
      </c>
      <c r="D224" s="10">
        <v>1</v>
      </c>
    </row>
    <row r="225" spans="1:4">
      <c r="A225" t="s">
        <v>139</v>
      </c>
      <c r="B225" t="s">
        <v>115</v>
      </c>
      <c r="C225">
        <v>2</v>
      </c>
      <c r="D225" s="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workbookViewId="0">
      <selection activeCell="A110" sqref="A110:XFD157"/>
    </sheetView>
  </sheetViews>
  <sheetFormatPr baseColWidth="10" defaultRowHeight="15" x14ac:dyDescent="0"/>
  <cols>
    <col min="1" max="1" width="15.5" style="12" bestFit="1" customWidth="1"/>
    <col min="2" max="2" width="38.6640625" style="12" bestFit="1" customWidth="1"/>
    <col min="3" max="16384" width="10.83203125" style="12"/>
  </cols>
  <sheetData>
    <row r="1" spans="1:4">
      <c r="A1" s="12" t="s">
        <v>32</v>
      </c>
      <c r="B1" s="12" t="s">
        <v>68</v>
      </c>
      <c r="C1" s="12" t="s">
        <v>209</v>
      </c>
      <c r="D1" s="12" t="s">
        <v>96</v>
      </c>
    </row>
    <row r="2" spans="1:4">
      <c r="A2" s="13" t="s">
        <v>60</v>
      </c>
      <c r="B2" s="12" t="s">
        <v>88</v>
      </c>
      <c r="C2" s="12">
        <v>2</v>
      </c>
      <c r="D2" s="12">
        <v>2</v>
      </c>
    </row>
    <row r="3" spans="1:4">
      <c r="A3" s="13" t="s">
        <v>62</v>
      </c>
      <c r="B3" s="12" t="s">
        <v>80</v>
      </c>
      <c r="C3" s="12">
        <v>1</v>
      </c>
      <c r="D3" s="12">
        <v>1</v>
      </c>
    </row>
    <row r="4" spans="1:4">
      <c r="A4" s="13" t="s">
        <v>63</v>
      </c>
      <c r="B4" s="12" t="s">
        <v>215</v>
      </c>
      <c r="C4" s="12">
        <v>2</v>
      </c>
      <c r="D4" s="12">
        <v>2</v>
      </c>
    </row>
    <row r="5" spans="1:4">
      <c r="A5" s="13" t="s">
        <v>89</v>
      </c>
      <c r="B5" s="12" t="s">
        <v>215</v>
      </c>
      <c r="C5" s="12">
        <v>1</v>
      </c>
      <c r="D5" s="12">
        <v>1</v>
      </c>
    </row>
    <row r="6" spans="1:4">
      <c r="A6" s="13" t="s">
        <v>92</v>
      </c>
      <c r="B6" s="12" t="s">
        <v>215</v>
      </c>
      <c r="C6" s="12">
        <v>1</v>
      </c>
      <c r="D6" s="12">
        <v>0</v>
      </c>
    </row>
    <row r="7" spans="1:4">
      <c r="A7" s="12" t="s">
        <v>38</v>
      </c>
      <c r="B7" s="12" t="s">
        <v>212</v>
      </c>
      <c r="C7" s="12">
        <v>3</v>
      </c>
      <c r="D7" s="12">
        <v>4</v>
      </c>
    </row>
    <row r="8" spans="1:4">
      <c r="A8" s="13" t="s">
        <v>46</v>
      </c>
      <c r="B8" s="12" t="s">
        <v>212</v>
      </c>
      <c r="C8" s="12">
        <v>2</v>
      </c>
      <c r="D8" s="12">
        <v>1</v>
      </c>
    </row>
    <row r="9" spans="1:4">
      <c r="A9" s="13" t="s">
        <v>87</v>
      </c>
      <c r="B9" s="12" t="s">
        <v>212</v>
      </c>
      <c r="C9" s="12">
        <v>1</v>
      </c>
      <c r="D9" s="12">
        <v>0</v>
      </c>
    </row>
    <row r="10" spans="1:4">
      <c r="A10" s="13" t="s">
        <v>59</v>
      </c>
      <c r="B10" s="12" t="s">
        <v>212</v>
      </c>
      <c r="C10" s="12">
        <v>1</v>
      </c>
      <c r="D10" s="12">
        <v>0</v>
      </c>
    </row>
    <row r="11" spans="1:4">
      <c r="A11" s="13" t="s">
        <v>48</v>
      </c>
      <c r="B11" s="12" t="s">
        <v>212</v>
      </c>
      <c r="C11" s="12">
        <v>1</v>
      </c>
      <c r="D11" s="12">
        <v>1</v>
      </c>
    </row>
    <row r="12" spans="1:4">
      <c r="A12" s="13" t="s">
        <v>45</v>
      </c>
      <c r="B12" s="12" t="s">
        <v>84</v>
      </c>
      <c r="C12" s="12">
        <v>0</v>
      </c>
      <c r="D12" s="12">
        <v>1</v>
      </c>
    </row>
    <row r="13" spans="1:4">
      <c r="A13" s="12" t="s">
        <v>79</v>
      </c>
      <c r="B13" s="12" t="s">
        <v>213</v>
      </c>
      <c r="C13" s="12">
        <v>2</v>
      </c>
      <c r="D13" s="12">
        <v>2</v>
      </c>
    </row>
    <row r="14" spans="1:4">
      <c r="A14" s="13" t="s">
        <v>62</v>
      </c>
      <c r="B14" s="12" t="s">
        <v>213</v>
      </c>
      <c r="C14" s="12">
        <v>2</v>
      </c>
      <c r="D14" s="12">
        <v>1</v>
      </c>
    </row>
    <row r="15" spans="1:4">
      <c r="A15" s="13" t="s">
        <v>48</v>
      </c>
      <c r="B15" s="12" t="s">
        <v>213</v>
      </c>
      <c r="C15" s="12">
        <v>1</v>
      </c>
      <c r="D15" s="12">
        <v>0</v>
      </c>
    </row>
    <row r="16" spans="1:4">
      <c r="A16" s="13" t="s">
        <v>83</v>
      </c>
      <c r="B16" s="12" t="s">
        <v>73</v>
      </c>
      <c r="C16" s="12">
        <v>1</v>
      </c>
      <c r="D16" s="12">
        <v>1</v>
      </c>
    </row>
    <row r="17" spans="1:4">
      <c r="A17" s="13" t="s">
        <v>42</v>
      </c>
      <c r="B17" s="12" t="s">
        <v>82</v>
      </c>
      <c r="C17" s="12">
        <v>1</v>
      </c>
      <c r="D17" s="12">
        <v>0</v>
      </c>
    </row>
    <row r="18" spans="1:4">
      <c r="A18" s="13" t="s">
        <v>34</v>
      </c>
      <c r="B18" s="12" t="s">
        <v>74</v>
      </c>
      <c r="C18" s="12">
        <v>1</v>
      </c>
      <c r="D18" s="12">
        <v>0</v>
      </c>
    </row>
    <row r="19" spans="1:4">
      <c r="A19" s="12" t="s">
        <v>78</v>
      </c>
      <c r="B19" s="12" t="s">
        <v>77</v>
      </c>
      <c r="C19" s="12">
        <v>2</v>
      </c>
      <c r="D19" s="12">
        <v>2</v>
      </c>
    </row>
    <row r="20" spans="1:4">
      <c r="A20" s="12" t="s">
        <v>37</v>
      </c>
      <c r="B20" s="12" t="s">
        <v>69</v>
      </c>
      <c r="C20" s="12">
        <v>1</v>
      </c>
      <c r="D20" s="12">
        <v>1</v>
      </c>
    </row>
    <row r="21" spans="1:4">
      <c r="A21" s="13" t="s">
        <v>94</v>
      </c>
      <c r="B21" s="12" t="s">
        <v>216</v>
      </c>
      <c r="C21" s="12">
        <v>2</v>
      </c>
      <c r="D21" s="12">
        <v>2</v>
      </c>
    </row>
    <row r="22" spans="1:4">
      <c r="A22" s="12" t="s">
        <v>38</v>
      </c>
      <c r="B22" s="12" t="s">
        <v>71</v>
      </c>
      <c r="C22" s="12">
        <v>2</v>
      </c>
      <c r="D22" s="12">
        <v>2</v>
      </c>
    </row>
    <row r="23" spans="1:4">
      <c r="A23" s="12" t="s">
        <v>33</v>
      </c>
      <c r="B23" s="12" t="s">
        <v>71</v>
      </c>
      <c r="C23" s="12">
        <v>1</v>
      </c>
      <c r="D23" s="12">
        <v>1</v>
      </c>
    </row>
    <row r="24" spans="1:4">
      <c r="A24" s="12" t="s">
        <v>78</v>
      </c>
      <c r="B24" s="12" t="s">
        <v>71</v>
      </c>
      <c r="C24" s="12">
        <v>1</v>
      </c>
      <c r="D24" s="12">
        <v>2</v>
      </c>
    </row>
    <row r="25" spans="1:4">
      <c r="A25" s="13" t="s">
        <v>34</v>
      </c>
      <c r="B25" s="12" t="s">
        <v>71</v>
      </c>
      <c r="C25" s="12">
        <v>4</v>
      </c>
      <c r="D25" s="12">
        <v>5</v>
      </c>
    </row>
    <row r="26" spans="1:4">
      <c r="A26" s="13" t="s">
        <v>81</v>
      </c>
      <c r="B26" s="12" t="s">
        <v>71</v>
      </c>
      <c r="C26" s="12">
        <v>1</v>
      </c>
      <c r="D26" s="12">
        <v>1</v>
      </c>
    </row>
    <row r="27" spans="1:4">
      <c r="A27" s="13" t="s">
        <v>44</v>
      </c>
      <c r="B27" s="12" t="s">
        <v>71</v>
      </c>
      <c r="C27" s="12">
        <v>1</v>
      </c>
      <c r="D27" s="12">
        <v>1</v>
      </c>
    </row>
    <row r="28" spans="1:4">
      <c r="A28" s="13" t="s">
        <v>45</v>
      </c>
      <c r="B28" s="12" t="s">
        <v>71</v>
      </c>
      <c r="C28" s="12">
        <v>1</v>
      </c>
      <c r="D28" s="12">
        <v>1</v>
      </c>
    </row>
    <row r="29" spans="1:4">
      <c r="A29" s="13" t="s">
        <v>85</v>
      </c>
      <c r="B29" s="12" t="s">
        <v>71</v>
      </c>
      <c r="C29" s="12">
        <v>1</v>
      </c>
      <c r="D29" s="12">
        <v>1</v>
      </c>
    </row>
    <row r="30" spans="1:4">
      <c r="A30" s="13" t="s">
        <v>86</v>
      </c>
      <c r="B30" s="12" t="s">
        <v>71</v>
      </c>
      <c r="C30" s="12">
        <v>0</v>
      </c>
      <c r="D30" s="12">
        <v>1</v>
      </c>
    </row>
    <row r="31" spans="1:4">
      <c r="A31" s="13" t="s">
        <v>57</v>
      </c>
      <c r="B31" s="12" t="s">
        <v>71</v>
      </c>
      <c r="C31" s="12">
        <v>2</v>
      </c>
      <c r="D31" s="12">
        <v>2</v>
      </c>
    </row>
    <row r="32" spans="1:4">
      <c r="A32" s="13" t="s">
        <v>87</v>
      </c>
      <c r="B32" s="12" t="s">
        <v>71</v>
      </c>
      <c r="C32" s="12">
        <v>1</v>
      </c>
      <c r="D32" s="12">
        <v>1</v>
      </c>
    </row>
    <row r="33" spans="1:4">
      <c r="A33" s="13" t="s">
        <v>91</v>
      </c>
      <c r="B33" s="12" t="s">
        <v>71</v>
      </c>
      <c r="C33" s="12">
        <v>1</v>
      </c>
      <c r="D33" s="12">
        <v>1</v>
      </c>
    </row>
    <row r="34" spans="1:4">
      <c r="A34" s="13" t="s">
        <v>53</v>
      </c>
      <c r="B34" s="12" t="s">
        <v>71</v>
      </c>
      <c r="C34" s="12">
        <v>0</v>
      </c>
      <c r="D34" s="12">
        <v>1</v>
      </c>
    </row>
    <row r="35" spans="1:4">
      <c r="A35" s="13" t="s">
        <v>51</v>
      </c>
      <c r="B35" s="12" t="s">
        <v>71</v>
      </c>
      <c r="C35" s="12">
        <v>1</v>
      </c>
      <c r="D35" s="12">
        <v>1</v>
      </c>
    </row>
    <row r="36" spans="1:4">
      <c r="A36" s="13" t="s">
        <v>94</v>
      </c>
      <c r="B36" s="12" t="s">
        <v>71</v>
      </c>
      <c r="C36" s="12">
        <v>2</v>
      </c>
      <c r="D36" s="12">
        <v>2</v>
      </c>
    </row>
    <row r="37" spans="1:4">
      <c r="A37" s="13" t="s">
        <v>95</v>
      </c>
      <c r="B37" s="12" t="s">
        <v>71</v>
      </c>
      <c r="C37" s="12">
        <v>1</v>
      </c>
      <c r="D37" s="12">
        <v>1</v>
      </c>
    </row>
    <row r="38" spans="1:4">
      <c r="A38" s="12" t="s">
        <v>38</v>
      </c>
      <c r="B38" s="12" t="s">
        <v>76</v>
      </c>
      <c r="C38" s="12">
        <v>1</v>
      </c>
      <c r="D38" s="12">
        <v>2</v>
      </c>
    </row>
    <row r="39" spans="1:4">
      <c r="A39" s="13" t="s">
        <v>93</v>
      </c>
      <c r="B39" s="12" t="s">
        <v>76</v>
      </c>
      <c r="C39" s="12">
        <v>1</v>
      </c>
      <c r="D39" s="12">
        <v>1</v>
      </c>
    </row>
    <row r="40" spans="1:4">
      <c r="A40" s="12" t="s">
        <v>38</v>
      </c>
      <c r="B40" s="12" t="s">
        <v>75</v>
      </c>
      <c r="C40" s="12">
        <v>2</v>
      </c>
      <c r="D40" s="12">
        <v>3</v>
      </c>
    </row>
    <row r="41" spans="1:4">
      <c r="A41" s="12" t="s">
        <v>79</v>
      </c>
      <c r="B41" s="12" t="s">
        <v>75</v>
      </c>
      <c r="C41" s="12">
        <v>1</v>
      </c>
      <c r="D41" s="12">
        <v>2</v>
      </c>
    </row>
    <row r="42" spans="1:4">
      <c r="A42" s="13" t="s">
        <v>34</v>
      </c>
      <c r="B42" s="12" t="s">
        <v>75</v>
      </c>
      <c r="C42" s="12">
        <v>1</v>
      </c>
      <c r="D42" s="12">
        <v>1</v>
      </c>
    </row>
    <row r="43" spans="1:4">
      <c r="A43" s="13" t="s">
        <v>81</v>
      </c>
      <c r="B43" s="12" t="s">
        <v>75</v>
      </c>
      <c r="C43" s="12">
        <v>3</v>
      </c>
      <c r="D43" s="12">
        <v>2</v>
      </c>
    </row>
    <row r="44" spans="1:4">
      <c r="A44" s="13" t="s">
        <v>45</v>
      </c>
      <c r="B44" s="12" t="s">
        <v>75</v>
      </c>
      <c r="C44" s="12">
        <v>1</v>
      </c>
      <c r="D44" s="12">
        <v>1</v>
      </c>
    </row>
    <row r="45" spans="1:4">
      <c r="A45" s="13" t="s">
        <v>46</v>
      </c>
      <c r="B45" s="12" t="s">
        <v>75</v>
      </c>
      <c r="C45" s="12">
        <v>1</v>
      </c>
      <c r="D45" s="12">
        <v>1</v>
      </c>
    </row>
    <row r="46" spans="1:4">
      <c r="A46" s="13" t="s">
        <v>86</v>
      </c>
      <c r="B46" s="12" t="s">
        <v>75</v>
      </c>
      <c r="C46" s="12">
        <v>1</v>
      </c>
      <c r="D46" s="12">
        <v>1</v>
      </c>
    </row>
    <row r="47" spans="1:4">
      <c r="A47" s="13" t="s">
        <v>57</v>
      </c>
      <c r="B47" s="12" t="s">
        <v>75</v>
      </c>
      <c r="C47" s="12">
        <v>2</v>
      </c>
      <c r="D47" s="12">
        <v>3</v>
      </c>
    </row>
    <row r="48" spans="1:4">
      <c r="A48" s="13" t="s">
        <v>60</v>
      </c>
      <c r="B48" s="12" t="s">
        <v>75</v>
      </c>
      <c r="C48" s="12">
        <v>2</v>
      </c>
      <c r="D48" s="12">
        <v>2</v>
      </c>
    </row>
    <row r="49" spans="1:4">
      <c r="A49" s="13" t="s">
        <v>61</v>
      </c>
      <c r="B49" s="12" t="s">
        <v>75</v>
      </c>
      <c r="C49" s="12">
        <v>1</v>
      </c>
      <c r="D49" s="12">
        <v>1</v>
      </c>
    </row>
    <row r="50" spans="1:4">
      <c r="A50" s="13" t="s">
        <v>62</v>
      </c>
      <c r="B50" s="12" t="s">
        <v>75</v>
      </c>
      <c r="C50" s="12">
        <v>1</v>
      </c>
      <c r="D50" s="12">
        <v>1</v>
      </c>
    </row>
    <row r="51" spans="1:4">
      <c r="A51" s="13" t="s">
        <v>89</v>
      </c>
      <c r="B51" s="12" t="s">
        <v>75</v>
      </c>
      <c r="C51" s="12">
        <v>2</v>
      </c>
      <c r="D51" s="12">
        <v>2</v>
      </c>
    </row>
    <row r="52" spans="1:4">
      <c r="A52" s="13" t="s">
        <v>90</v>
      </c>
      <c r="B52" s="12" t="s">
        <v>75</v>
      </c>
      <c r="C52" s="12">
        <v>3</v>
      </c>
      <c r="D52" s="12">
        <v>3</v>
      </c>
    </row>
    <row r="53" spans="1:4">
      <c r="A53" s="13" t="s">
        <v>66</v>
      </c>
      <c r="B53" s="12" t="s">
        <v>75</v>
      </c>
      <c r="C53" s="12">
        <v>1</v>
      </c>
      <c r="D53" s="12">
        <v>0</v>
      </c>
    </row>
    <row r="54" spans="1:4">
      <c r="A54" s="13" t="s">
        <v>55</v>
      </c>
      <c r="B54" s="12" t="s">
        <v>75</v>
      </c>
      <c r="C54" s="12">
        <v>1</v>
      </c>
      <c r="D54" s="12">
        <v>1</v>
      </c>
    </row>
    <row r="55" spans="1:4">
      <c r="A55" s="13" t="s">
        <v>53</v>
      </c>
      <c r="B55" s="12" t="s">
        <v>75</v>
      </c>
      <c r="C55" s="12">
        <v>1</v>
      </c>
      <c r="D55" s="12">
        <v>2</v>
      </c>
    </row>
    <row r="56" spans="1:4">
      <c r="A56" s="13" t="s">
        <v>51</v>
      </c>
      <c r="B56" s="12" t="s">
        <v>75</v>
      </c>
      <c r="C56" s="12">
        <v>2</v>
      </c>
      <c r="D56" s="12">
        <v>1</v>
      </c>
    </row>
    <row r="57" spans="1:4">
      <c r="A57" s="13" t="s">
        <v>94</v>
      </c>
      <c r="B57" s="12" t="s">
        <v>75</v>
      </c>
      <c r="C57" s="12">
        <v>3</v>
      </c>
      <c r="D57" s="12">
        <v>3</v>
      </c>
    </row>
    <row r="58" spans="1:4">
      <c r="A58" s="12" t="s">
        <v>33</v>
      </c>
      <c r="B58" s="12" t="s">
        <v>214</v>
      </c>
      <c r="C58" s="12">
        <v>1</v>
      </c>
      <c r="D58" s="12">
        <v>0</v>
      </c>
    </row>
    <row r="59" spans="1:4">
      <c r="A59" s="13" t="s">
        <v>34</v>
      </c>
      <c r="B59" s="12" t="s">
        <v>214</v>
      </c>
      <c r="C59" s="12">
        <v>1</v>
      </c>
      <c r="D59" s="12">
        <v>1</v>
      </c>
    </row>
    <row r="60" spans="1:4">
      <c r="A60" s="13" t="s">
        <v>59</v>
      </c>
      <c r="B60" s="12" t="s">
        <v>214</v>
      </c>
      <c r="C60" s="12">
        <v>1</v>
      </c>
      <c r="D60" s="12">
        <v>1</v>
      </c>
    </row>
    <row r="61" spans="1:4">
      <c r="A61" s="13" t="s">
        <v>63</v>
      </c>
      <c r="B61" s="12" t="s">
        <v>214</v>
      </c>
      <c r="C61" s="12">
        <v>1</v>
      </c>
      <c r="D61" s="12">
        <v>1</v>
      </c>
    </row>
    <row r="62" spans="1:4">
      <c r="A62" s="13" t="s">
        <v>53</v>
      </c>
      <c r="B62" s="12" t="s">
        <v>214</v>
      </c>
      <c r="C62" s="12">
        <v>3</v>
      </c>
      <c r="D62" s="12">
        <v>2</v>
      </c>
    </row>
    <row r="63" spans="1:4">
      <c r="A63" s="13" t="s">
        <v>94</v>
      </c>
      <c r="B63" s="12" t="s">
        <v>214</v>
      </c>
      <c r="C63" s="12">
        <v>0</v>
      </c>
      <c r="D63" s="12">
        <v>1</v>
      </c>
    </row>
    <row r="64" spans="1:4">
      <c r="A64" s="13" t="s">
        <v>95</v>
      </c>
      <c r="B64" s="12" t="s">
        <v>214</v>
      </c>
      <c r="C64" s="12">
        <v>1</v>
      </c>
      <c r="D64" s="12">
        <v>0</v>
      </c>
    </row>
    <row r="65" spans="1:4">
      <c r="A65" s="13" t="s">
        <v>93</v>
      </c>
      <c r="B65" s="12" t="s">
        <v>217</v>
      </c>
      <c r="C65" s="12">
        <v>1</v>
      </c>
      <c r="D65" s="12">
        <v>1</v>
      </c>
    </row>
    <row r="66" spans="1:4">
      <c r="A66" s="12" t="s">
        <v>38</v>
      </c>
      <c r="B66" s="12" t="s">
        <v>70</v>
      </c>
      <c r="C66" s="12">
        <v>5</v>
      </c>
      <c r="D66" s="12">
        <v>6</v>
      </c>
    </row>
    <row r="67" spans="1:4">
      <c r="A67" s="12" t="s">
        <v>79</v>
      </c>
      <c r="B67" s="12" t="s">
        <v>70</v>
      </c>
      <c r="C67" s="12">
        <v>1</v>
      </c>
      <c r="D67" s="12">
        <v>1</v>
      </c>
    </row>
    <row r="68" spans="1:4">
      <c r="A68" s="13" t="s">
        <v>34</v>
      </c>
      <c r="B68" s="12" t="s">
        <v>70</v>
      </c>
      <c r="C68" s="12">
        <v>2</v>
      </c>
      <c r="D68" s="12">
        <v>2</v>
      </c>
    </row>
    <row r="69" spans="1:4">
      <c r="A69" s="13" t="s">
        <v>81</v>
      </c>
      <c r="B69" s="12" t="s">
        <v>70</v>
      </c>
      <c r="C69" s="12">
        <v>2</v>
      </c>
      <c r="D69" s="12">
        <v>1</v>
      </c>
    </row>
    <row r="70" spans="1:4">
      <c r="A70" s="13" t="s">
        <v>42</v>
      </c>
      <c r="B70" s="12" t="s">
        <v>70</v>
      </c>
      <c r="C70" s="12">
        <v>2</v>
      </c>
      <c r="D70" s="12">
        <v>1</v>
      </c>
    </row>
    <row r="71" spans="1:4">
      <c r="A71" s="13" t="s">
        <v>44</v>
      </c>
      <c r="B71" s="12" t="s">
        <v>70</v>
      </c>
      <c r="C71" s="12">
        <v>1</v>
      </c>
      <c r="D71" s="12">
        <v>0</v>
      </c>
    </row>
    <row r="72" spans="1:4">
      <c r="A72" s="13" t="s">
        <v>45</v>
      </c>
      <c r="B72" s="12" t="s">
        <v>70</v>
      </c>
      <c r="C72" s="12">
        <v>2</v>
      </c>
      <c r="D72" s="12">
        <v>2</v>
      </c>
    </row>
    <row r="73" spans="1:4">
      <c r="A73" s="13" t="s">
        <v>46</v>
      </c>
      <c r="B73" s="12" t="s">
        <v>70</v>
      </c>
      <c r="C73" s="12">
        <v>1</v>
      </c>
      <c r="D73" s="12">
        <v>1</v>
      </c>
    </row>
    <row r="74" spans="1:4">
      <c r="A74" s="13" t="s">
        <v>86</v>
      </c>
      <c r="B74" s="12" t="s">
        <v>70</v>
      </c>
      <c r="C74" s="12">
        <v>3</v>
      </c>
      <c r="D74" s="12">
        <v>3</v>
      </c>
    </row>
    <row r="75" spans="1:4">
      <c r="A75" s="13" t="s">
        <v>57</v>
      </c>
      <c r="B75" s="12" t="s">
        <v>70</v>
      </c>
      <c r="C75" s="12">
        <v>2</v>
      </c>
      <c r="D75" s="12">
        <v>2</v>
      </c>
    </row>
    <row r="76" spans="1:4">
      <c r="A76" s="13" t="s">
        <v>61</v>
      </c>
      <c r="B76" s="12" t="s">
        <v>70</v>
      </c>
      <c r="C76" s="12">
        <v>1</v>
      </c>
      <c r="D76" s="12">
        <v>2</v>
      </c>
    </row>
    <row r="77" spans="1:4">
      <c r="A77" s="13" t="s">
        <v>89</v>
      </c>
      <c r="B77" s="12" t="s">
        <v>70</v>
      </c>
      <c r="C77" s="12">
        <v>1</v>
      </c>
      <c r="D77" s="12">
        <v>1</v>
      </c>
    </row>
    <row r="78" spans="1:4">
      <c r="A78" s="13" t="s">
        <v>66</v>
      </c>
      <c r="B78" s="12" t="s">
        <v>70</v>
      </c>
      <c r="C78" s="12">
        <v>1</v>
      </c>
      <c r="D78" s="12">
        <v>1</v>
      </c>
    </row>
    <row r="79" spans="1:4">
      <c r="A79" s="13" t="s">
        <v>91</v>
      </c>
      <c r="B79" s="12" t="s">
        <v>70</v>
      </c>
      <c r="C79" s="12">
        <v>1</v>
      </c>
      <c r="D79" s="12">
        <v>1</v>
      </c>
    </row>
    <row r="80" spans="1:4">
      <c r="A80" s="13" t="s">
        <v>55</v>
      </c>
      <c r="B80" s="12" t="s">
        <v>70</v>
      </c>
      <c r="C80" s="12">
        <v>2</v>
      </c>
      <c r="D80" s="12">
        <v>1</v>
      </c>
    </row>
    <row r="81" spans="1:4">
      <c r="A81" s="13" t="s">
        <v>92</v>
      </c>
      <c r="B81" s="12" t="s">
        <v>70</v>
      </c>
      <c r="C81" s="12">
        <v>1</v>
      </c>
      <c r="D81" s="12">
        <v>1</v>
      </c>
    </row>
    <row r="82" spans="1:4">
      <c r="A82" s="13" t="s">
        <v>53</v>
      </c>
      <c r="B82" s="12" t="s">
        <v>70</v>
      </c>
      <c r="C82" s="12">
        <v>2</v>
      </c>
      <c r="D82" s="12">
        <v>2</v>
      </c>
    </row>
    <row r="83" spans="1:4">
      <c r="A83" s="13" t="s">
        <v>93</v>
      </c>
      <c r="B83" s="12" t="s">
        <v>70</v>
      </c>
      <c r="C83" s="12">
        <v>1</v>
      </c>
      <c r="D83" s="12">
        <v>1</v>
      </c>
    </row>
    <row r="84" spans="1:4">
      <c r="A84" s="13" t="s">
        <v>51</v>
      </c>
      <c r="B84" s="12" t="s">
        <v>70</v>
      </c>
      <c r="C84" s="12">
        <v>2</v>
      </c>
      <c r="D84" s="12">
        <v>2</v>
      </c>
    </row>
    <row r="85" spans="1:4">
      <c r="A85" s="13" t="s">
        <v>94</v>
      </c>
      <c r="B85" s="12" t="s">
        <v>70</v>
      </c>
      <c r="C85" s="12">
        <v>2</v>
      </c>
      <c r="D85" s="12">
        <v>2</v>
      </c>
    </row>
    <row r="86" spans="1:4">
      <c r="A86" s="12" t="s">
        <v>37</v>
      </c>
      <c r="B86" s="12" t="s">
        <v>218</v>
      </c>
      <c r="C86" s="12">
        <v>1</v>
      </c>
      <c r="D86" s="12">
        <v>0</v>
      </c>
    </row>
    <row r="87" spans="1:4">
      <c r="A87" s="12" t="s">
        <v>38</v>
      </c>
      <c r="B87" s="12" t="s">
        <v>218</v>
      </c>
      <c r="C87" s="12">
        <v>3</v>
      </c>
      <c r="D87" s="12">
        <v>4</v>
      </c>
    </row>
    <row r="88" spans="1:4">
      <c r="A88" s="12" t="s">
        <v>78</v>
      </c>
      <c r="B88" s="12" t="s">
        <v>218</v>
      </c>
      <c r="C88" s="12">
        <v>4</v>
      </c>
      <c r="D88" s="12">
        <v>3</v>
      </c>
    </row>
    <row r="89" spans="1:4">
      <c r="A89" s="12" t="s">
        <v>79</v>
      </c>
      <c r="B89" s="12" t="s">
        <v>218</v>
      </c>
      <c r="C89" s="12">
        <v>2</v>
      </c>
      <c r="D89" s="12">
        <v>2</v>
      </c>
    </row>
    <row r="90" spans="1:4">
      <c r="A90" s="13" t="s">
        <v>34</v>
      </c>
      <c r="B90" s="12" t="s">
        <v>218</v>
      </c>
      <c r="C90" s="12">
        <v>4</v>
      </c>
      <c r="D90" s="12">
        <v>3</v>
      </c>
    </row>
    <row r="91" spans="1:4">
      <c r="A91" s="13" t="s">
        <v>42</v>
      </c>
      <c r="B91" s="12" t="s">
        <v>218</v>
      </c>
      <c r="C91" s="12">
        <v>2</v>
      </c>
      <c r="D91" s="12">
        <v>2</v>
      </c>
    </row>
    <row r="92" spans="1:4">
      <c r="A92" s="13" t="s">
        <v>83</v>
      </c>
      <c r="B92" s="12" t="s">
        <v>218</v>
      </c>
      <c r="C92" s="12">
        <v>1</v>
      </c>
      <c r="D92" s="12">
        <v>1</v>
      </c>
    </row>
    <row r="93" spans="1:4">
      <c r="A93" s="13" t="s">
        <v>85</v>
      </c>
      <c r="B93" s="12" t="s">
        <v>218</v>
      </c>
      <c r="C93" s="12">
        <v>1</v>
      </c>
      <c r="D93" s="12">
        <v>1</v>
      </c>
    </row>
    <row r="94" spans="1:4">
      <c r="A94" s="13" t="s">
        <v>86</v>
      </c>
      <c r="B94" s="12" t="s">
        <v>218</v>
      </c>
      <c r="C94" s="12">
        <v>1</v>
      </c>
      <c r="D94" s="12">
        <v>1</v>
      </c>
    </row>
    <row r="95" spans="1:4">
      <c r="A95" s="13" t="s">
        <v>57</v>
      </c>
      <c r="B95" s="12" t="s">
        <v>218</v>
      </c>
      <c r="C95" s="12">
        <v>1</v>
      </c>
      <c r="D95" s="12">
        <v>1</v>
      </c>
    </row>
    <row r="96" spans="1:4">
      <c r="A96" s="13" t="s">
        <v>62</v>
      </c>
      <c r="B96" s="12" t="s">
        <v>218</v>
      </c>
      <c r="C96" s="12">
        <v>1</v>
      </c>
      <c r="D96" s="12">
        <v>1</v>
      </c>
    </row>
    <row r="97" spans="1:4">
      <c r="A97" s="13" t="s">
        <v>90</v>
      </c>
      <c r="B97" s="12" t="s">
        <v>218</v>
      </c>
      <c r="C97" s="12">
        <v>2</v>
      </c>
      <c r="D97" s="12">
        <v>2</v>
      </c>
    </row>
    <row r="98" spans="1:4">
      <c r="A98" s="13" t="s">
        <v>91</v>
      </c>
      <c r="B98" s="12" t="s">
        <v>218</v>
      </c>
      <c r="C98" s="12">
        <v>1</v>
      </c>
      <c r="D98" s="12">
        <v>0</v>
      </c>
    </row>
    <row r="99" spans="1:4">
      <c r="A99" s="13" t="s">
        <v>55</v>
      </c>
      <c r="B99" s="12" t="s">
        <v>218</v>
      </c>
      <c r="C99" s="12">
        <v>1</v>
      </c>
      <c r="D99" s="12">
        <v>1</v>
      </c>
    </row>
    <row r="100" spans="1:4">
      <c r="A100" s="13" t="s">
        <v>51</v>
      </c>
      <c r="B100" s="12" t="s">
        <v>218</v>
      </c>
      <c r="C100" s="12">
        <v>1</v>
      </c>
      <c r="D100" s="12">
        <v>1</v>
      </c>
    </row>
    <row r="101" spans="1:4">
      <c r="A101" s="13" t="s">
        <v>94</v>
      </c>
      <c r="B101" s="12" t="s">
        <v>218</v>
      </c>
      <c r="C101" s="12">
        <v>3</v>
      </c>
      <c r="D101" s="12">
        <v>3</v>
      </c>
    </row>
    <row r="102" spans="1:4">
      <c r="A102" s="12" t="s">
        <v>38</v>
      </c>
      <c r="B102" s="12" t="s">
        <v>72</v>
      </c>
      <c r="C102" s="12">
        <v>1</v>
      </c>
      <c r="D102" s="12">
        <v>1</v>
      </c>
    </row>
    <row r="103" spans="1:4">
      <c r="A103" s="12" t="s">
        <v>78</v>
      </c>
      <c r="B103" s="12" t="s">
        <v>72</v>
      </c>
      <c r="C103" s="12">
        <v>0</v>
      </c>
      <c r="D103" s="12">
        <v>1</v>
      </c>
    </row>
    <row r="104" spans="1:4">
      <c r="A104" s="13" t="s">
        <v>34</v>
      </c>
      <c r="B104" s="12" t="s">
        <v>72</v>
      </c>
      <c r="C104" s="12">
        <v>3</v>
      </c>
      <c r="D104" s="12">
        <v>4</v>
      </c>
    </row>
    <row r="105" spans="1:4">
      <c r="A105" s="13" t="s">
        <v>57</v>
      </c>
      <c r="B105" s="12" t="s">
        <v>72</v>
      </c>
      <c r="C105" s="12">
        <v>0</v>
      </c>
      <c r="D105" s="12">
        <v>1</v>
      </c>
    </row>
    <row r="106" spans="1:4">
      <c r="A106" s="13" t="s">
        <v>89</v>
      </c>
      <c r="B106" s="12" t="s">
        <v>72</v>
      </c>
      <c r="C106" s="12">
        <v>1</v>
      </c>
      <c r="D106" s="12">
        <v>2</v>
      </c>
    </row>
    <row r="107" spans="1:4">
      <c r="A107" s="13" t="s">
        <v>53</v>
      </c>
      <c r="B107" s="12" t="s">
        <v>72</v>
      </c>
      <c r="C107" s="12">
        <v>1</v>
      </c>
      <c r="D107" s="12">
        <v>1</v>
      </c>
    </row>
    <row r="108" spans="1:4">
      <c r="A108" s="13" t="s">
        <v>94</v>
      </c>
      <c r="B108" s="12" t="s">
        <v>72</v>
      </c>
      <c r="C108" s="12">
        <v>1</v>
      </c>
      <c r="D108" s="12">
        <v>2</v>
      </c>
    </row>
    <row r="109" spans="1:4">
      <c r="A109" s="13" t="s">
        <v>34</v>
      </c>
      <c r="B109" s="12" t="s">
        <v>219</v>
      </c>
      <c r="C109" s="12">
        <v>2</v>
      </c>
      <c r="D109" s="12">
        <v>2</v>
      </c>
    </row>
  </sheetData>
  <autoFilter ref="A1:D109">
    <sortState ref="A2:D265">
      <sortCondition ref="B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Argentina</vt:lpstr>
      <vt:lpstr>Brazil</vt:lpstr>
      <vt:lpstr>Colombia</vt:lpstr>
      <vt:lpstr>Argentina - Provincias</vt:lpstr>
      <vt:lpstr>Brazil - Estados</vt:lpstr>
      <vt:lpstr>Colombia - Departamentos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Umberto Mignozzetti</dc:creator>
  <cp:lastModifiedBy>Umberto Mignozzetti</cp:lastModifiedBy>
  <dcterms:created xsi:type="dcterms:W3CDTF">2014-01-31T04:34:10Z</dcterms:created>
  <dcterms:modified xsi:type="dcterms:W3CDTF">2018-10-09T16:15:23Z</dcterms:modified>
</cp:coreProperties>
</file>