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lso\Documents\GitHub\ASA_2019-2020\documentos\"/>
    </mc:Choice>
  </mc:AlternateContent>
  <xr:revisionPtr revIDLastSave="0" documentId="13_ncr:1_{D4075966-D99E-495E-B20D-F11589DE8D8C}" xr6:coauthVersionLast="44" xr6:coauthVersionMax="44" xr10:uidLastSave="{00000000-0000-0000-0000-000000000000}"/>
  <bookViews>
    <workbookView xWindow="-108" yWindow="-108" windowWidth="23256" windowHeight="12696" activeTab="5" xr2:uid="{92251329-85BA-4ED3-A631-06D0DEA043D4}"/>
  </bookViews>
  <sheets>
    <sheet name="O(V)" sheetId="1" r:id="rId1"/>
    <sheet name="O(V) - Gráfico" sheetId="2" r:id="rId2"/>
    <sheet name="O(V+E)" sheetId="3" r:id="rId3"/>
    <sheet name="O(V+E) - Gráfico" sheetId="4" r:id="rId4"/>
    <sheet name="O(V+E) (2)" sheetId="6" r:id="rId5"/>
    <sheet name="O(V+E) - Gráfico 2" sheetId="7" r:id="rId6"/>
  </sheets>
  <definedNames>
    <definedName name="SegmentaçãoDeDados_Nº_Vertexes">#N/A</definedName>
    <definedName name="SegmentaçãoDeDados_V_E">#N/A</definedName>
    <definedName name="SegmentaçãoDeDados_V_E1">#N/A</definedName>
  </definedNames>
  <calcPr calcId="191029"/>
  <pivotCaches>
    <pivotCache cacheId="0" r:id="rId7"/>
    <pivotCache cacheId="9" r:id="rId8"/>
    <pivotCache cacheId="1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6" l="1"/>
  <c r="D33" i="6"/>
  <c r="C30" i="6"/>
  <c r="C31" i="6"/>
  <c r="D30" i="6"/>
  <c r="D31" i="6"/>
  <c r="C20" i="6"/>
  <c r="C21" i="6"/>
  <c r="C22" i="6"/>
  <c r="C23" i="6"/>
  <c r="D20" i="6"/>
  <c r="D21" i="6"/>
  <c r="D22" i="6"/>
  <c r="D23" i="6"/>
  <c r="C12" i="6"/>
  <c r="D12" i="6"/>
  <c r="C9" i="6"/>
  <c r="C10" i="6"/>
  <c r="C11" i="6"/>
  <c r="D9" i="6"/>
  <c r="D10" i="6"/>
  <c r="D11" i="6"/>
  <c r="D2" i="6"/>
  <c r="D3" i="6"/>
  <c r="D4" i="6"/>
  <c r="D5" i="6"/>
  <c r="D6" i="6"/>
  <c r="D7" i="6"/>
  <c r="D8" i="6"/>
  <c r="D13" i="6"/>
  <c r="D14" i="6"/>
  <c r="D15" i="6"/>
  <c r="D16" i="6"/>
  <c r="D17" i="6"/>
  <c r="D18" i="6"/>
  <c r="D19" i="6"/>
  <c r="D24" i="6"/>
  <c r="D25" i="6"/>
  <c r="D26" i="6"/>
  <c r="D27" i="6"/>
  <c r="D28" i="6"/>
  <c r="D29" i="6"/>
  <c r="D32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2" i="6"/>
  <c r="C29" i="6"/>
  <c r="C28" i="6"/>
  <c r="C27" i="6"/>
  <c r="C26" i="6"/>
  <c r="C25" i="6"/>
  <c r="C24" i="6"/>
  <c r="C19" i="6"/>
  <c r="C18" i="6"/>
  <c r="C17" i="6"/>
  <c r="C16" i="6"/>
  <c r="C15" i="6"/>
  <c r="C14" i="6"/>
  <c r="C13" i="6"/>
  <c r="C8" i="6"/>
  <c r="C7" i="6"/>
  <c r="C6" i="6"/>
  <c r="C5" i="6"/>
  <c r="C4" i="6"/>
  <c r="C3" i="6"/>
  <c r="C2" i="6"/>
  <c r="C45" i="3" l="1"/>
  <c r="D45" i="3"/>
  <c r="C44" i="3"/>
  <c r="D44" i="3"/>
  <c r="C43" i="3"/>
  <c r="D43" i="3"/>
  <c r="C42" i="3"/>
  <c r="D42" i="3"/>
  <c r="C41" i="3"/>
  <c r="D41" i="3"/>
  <c r="C40" i="3"/>
  <c r="D40" i="3"/>
  <c r="C39" i="3"/>
  <c r="D39" i="3"/>
  <c r="C38" i="3"/>
  <c r="D38" i="3"/>
  <c r="C37" i="3"/>
  <c r="D37" i="3"/>
  <c r="C36" i="3"/>
  <c r="D36" i="3"/>
  <c r="C35" i="3"/>
  <c r="D35" i="3"/>
  <c r="C34" i="3"/>
  <c r="D34" i="3"/>
  <c r="C33" i="3"/>
  <c r="D33" i="3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47" i="3"/>
  <c r="C48" i="3"/>
  <c r="C49" i="3"/>
  <c r="C50" i="3"/>
  <c r="C51" i="3"/>
  <c r="C52" i="3"/>
  <c r="C53" i="3"/>
  <c r="C54" i="3"/>
  <c r="C55" i="3"/>
  <c r="C56" i="3"/>
  <c r="D47" i="3"/>
  <c r="D48" i="3"/>
  <c r="D49" i="3"/>
  <c r="D50" i="3"/>
  <c r="D51" i="3"/>
  <c r="D52" i="3"/>
  <c r="D53" i="3"/>
  <c r="D54" i="3"/>
  <c r="D55" i="3"/>
  <c r="D56" i="3"/>
  <c r="C46" i="3"/>
  <c r="D46" i="3"/>
  <c r="C70" i="3"/>
  <c r="D70" i="3"/>
  <c r="C69" i="3"/>
  <c r="D69" i="3"/>
  <c r="C68" i="3"/>
  <c r="D68" i="3"/>
  <c r="C57" i="3"/>
  <c r="C58" i="3"/>
  <c r="C59" i="3"/>
  <c r="C60" i="3"/>
  <c r="C61" i="3"/>
  <c r="C62" i="3"/>
  <c r="C63" i="3"/>
  <c r="C64" i="3"/>
  <c r="C65" i="3"/>
  <c r="C66" i="3"/>
  <c r="C67" i="3"/>
  <c r="D57" i="3"/>
  <c r="D58" i="3"/>
  <c r="D59" i="3"/>
  <c r="D60" i="3"/>
  <c r="D61" i="3"/>
  <c r="D62" i="3"/>
  <c r="D63" i="3"/>
  <c r="D64" i="3"/>
  <c r="D65" i="3"/>
  <c r="D66" i="3"/>
  <c r="D67" i="3"/>
  <c r="C91" i="3"/>
  <c r="D91" i="3"/>
  <c r="C90" i="3"/>
  <c r="D90" i="3"/>
  <c r="C89" i="3"/>
  <c r="D89" i="3"/>
  <c r="C88" i="3"/>
  <c r="D88" i="3"/>
  <c r="C87" i="3"/>
  <c r="D87" i="3"/>
  <c r="C86" i="3"/>
  <c r="D86" i="3"/>
  <c r="C85" i="3"/>
  <c r="D85" i="3"/>
  <c r="C84" i="3"/>
  <c r="D84" i="3"/>
  <c r="C83" i="3"/>
  <c r="D83" i="3"/>
  <c r="C82" i="3"/>
  <c r="D82" i="3"/>
  <c r="C81" i="3"/>
  <c r="D81" i="3"/>
  <c r="C80" i="3"/>
  <c r="D80" i="3"/>
  <c r="D79" i="3" l="1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G70" i="1"/>
  <c r="G71" i="1"/>
  <c r="G72" i="1"/>
  <c r="G73" i="1"/>
  <c r="G74" i="1"/>
  <c r="G75" i="1"/>
  <c r="G76" i="1"/>
  <c r="G77" i="1"/>
  <c r="G78" i="1"/>
  <c r="G79" i="1"/>
  <c r="H70" i="1"/>
  <c r="H71" i="1"/>
  <c r="H72" i="1"/>
  <c r="H73" i="1"/>
  <c r="H74" i="1"/>
  <c r="H75" i="1"/>
  <c r="H76" i="1"/>
  <c r="H77" i="1"/>
  <c r="H78" i="1"/>
  <c r="H79" i="1"/>
  <c r="G69" i="1"/>
  <c r="H69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68" i="1"/>
  <c r="H68" i="1"/>
  <c r="G67" i="1"/>
  <c r="H67" i="1"/>
  <c r="G66" i="1"/>
  <c r="H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80" i="1"/>
  <c r="G81" i="1"/>
  <c r="G82" i="1"/>
  <c r="G83" i="1"/>
  <c r="G84" i="1"/>
  <c r="G85" i="1"/>
  <c r="G86" i="1"/>
  <c r="G87" i="1"/>
  <c r="G88" i="1"/>
  <c r="G54" i="1"/>
  <c r="G55" i="1"/>
  <c r="G56" i="1"/>
  <c r="G57" i="1"/>
  <c r="G58" i="1"/>
  <c r="G59" i="1"/>
  <c r="G60" i="1"/>
  <c r="G61" i="1"/>
  <c r="G62" i="1"/>
  <c r="G63" i="1"/>
  <c r="G64" i="1"/>
  <c r="G65" i="1"/>
  <c r="H65" i="1"/>
  <c r="H64" i="1"/>
  <c r="H63" i="1"/>
  <c r="H55" i="1"/>
  <c r="H56" i="1"/>
  <c r="H57" i="1"/>
  <c r="H58" i="1"/>
  <c r="H59" i="1"/>
  <c r="H60" i="1"/>
  <c r="H61" i="1"/>
  <c r="H62" i="1"/>
  <c r="H54" i="1"/>
  <c r="H88" i="1"/>
  <c r="H87" i="1"/>
  <c r="H81" i="1"/>
  <c r="H82" i="1"/>
  <c r="H83" i="1"/>
  <c r="H84" i="1"/>
  <c r="H85" i="1"/>
  <c r="H86" i="1"/>
  <c r="H80" i="1"/>
  <c r="H37" i="1"/>
  <c r="H36" i="1"/>
  <c r="H35" i="1"/>
  <c r="H34" i="1"/>
  <c r="H33" i="1"/>
  <c r="H32" i="1"/>
  <c r="H31" i="1"/>
  <c r="H30" i="1"/>
  <c r="H24" i="1"/>
  <c r="H25" i="1"/>
  <c r="H26" i="1"/>
  <c r="H27" i="1"/>
  <c r="H28" i="1"/>
  <c r="H29" i="1"/>
  <c r="H23" i="1"/>
  <c r="H17" i="1"/>
  <c r="H18" i="1"/>
  <c r="H19" i="1"/>
  <c r="H20" i="1"/>
  <c r="H21" i="1"/>
  <c r="H22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<sst xmlns="http://schemas.openxmlformats.org/spreadsheetml/2006/main" count="25" uniqueCount="13">
  <si>
    <t>MicroSeconds</t>
  </si>
  <si>
    <t>Seconds</t>
  </si>
  <si>
    <t>Total Geral</t>
  </si>
  <si>
    <t>Nº Vertexes</t>
  </si>
  <si>
    <t>Miliseconds</t>
  </si>
  <si>
    <t>Média de Ms</t>
  </si>
  <si>
    <t>NºArestas</t>
  </si>
  <si>
    <t>V+E</t>
  </si>
  <si>
    <t>ASSUMINDO V=E</t>
  </si>
  <si>
    <t>ASSUMINDO V+E</t>
  </si>
  <si>
    <t>Assumindo V+E</t>
  </si>
  <si>
    <t>Rótulos de Linha</t>
  </si>
  <si>
    <t>Média de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</si>
</sst>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##,###"/>
    <numFmt numFmtId="168" formatCode="#,##0_ ;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3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0" borderId="0" xfId="0" pivotButton="1" applyAlignment="1">
      <alignment horizontal="center" vertical="center" wrapText="1"/>
    </xf>
  </cellXfs>
  <cellStyles count="1">
    <cellStyle name="Normal" xfId="0" builtinId="0"/>
  </cellStyles>
  <dxfs count="34">
    <dxf>
      <numFmt numFmtId="169" formatCode="#,##0.0_ ;\-#,##0.0\ "/>
    </dxf>
    <dxf>
      <numFmt numFmtId="168" formatCode="#,##0_ ;\-#,##0\ "/>
    </dxf>
    <dxf>
      <numFmt numFmtId="167" formatCode="#,##0.00_ ;\-#,##0.00\ "/>
    </dxf>
    <dxf>
      <numFmt numFmtId="169" formatCode="#,##0.0_ ;\-#,##0.0\ 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5" formatCode="0.000"/>
    </dxf>
    <dxf>
      <numFmt numFmtId="164" formatCode="#,##0.00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165" formatCode="0.000"/>
    </dxf>
    <dxf>
      <numFmt numFmtId="165" formatCode="0.000"/>
    </dxf>
    <dxf>
      <numFmt numFmtId="164" formatCode="#,##0.00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165" formatCode="0.000"/>
    </dxf>
    <dxf>
      <numFmt numFmtId="165" formatCode="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O(V+E).xlsx]O(V) - Gráfico!Tabela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'O(V) - Gráfico'!$C$2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'O(V) - Gráfico'!$B$3:$B$8</c:f>
              <c:strCache>
                <c:ptCount val="5"/>
                <c:pt idx="0">
                  <c:v>200 000</c:v>
                </c:pt>
                <c:pt idx="1">
                  <c:v>500 000</c:v>
                </c:pt>
                <c:pt idx="2">
                  <c:v>1 000 000</c:v>
                </c:pt>
                <c:pt idx="3">
                  <c:v>1 500 000</c:v>
                </c:pt>
                <c:pt idx="4">
                  <c:v>2 000 000</c:v>
                </c:pt>
              </c:strCache>
            </c:strRef>
          </c:cat>
          <c:val>
            <c:numRef>
              <c:f>'O(V) - Gráfico'!$C$3:$C$8</c:f>
              <c:numCache>
                <c:formatCode>###\ ###</c:formatCode>
                <c:ptCount val="5"/>
                <c:pt idx="0">
                  <c:v>269.06099999999998</c:v>
                </c:pt>
                <c:pt idx="1">
                  <c:v>664.13987500000007</c:v>
                </c:pt>
                <c:pt idx="2">
                  <c:v>1526.9422</c:v>
                </c:pt>
                <c:pt idx="3">
                  <c:v>2065.851909090909</c:v>
                </c:pt>
                <c:pt idx="4">
                  <c:v>2799.0877777777773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1-42EE-ADE5-3A54FF2B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248"/>
        <c:axId val="2097169824"/>
      </c:lineChart>
      <c:catAx>
        <c:axId val="202912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7169824"/>
        <c:crosses val="autoZero"/>
        <c:auto val="1"/>
        <c:lblAlgn val="ctr"/>
        <c:lblOffset val="100"/>
        <c:noMultiLvlLbl val="0"/>
      </c:catAx>
      <c:valAx>
        <c:axId val="2097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O(V+E).xlsx]O(V+E) - Gráfico!Tabela Dinâmica1</c:name>
    <c:fmtId val="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'O(V+E) - Gráfico'!$C$2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'O(V+E) - Gráfico'!$B$3:$B$8</c:f>
              <c:strCache>
                <c:ptCount val="5"/>
                <c:pt idx="0">
                  <c:v>100 000</c:v>
                </c:pt>
                <c:pt idx="1">
                  <c:v>250 000</c:v>
                </c:pt>
                <c:pt idx="2">
                  <c:v>500 000</c:v>
                </c:pt>
                <c:pt idx="3">
                  <c:v>750 000</c:v>
                </c:pt>
                <c:pt idx="4">
                  <c:v>1 000 000</c:v>
                </c:pt>
              </c:strCache>
            </c:strRef>
          </c:cat>
          <c:val>
            <c:numRef>
              <c:f>'O(V+E) - Gráfico'!$C$3:$C$8</c:f>
              <c:numCache>
                <c:formatCode>0</c:formatCode>
                <c:ptCount val="5"/>
                <c:pt idx="0">
                  <c:v>40.136363636363633</c:v>
                </c:pt>
                <c:pt idx="1">
                  <c:v>106.008</c:v>
                </c:pt>
                <c:pt idx="2">
                  <c:v>659.02309090909091</c:v>
                </c:pt>
                <c:pt idx="3">
                  <c:v>1017.4261428571428</c:v>
                </c:pt>
                <c:pt idx="4">
                  <c:v>1945.9256190476192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1-46E4-A539-D7D4D376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760080"/>
        <c:axId val="1320641936"/>
      </c:lineChart>
      <c:catAx>
        <c:axId val="14167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641936"/>
        <c:crosses val="autoZero"/>
        <c:auto val="1"/>
        <c:lblAlgn val="ctr"/>
        <c:lblOffset val="100"/>
        <c:noMultiLvlLbl val="0"/>
      </c:catAx>
      <c:valAx>
        <c:axId val="1320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67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O(V+E).xlsx]O(V+E) - Gráfico 2!Tabela Dinâmica1</c:name>
    <c:fmtId val="3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'O(V+E) - Gráfico 2'!$C$2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'O(V+E) - Gráfico 2'!$B$3:$B$8</c:f>
              <c:strCache>
                <c:ptCount val="5"/>
                <c:pt idx="0">
                  <c:v>100 000</c:v>
                </c:pt>
                <c:pt idx="1">
                  <c:v>250 000</c:v>
                </c:pt>
                <c:pt idx="2">
                  <c:v>500 000</c:v>
                </c:pt>
                <c:pt idx="3">
                  <c:v>750 000</c:v>
                </c:pt>
                <c:pt idx="4">
                  <c:v>1 000 000</c:v>
                </c:pt>
              </c:strCache>
            </c:strRef>
          </c:cat>
          <c:val>
            <c:numRef>
              <c:f>'O(V+E) - Gráfico 2'!$C$3:$C$8</c:f>
              <c:numCache>
                <c:formatCode>#\ ##0_ ;\-#\ ##0\ </c:formatCode>
                <c:ptCount val="5"/>
                <c:pt idx="0">
                  <c:v>56.872</c:v>
                </c:pt>
                <c:pt idx="1">
                  <c:v>150.50218181818181</c:v>
                </c:pt>
                <c:pt idx="2">
                  <c:v>316.48936363636363</c:v>
                </c:pt>
                <c:pt idx="3">
                  <c:v>486.11845454545454</c:v>
                </c:pt>
                <c:pt idx="4">
                  <c:v>652.69954545454539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B-47F6-882B-03BC04CA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47312"/>
        <c:axId val="1320367424"/>
      </c:lineChart>
      <c:catAx>
        <c:axId val="12541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367424"/>
        <c:crosses val="autoZero"/>
        <c:auto val="1"/>
        <c:lblAlgn val="ctr"/>
        <c:lblOffset val="100"/>
        <c:noMultiLvlLbl val="0"/>
      </c:catAx>
      <c:valAx>
        <c:axId val="13203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1473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8</xdr:row>
      <xdr:rowOff>38100</xdr:rowOff>
    </xdr:from>
    <xdr:to>
      <xdr:col>3</xdr:col>
      <xdr:colOff>7620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º Vertexes">
              <a:extLst>
                <a:ext uri="{FF2B5EF4-FFF2-40B4-BE49-F238E27FC236}">
                  <a16:creationId xmlns:a16="http://schemas.microsoft.com/office/drawing/2014/main" id="{D24FD1F5-34C2-48B0-A350-FE4447170B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º Vertex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1511300"/>
              <a:ext cx="2527300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3</xdr:col>
      <xdr:colOff>16508</xdr:colOff>
      <xdr:row>1</xdr:row>
      <xdr:rowOff>1907</xdr:rowOff>
    </xdr:from>
    <xdr:to>
      <xdr:col>14</xdr:col>
      <xdr:colOff>12700</xdr:colOff>
      <xdr:row>21</xdr:row>
      <xdr:rowOff>179072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130E7-77B7-4C8A-A05D-3DB59C91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175260</xdr:rowOff>
    </xdr:from>
    <xdr:to>
      <xdr:col>13</xdr:col>
      <xdr:colOff>7620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1B342-B761-4D1C-B348-30132C5E0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11</xdr:row>
      <xdr:rowOff>38100</xdr:rowOff>
    </xdr:from>
    <xdr:to>
      <xdr:col>2</xdr:col>
      <xdr:colOff>1303020</xdr:colOff>
      <xdr:row>25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+E">
              <a:extLst>
                <a:ext uri="{FF2B5EF4-FFF2-40B4-BE49-F238E27FC236}">
                  <a16:creationId xmlns:a16="http://schemas.microsoft.com/office/drawing/2014/main" id="{87D5F795-AFAF-44DB-A842-94B971E36B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+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783" y="2078935"/>
              <a:ext cx="2482463" cy="2566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</xdr:col>
      <xdr:colOff>0</xdr:colOff>
      <xdr:row>25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+E 1">
              <a:extLst>
                <a:ext uri="{FF2B5EF4-FFF2-40B4-BE49-F238E27FC236}">
                  <a16:creationId xmlns:a16="http://schemas.microsoft.com/office/drawing/2014/main" id="{A8FE622E-9ED9-4F51-9063-859DAA5A44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+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409" y="2040835"/>
              <a:ext cx="2511287" cy="26050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0</xdr:row>
      <xdr:rowOff>179070</xdr:rowOff>
    </xdr:from>
    <xdr:to>
      <xdr:col>15</xdr:col>
      <xdr:colOff>0</xdr:colOff>
      <xdr:row>24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DDB8A4-A2CF-40F9-9124-3201E1C1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 Trindade" refreshedDate="43904.65116898148" createdVersion="6" refreshedVersion="6" minRefreshableVersion="3" recordCount="90" xr:uid="{0612989F-504F-400E-A15E-E2AC256726D9}">
  <cacheSource type="worksheet">
    <worksheetSource name="Tabela13"/>
  </cacheSource>
  <cacheFields count="4">
    <cacheField name="V+E" numFmtId="3">
      <sharedItems containsSemiMixedTypes="0" containsString="0" containsNumber="1" containsInteger="1" minValue="10000" maxValue="1000000" count="8">
        <n v="10000"/>
        <n v="25000"/>
        <n v="50000"/>
        <n v="100000"/>
        <n v="250000"/>
        <n v="500000"/>
        <n v="750000"/>
        <n v="1000000"/>
      </sharedItems>
    </cacheField>
    <cacheField name="MicroSeconds" numFmtId="3">
      <sharedItems containsSemiMixedTypes="0" containsString="0" containsNumber="1" containsInteger="1" minValue="23702" maxValue="4815206"/>
    </cacheField>
    <cacheField name="Miliseconds" numFmtId="164">
      <sharedItems containsSemiMixedTypes="0" containsString="0" containsNumber="1" minValue="23.702000000000002" maxValue="4815.2060000000001"/>
    </cacheField>
    <cacheField name="Seconds" numFmtId="165">
      <sharedItems containsSemiMixedTypes="0" containsString="0" containsNumber="1" minValue="2.3702000000000001E-2" maxValue="4.8152059999999999"/>
    </cacheField>
  </cacheFields>
  <extLst>
    <ext xmlns:x14="http://schemas.microsoft.com/office/spreadsheetml/2009/9/main" uri="{725AE2AE-9491-48be-B2B4-4EB974FC3084}">
      <x14:pivotCacheDefinition pivotCacheId="11837676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elson Trindade" refreshedDate="43904.793638425923" createdVersion="6" refreshedVersion="6" minRefreshableVersion="3" recordCount="87" xr:uid="{9CDE0D53-D16D-4863-8065-C11DFA1455E1}">
  <cacheSource type="worksheet">
    <worksheetSource name="Tabela1"/>
  </cacheSource>
  <cacheFields count="8">
    <cacheField name="Nº Vertexes" numFmtId="3">
      <sharedItems containsSemiMixedTypes="0" containsString="0" containsNumber="1" containsInteger="1" minValue="10000" maxValue="1000000" count="8">
        <n v="10000"/>
        <n v="50000"/>
        <n v="80000"/>
        <n v="100000"/>
        <n v="250000"/>
        <n v="500000"/>
        <n v="750000"/>
        <n v="1000000"/>
      </sharedItems>
    </cacheField>
    <cacheField name="NºArestas" numFmtId="3">
      <sharedItems containsSemiMixedTypes="0" containsString="0" containsNumber="1" containsInteger="1" minValue="8632" maxValue="993281"/>
    </cacheField>
    <cacheField name="ASSUMINDO V=E" numFmtId="3">
      <sharedItems containsSemiMixedTypes="0" containsString="0" containsNumber="1" containsInteger="1" minValue="10000" maxValue="1000000"/>
    </cacheField>
    <cacheField name="V+E" numFmtId="3">
      <sharedItems containsSemiMixedTypes="0" containsString="0" containsNumber="1" containsInteger="1" minValue="18632" maxValue="1993281"/>
    </cacheField>
    <cacheField name="ASSUMINDO V+E" numFmtId="3">
      <sharedItems containsSemiMixedTypes="0" containsString="0" containsNumber="1" containsInteger="1" minValue="20000" maxValue="2000000" count="8">
        <n v="20000"/>
        <n v="100000"/>
        <n v="160000"/>
        <n v="200000"/>
        <n v="500000"/>
        <n v="1000000"/>
        <n v="1500000"/>
        <n v="2000000"/>
      </sharedItems>
    </cacheField>
    <cacheField name="MicroSeconds" numFmtId="3">
      <sharedItems containsSemiMixedTypes="0" containsString="0" containsNumber="1" containsInteger="1" minValue="19255" maxValue="3075331"/>
    </cacheField>
    <cacheField name="Miliseconds" numFmtId="164">
      <sharedItems containsSemiMixedTypes="0" containsString="0" containsNumber="1" minValue="19.254999999999999" maxValue="3075.3310000000001"/>
    </cacheField>
    <cacheField name="Seconds" numFmtId="165">
      <sharedItems containsSemiMixedTypes="0" containsString="0" containsNumber="1" minValue="1.9255000000000001E-2" maxValue="3.0753309999999998"/>
    </cacheField>
  </cacheFields>
  <extLst>
    <ext xmlns:x14="http://schemas.microsoft.com/office/spreadsheetml/2009/9/main" uri="{725AE2AE-9491-48be-B2B4-4EB974FC3084}">
      <x14:pivotCacheDefinition pivotCacheId="96070519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elson Trindade" refreshedDate="43904.795694560184" createdVersion="6" refreshedVersion="6" minRefreshableVersion="3" recordCount="88" xr:uid="{29E13BDE-CCD5-45C6-9567-EBFEE7FF0A07}">
  <cacheSource type="worksheet">
    <worksheetSource name="Tabela134"/>
  </cacheSource>
  <cacheFields count="4">
    <cacheField name="V+E" numFmtId="3">
      <sharedItems containsSemiMixedTypes="0" containsString="0" containsNumber="1" containsInteger="1" minValue="10000" maxValue="1000000" count="8">
        <n v="10000"/>
        <n v="25000"/>
        <n v="50000"/>
        <n v="100000"/>
        <n v="250000"/>
        <n v="500000"/>
        <n v="750000"/>
        <n v="1000000"/>
      </sharedItems>
    </cacheField>
    <cacheField name="MicroSeconds" numFmtId="3">
      <sharedItems containsSemiMixedTypes="0" containsString="0" containsNumber="1" containsInteger="1" minValue="4970" maxValue="733223"/>
    </cacheField>
    <cacheField name="Miliseconds" numFmtId="164">
      <sharedItems containsSemiMixedTypes="0" containsString="0" containsNumber="1" minValue="4.97" maxValue="733.22299999999996"/>
    </cacheField>
    <cacheField name="Seconds" numFmtId="165">
      <sharedItems containsSemiMixedTypes="0" containsString="0" containsNumber="1" minValue="4.9699999999999996E-3" maxValue="0.73322299999999996"/>
    </cacheField>
  </cacheFields>
  <extLst>
    <ext xmlns:x14="http://schemas.microsoft.com/office/spreadsheetml/2009/9/main" uri="{725AE2AE-9491-48be-B2B4-4EB974FC3084}">
      <x14:pivotCacheDefinition pivotCacheId="18407504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28295"/>
    <n v="28.295000000000002"/>
    <n v="2.8295000000000001E-2"/>
  </r>
  <r>
    <x v="0"/>
    <n v="28847"/>
    <n v="28.847000000000001"/>
    <n v="2.8847000000000001E-2"/>
  </r>
  <r>
    <x v="0"/>
    <n v="30573"/>
    <n v="30.573"/>
    <n v="3.0572999999999999E-2"/>
  </r>
  <r>
    <x v="0"/>
    <n v="30768"/>
    <n v="30.768000000000001"/>
    <n v="3.0768E-2"/>
  </r>
  <r>
    <x v="0"/>
    <n v="28104"/>
    <n v="28.103999999999999"/>
    <n v="2.8104000000000001E-2"/>
  </r>
  <r>
    <x v="0"/>
    <n v="28016"/>
    <n v="28.015999999999998"/>
    <n v="2.8015999999999999E-2"/>
  </r>
  <r>
    <x v="0"/>
    <n v="23702"/>
    <n v="23.702000000000002"/>
    <n v="2.3702000000000001E-2"/>
  </r>
  <r>
    <x v="1"/>
    <n v="36825"/>
    <n v="36.825000000000003"/>
    <n v="3.6824999999999997E-2"/>
  </r>
  <r>
    <x v="1"/>
    <n v="36152"/>
    <n v="36.152000000000001"/>
    <n v="3.6151999999999997E-2"/>
  </r>
  <r>
    <x v="1"/>
    <n v="40389"/>
    <n v="40.389000000000003"/>
    <n v="4.0389000000000001E-2"/>
  </r>
  <r>
    <x v="1"/>
    <n v="33593"/>
    <n v="33.593000000000004"/>
    <n v="3.3592999999999998E-2"/>
  </r>
  <r>
    <x v="1"/>
    <n v="36812"/>
    <n v="36.811999999999998"/>
    <n v="3.6811999999999998E-2"/>
  </r>
  <r>
    <x v="1"/>
    <n v="35381"/>
    <n v="35.381"/>
    <n v="3.5381000000000003E-2"/>
  </r>
  <r>
    <x v="1"/>
    <n v="36130"/>
    <n v="36.130000000000003"/>
    <n v="3.6130000000000002E-2"/>
  </r>
  <r>
    <x v="2"/>
    <n v="54381"/>
    <n v="54.381"/>
    <n v="5.4380999999999999E-2"/>
  </r>
  <r>
    <x v="2"/>
    <n v="54918"/>
    <n v="54.917999999999999"/>
    <n v="5.4918000000000002E-2"/>
  </r>
  <r>
    <x v="2"/>
    <n v="57333"/>
    <n v="57.332999999999998"/>
    <n v="5.7333000000000002E-2"/>
  </r>
  <r>
    <x v="2"/>
    <n v="63336"/>
    <n v="63.335999999999999"/>
    <n v="6.3336000000000003E-2"/>
  </r>
  <r>
    <x v="2"/>
    <n v="89679"/>
    <n v="89.679000000000002"/>
    <n v="8.9678999999999995E-2"/>
  </r>
  <r>
    <x v="2"/>
    <n v="58083"/>
    <n v="58.082999999999998"/>
    <n v="5.8083000000000003E-2"/>
  </r>
  <r>
    <x v="2"/>
    <n v="80394"/>
    <n v="80.394000000000005"/>
    <n v="8.0393999999999993E-2"/>
  </r>
  <r>
    <x v="2"/>
    <n v="76968"/>
    <n v="76.968000000000004"/>
    <n v="7.6967999999999995E-2"/>
  </r>
  <r>
    <x v="3"/>
    <n v="47496"/>
    <n v="47.496000000000002"/>
    <n v="4.7495999999999997E-2"/>
  </r>
  <r>
    <x v="3"/>
    <n v="40970"/>
    <n v="40.97"/>
    <n v="4.0969999999999999E-2"/>
  </r>
  <r>
    <x v="3"/>
    <n v="38815"/>
    <n v="38.814999999999998"/>
    <n v="3.8815000000000002E-2"/>
  </r>
  <r>
    <x v="3"/>
    <n v="39330"/>
    <n v="39.33"/>
    <n v="3.9329999999999997E-2"/>
  </r>
  <r>
    <x v="3"/>
    <n v="39653"/>
    <n v="39.652999999999999"/>
    <n v="3.9653000000000001E-2"/>
  </r>
  <r>
    <x v="3"/>
    <n v="38825"/>
    <n v="38.825000000000003"/>
    <n v="3.8824999999999998E-2"/>
  </r>
  <r>
    <x v="3"/>
    <n v="39567"/>
    <n v="39.567"/>
    <n v="3.9566999999999998E-2"/>
  </r>
  <r>
    <x v="3"/>
    <n v="39248"/>
    <n v="39.247999999999998"/>
    <n v="3.9247999999999998E-2"/>
  </r>
  <r>
    <x v="3"/>
    <n v="39521"/>
    <n v="39.521000000000001"/>
    <n v="3.9521000000000001E-2"/>
  </r>
  <r>
    <x v="3"/>
    <n v="38605"/>
    <n v="38.604999999999997"/>
    <n v="3.8605E-2"/>
  </r>
  <r>
    <x v="3"/>
    <n v="39470"/>
    <n v="39.47"/>
    <n v="3.9469999999999998E-2"/>
  </r>
  <r>
    <x v="4"/>
    <n v="114546"/>
    <n v="114.54600000000001"/>
    <n v="0.114546"/>
  </r>
  <r>
    <x v="4"/>
    <n v="103959"/>
    <n v="103.959"/>
    <n v="0.103959"/>
  </r>
  <r>
    <x v="4"/>
    <n v="104898"/>
    <n v="104.898"/>
    <n v="0.10489800000000001"/>
  </r>
  <r>
    <x v="4"/>
    <n v="103294"/>
    <n v="103.294"/>
    <n v="0.103294"/>
  </r>
  <r>
    <x v="4"/>
    <n v="106877"/>
    <n v="106.877"/>
    <n v="0.106877"/>
  </r>
  <r>
    <x v="4"/>
    <n v="106643"/>
    <n v="106.643"/>
    <n v="0.106643"/>
  </r>
  <r>
    <x v="4"/>
    <n v="107674"/>
    <n v="107.67400000000001"/>
    <n v="0.10767400000000001"/>
  </r>
  <r>
    <x v="4"/>
    <n v="105076"/>
    <n v="105.07599999999999"/>
    <n v="0.105076"/>
  </r>
  <r>
    <x v="4"/>
    <n v="103801"/>
    <n v="103.801"/>
    <n v="0.103801"/>
  </r>
  <r>
    <x v="4"/>
    <n v="105701"/>
    <n v="105.70099999999999"/>
    <n v="0.105701"/>
  </r>
  <r>
    <x v="4"/>
    <n v="103619"/>
    <n v="103.619"/>
    <n v="0.103619"/>
  </r>
  <r>
    <x v="5"/>
    <n v="632610"/>
    <n v="632.61"/>
    <n v="0.63261000000000001"/>
  </r>
  <r>
    <x v="5"/>
    <n v="716649"/>
    <n v="716.649"/>
    <n v="0.71664899999999998"/>
  </r>
  <r>
    <x v="5"/>
    <n v="614084"/>
    <n v="614.08399999999995"/>
    <n v="0.61408399999999996"/>
  </r>
  <r>
    <x v="5"/>
    <n v="609359"/>
    <n v="609.35900000000004"/>
    <n v="0.60935899999999998"/>
  </r>
  <r>
    <x v="5"/>
    <n v="655488"/>
    <n v="655.48800000000006"/>
    <n v="0.65548799999999996"/>
  </r>
  <r>
    <x v="5"/>
    <n v="594226"/>
    <n v="594.226"/>
    <n v="0.59422600000000003"/>
  </r>
  <r>
    <x v="5"/>
    <n v="711739"/>
    <n v="711.73900000000003"/>
    <n v="0.71173900000000001"/>
  </r>
  <r>
    <x v="5"/>
    <n v="624691"/>
    <n v="624.69100000000003"/>
    <n v="0.624691"/>
  </r>
  <r>
    <x v="5"/>
    <n v="746654"/>
    <n v="746.654"/>
    <n v="0.74665400000000004"/>
  </r>
  <r>
    <x v="5"/>
    <n v="643164"/>
    <n v="643.16399999999999"/>
    <n v="0.64316399999999996"/>
  </r>
  <r>
    <x v="5"/>
    <n v="700590"/>
    <n v="700.59"/>
    <n v="0.70059000000000005"/>
  </r>
  <r>
    <x v="6"/>
    <n v="1002577"/>
    <n v="1002.577"/>
    <n v="1.0025770000000001"/>
  </r>
  <r>
    <x v="6"/>
    <n v="993454"/>
    <n v="993.45399999999995"/>
    <n v="0.99345399999999995"/>
  </r>
  <r>
    <x v="6"/>
    <n v="949646"/>
    <n v="949.64599999999996"/>
    <n v="0.94964599999999999"/>
  </r>
  <r>
    <x v="6"/>
    <n v="1033907"/>
    <n v="1033.9069999999999"/>
    <n v="1.0339069999999999"/>
  </r>
  <r>
    <x v="6"/>
    <n v="1239203"/>
    <n v="1239.203"/>
    <n v="1.2392030000000001"/>
  </r>
  <r>
    <x v="6"/>
    <n v="987598"/>
    <n v="987.59799999999996"/>
    <n v="0.98759799999999998"/>
  </r>
  <r>
    <x v="6"/>
    <n v="1173238"/>
    <n v="1173.2380000000001"/>
    <n v="1.173238"/>
  </r>
  <r>
    <x v="6"/>
    <n v="1045025"/>
    <n v="1045.0250000000001"/>
    <n v="1.0450250000000001"/>
  </r>
  <r>
    <x v="6"/>
    <n v="1019013"/>
    <n v="1019.013"/>
    <n v="1.0190129999999999"/>
  </r>
  <r>
    <x v="6"/>
    <n v="940313"/>
    <n v="940.31299999999999"/>
    <n v="0.94031299999999995"/>
  </r>
  <r>
    <x v="6"/>
    <n v="935718"/>
    <n v="935.71799999999996"/>
    <n v="0.93571800000000005"/>
  </r>
  <r>
    <x v="6"/>
    <n v="909089"/>
    <n v="909.08900000000006"/>
    <n v="0.90908900000000004"/>
  </r>
  <r>
    <x v="6"/>
    <n v="933976"/>
    <n v="933.976"/>
    <n v="0.93397600000000003"/>
  </r>
  <r>
    <x v="6"/>
    <n v="1081209"/>
    <n v="1081.2090000000001"/>
    <n v="1.0812090000000001"/>
  </r>
  <r>
    <x v="7"/>
    <n v="1461033"/>
    <n v="1461.0329999999999"/>
    <n v="1.461033"/>
  </r>
  <r>
    <x v="7"/>
    <n v="1820683"/>
    <n v="1820.683"/>
    <n v="1.8206830000000001"/>
  </r>
  <r>
    <x v="7"/>
    <n v="1457747"/>
    <n v="1457.7470000000001"/>
    <n v="1.4577469999999999"/>
  </r>
  <r>
    <x v="7"/>
    <n v="2233364"/>
    <n v="2233.364"/>
    <n v="2.2333639999999999"/>
  </r>
  <r>
    <x v="7"/>
    <n v="1638856"/>
    <n v="1638.856"/>
    <n v="1.6388560000000001"/>
  </r>
  <r>
    <x v="7"/>
    <n v="3847066"/>
    <n v="3847.0659999999998"/>
    <n v="3.8470659999999999"/>
  </r>
  <r>
    <x v="7"/>
    <n v="3900877"/>
    <n v="3900.877"/>
    <n v="3.9008769999999999"/>
  </r>
  <r>
    <x v="7"/>
    <n v="4815206"/>
    <n v="4815.2060000000001"/>
    <n v="4.8152059999999999"/>
  </r>
  <r>
    <x v="7"/>
    <n v="3621432"/>
    <n v="3621.4319999999998"/>
    <n v="3.621432"/>
  </r>
  <r>
    <x v="7"/>
    <n v="1282068"/>
    <n v="1282.068"/>
    <n v="1.282068"/>
  </r>
  <r>
    <x v="7"/>
    <n v="1229269"/>
    <n v="1229.269"/>
    <n v="1.2292689999999999"/>
  </r>
  <r>
    <x v="7"/>
    <n v="1461969"/>
    <n v="1461.9690000000001"/>
    <n v="1.4619690000000001"/>
  </r>
  <r>
    <x v="7"/>
    <n v="1269312"/>
    <n v="1269.3119999999999"/>
    <n v="1.269312"/>
  </r>
  <r>
    <x v="7"/>
    <n v="1294788"/>
    <n v="1294.788"/>
    <n v="1.294788"/>
  </r>
  <r>
    <x v="7"/>
    <n v="1354753"/>
    <n v="1354.7529999999999"/>
    <n v="1.3547530000000001"/>
  </r>
  <r>
    <x v="7"/>
    <n v="1268031"/>
    <n v="1268.0309999999999"/>
    <n v="1.2680309999999999"/>
  </r>
  <r>
    <x v="7"/>
    <n v="1647554"/>
    <n v="1647.5540000000001"/>
    <n v="1.647554"/>
  </r>
  <r>
    <x v="7"/>
    <n v="1262747"/>
    <n v="1262.7470000000001"/>
    <n v="1.2627470000000001"/>
  </r>
  <r>
    <x v="7"/>
    <n v="1252663"/>
    <n v="1252.663"/>
    <n v="1.2526630000000001"/>
  </r>
  <r>
    <x v="7"/>
    <n v="1376662"/>
    <n v="1376.662"/>
    <n v="1.3766620000000001"/>
  </r>
  <r>
    <x v="7"/>
    <n v="1368358"/>
    <n v="1368.3579999999999"/>
    <n v="1.3683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n v="8632"/>
    <n v="10000"/>
    <n v="18632"/>
    <x v="0"/>
    <n v="20389"/>
    <n v="20.388999999999999"/>
    <n v="2.0389000000000001E-2"/>
  </r>
  <r>
    <x v="0"/>
    <n v="8632"/>
    <n v="10000"/>
    <n v="18632"/>
    <x v="0"/>
    <n v="21217"/>
    <n v="21.216999999999999"/>
    <n v="2.1217E-2"/>
  </r>
  <r>
    <x v="0"/>
    <n v="8632"/>
    <n v="10000"/>
    <n v="18632"/>
    <x v="0"/>
    <n v="19969"/>
    <n v="19.969000000000001"/>
    <n v="1.9969000000000001E-2"/>
  </r>
  <r>
    <x v="0"/>
    <n v="8632"/>
    <n v="10000"/>
    <n v="18632"/>
    <x v="0"/>
    <n v="20623"/>
    <n v="20.623000000000001"/>
    <n v="2.0622999999999999E-2"/>
  </r>
  <r>
    <x v="0"/>
    <n v="8632"/>
    <n v="10000"/>
    <n v="18632"/>
    <x v="0"/>
    <n v="19537"/>
    <n v="19.536999999999999"/>
    <n v="1.9536999999999999E-2"/>
  </r>
  <r>
    <x v="0"/>
    <n v="8632"/>
    <n v="10000"/>
    <n v="18632"/>
    <x v="0"/>
    <n v="20382"/>
    <n v="20.382000000000001"/>
    <n v="2.0382000000000001E-2"/>
  </r>
  <r>
    <x v="0"/>
    <n v="8632"/>
    <n v="10000"/>
    <n v="18632"/>
    <x v="0"/>
    <n v="19255"/>
    <n v="19.254999999999999"/>
    <n v="1.9255000000000001E-2"/>
  </r>
  <r>
    <x v="1"/>
    <n v="48667"/>
    <n v="50000"/>
    <n v="98667"/>
    <x v="1"/>
    <n v="128002"/>
    <n v="128.00200000000001"/>
    <n v="0.128002"/>
  </r>
  <r>
    <x v="1"/>
    <n v="48667"/>
    <n v="50000"/>
    <n v="98667"/>
    <x v="1"/>
    <n v="131672"/>
    <n v="131.672"/>
    <n v="0.13167200000000001"/>
  </r>
  <r>
    <x v="1"/>
    <n v="48667"/>
    <n v="50000"/>
    <n v="98667"/>
    <x v="1"/>
    <n v="178534"/>
    <n v="178.53399999999999"/>
    <n v="0.178534"/>
  </r>
  <r>
    <x v="1"/>
    <n v="48667"/>
    <n v="50000"/>
    <n v="98667"/>
    <x v="1"/>
    <n v="132766"/>
    <n v="132.76599999999999"/>
    <n v="0.132766"/>
  </r>
  <r>
    <x v="1"/>
    <n v="48667"/>
    <n v="50000"/>
    <n v="98667"/>
    <x v="1"/>
    <n v="108238"/>
    <n v="108.238"/>
    <n v="0.108238"/>
  </r>
  <r>
    <x v="1"/>
    <n v="48667"/>
    <n v="50000"/>
    <n v="98667"/>
    <x v="1"/>
    <n v="117986"/>
    <n v="117.986"/>
    <n v="0.11798599999999999"/>
  </r>
  <r>
    <x v="1"/>
    <n v="48667"/>
    <n v="50000"/>
    <n v="98667"/>
    <x v="1"/>
    <n v="140718"/>
    <n v="140.71799999999999"/>
    <n v="0.14071800000000001"/>
  </r>
  <r>
    <x v="2"/>
    <n v="77268"/>
    <n v="80000"/>
    <n v="157268"/>
    <x v="2"/>
    <n v="227036"/>
    <n v="227.036"/>
    <n v="0.22703599999999999"/>
  </r>
  <r>
    <x v="2"/>
    <n v="77268"/>
    <n v="80000"/>
    <n v="157268"/>
    <x v="2"/>
    <n v="211692"/>
    <n v="211.69200000000001"/>
    <n v="0.21169199999999999"/>
  </r>
  <r>
    <x v="2"/>
    <n v="77268"/>
    <n v="80000"/>
    <n v="157268"/>
    <x v="2"/>
    <n v="222653"/>
    <n v="222.65299999999999"/>
    <n v="0.22265299999999999"/>
  </r>
  <r>
    <x v="2"/>
    <n v="77268"/>
    <n v="80000"/>
    <n v="157268"/>
    <x v="2"/>
    <n v="227581"/>
    <n v="227.58099999999999"/>
    <n v="0.22758100000000001"/>
  </r>
  <r>
    <x v="2"/>
    <n v="77268"/>
    <n v="80000"/>
    <n v="157268"/>
    <x v="2"/>
    <n v="207451"/>
    <n v="207.45099999999999"/>
    <n v="0.207451"/>
  </r>
  <r>
    <x v="2"/>
    <n v="77268"/>
    <n v="80000"/>
    <n v="157268"/>
    <x v="2"/>
    <n v="214645"/>
    <n v="214.64500000000001"/>
    <n v="0.214645"/>
  </r>
  <r>
    <x v="2"/>
    <n v="77268"/>
    <n v="80000"/>
    <n v="157268"/>
    <x v="2"/>
    <n v="251673"/>
    <n v="251.673"/>
    <n v="0.25167299999999998"/>
  </r>
  <r>
    <x v="3"/>
    <n v="93344"/>
    <n v="100000"/>
    <n v="193344"/>
    <x v="3"/>
    <n v="250129"/>
    <n v="250.12899999999999"/>
    <n v="0.25012899999999999"/>
  </r>
  <r>
    <x v="3"/>
    <n v="93344"/>
    <n v="100000"/>
    <n v="193344"/>
    <x v="3"/>
    <n v="259070"/>
    <n v="259.07"/>
    <n v="0.25907000000000002"/>
  </r>
  <r>
    <x v="3"/>
    <n v="93344"/>
    <n v="100000"/>
    <n v="193344"/>
    <x v="3"/>
    <n v="244060"/>
    <n v="244.06"/>
    <n v="0.24406"/>
  </r>
  <r>
    <x v="3"/>
    <n v="93344"/>
    <n v="100000"/>
    <n v="193344"/>
    <x v="3"/>
    <n v="248369"/>
    <n v="248.369"/>
    <n v="0.24836900000000001"/>
  </r>
  <r>
    <x v="3"/>
    <n v="93344"/>
    <n v="100000"/>
    <n v="193344"/>
    <x v="3"/>
    <n v="248668"/>
    <n v="248.66800000000001"/>
    <n v="0.248668"/>
  </r>
  <r>
    <x v="3"/>
    <n v="93344"/>
    <n v="100000"/>
    <n v="193344"/>
    <x v="3"/>
    <n v="241643"/>
    <n v="241.643"/>
    <n v="0.241643"/>
  </r>
  <r>
    <x v="3"/>
    <n v="93344"/>
    <n v="100000"/>
    <n v="193344"/>
    <x v="3"/>
    <n v="244825"/>
    <n v="244.82499999999999"/>
    <n v="0.24482499999999999"/>
  </r>
  <r>
    <x v="3"/>
    <n v="93344"/>
    <n v="100000"/>
    <n v="193344"/>
    <x v="3"/>
    <n v="240381"/>
    <n v="240.381"/>
    <n v="0.24038100000000001"/>
  </r>
  <r>
    <x v="3"/>
    <n v="93344"/>
    <n v="100000"/>
    <n v="193344"/>
    <x v="3"/>
    <n v="239467"/>
    <n v="239.46700000000001"/>
    <n v="0.23946700000000001"/>
  </r>
  <r>
    <x v="3"/>
    <n v="93344"/>
    <n v="100000"/>
    <n v="193344"/>
    <x v="3"/>
    <n v="241671"/>
    <n v="241.67099999999999"/>
    <n v="0.241671"/>
  </r>
  <r>
    <x v="3"/>
    <n v="93344"/>
    <n v="100000"/>
    <n v="193344"/>
    <x v="3"/>
    <n v="345910"/>
    <n v="345.91"/>
    <n v="0.34591"/>
  </r>
  <r>
    <x v="3"/>
    <n v="93344"/>
    <n v="100000"/>
    <n v="193344"/>
    <x v="3"/>
    <n v="324790"/>
    <n v="324.79000000000002"/>
    <n v="0.32479000000000002"/>
  </r>
  <r>
    <x v="3"/>
    <n v="93344"/>
    <n v="100000"/>
    <n v="193344"/>
    <x v="3"/>
    <n v="284709"/>
    <n v="284.709"/>
    <n v="0.28470899999999999"/>
  </r>
  <r>
    <x v="3"/>
    <n v="93344"/>
    <n v="100000"/>
    <n v="193344"/>
    <x v="3"/>
    <n v="227295"/>
    <n v="227.29499999999999"/>
    <n v="0.227295"/>
  </r>
  <r>
    <x v="3"/>
    <n v="93344"/>
    <n v="100000"/>
    <n v="193344"/>
    <x v="3"/>
    <n v="394928"/>
    <n v="394.928"/>
    <n v="0.394928"/>
  </r>
  <r>
    <x v="4"/>
    <n v="243336"/>
    <n v="250000"/>
    <n v="493336"/>
    <x v="4"/>
    <n v="646287"/>
    <n v="646.28700000000003"/>
    <n v="0.64628699999999994"/>
  </r>
  <r>
    <x v="4"/>
    <n v="243336"/>
    <n v="250000"/>
    <n v="493336"/>
    <x v="4"/>
    <n v="678762"/>
    <n v="678.76199999999994"/>
    <n v="0.67876199999999998"/>
  </r>
  <r>
    <x v="4"/>
    <n v="243336"/>
    <n v="250000"/>
    <n v="493336"/>
    <x v="4"/>
    <n v="633923"/>
    <n v="633.923"/>
    <n v="0.63392300000000001"/>
  </r>
  <r>
    <x v="4"/>
    <n v="243336"/>
    <n v="250000"/>
    <n v="493336"/>
    <x v="4"/>
    <n v="633464"/>
    <n v="633.46400000000006"/>
    <n v="0.63346400000000003"/>
  </r>
  <r>
    <x v="4"/>
    <n v="243336"/>
    <n v="250000"/>
    <n v="493336"/>
    <x v="4"/>
    <n v="631023"/>
    <n v="631.02300000000002"/>
    <n v="0.631023"/>
  </r>
  <r>
    <x v="4"/>
    <n v="243336"/>
    <n v="250000"/>
    <n v="493336"/>
    <x v="4"/>
    <n v="803492"/>
    <n v="803.49199999999996"/>
    <n v="0.80349199999999998"/>
  </r>
  <r>
    <x v="4"/>
    <n v="243336"/>
    <n v="250000"/>
    <n v="493336"/>
    <x v="4"/>
    <n v="673990"/>
    <n v="673.99"/>
    <n v="0.67398999999999998"/>
  </r>
  <r>
    <x v="4"/>
    <n v="243336"/>
    <n v="250000"/>
    <n v="493336"/>
    <x v="4"/>
    <n v="656786"/>
    <n v="656.78599999999994"/>
    <n v="0.65678599999999998"/>
  </r>
  <r>
    <x v="4"/>
    <n v="243336"/>
    <n v="250000"/>
    <n v="493336"/>
    <x v="4"/>
    <n v="715161"/>
    <n v="715.16099999999994"/>
    <n v="0.71516100000000005"/>
  </r>
  <r>
    <x v="4"/>
    <n v="243336"/>
    <n v="250000"/>
    <n v="493336"/>
    <x v="4"/>
    <n v="727828"/>
    <n v="727.82799999999997"/>
    <n v="0.72782800000000003"/>
  </r>
  <r>
    <x v="4"/>
    <n v="243336"/>
    <n v="250000"/>
    <n v="493336"/>
    <x v="4"/>
    <n v="668218"/>
    <n v="668.21799999999996"/>
    <n v="0.66821799999999998"/>
  </r>
  <r>
    <x v="4"/>
    <n v="243336"/>
    <n v="250000"/>
    <n v="493336"/>
    <x v="4"/>
    <n v="627940"/>
    <n v="627.94000000000005"/>
    <n v="0.62794000000000005"/>
  </r>
  <r>
    <x v="4"/>
    <n v="243336"/>
    <n v="250000"/>
    <n v="493336"/>
    <x v="4"/>
    <n v="639760"/>
    <n v="639.76"/>
    <n v="0.63976"/>
  </r>
  <r>
    <x v="4"/>
    <n v="243336"/>
    <n v="250000"/>
    <n v="493336"/>
    <x v="4"/>
    <n v="627815"/>
    <n v="627.81500000000005"/>
    <n v="0.62781500000000001"/>
  </r>
  <r>
    <x v="4"/>
    <n v="243336"/>
    <n v="250000"/>
    <n v="493336"/>
    <x v="4"/>
    <n v="625216"/>
    <n v="625.21600000000001"/>
    <n v="0.62521599999999999"/>
  </r>
  <r>
    <x v="4"/>
    <n v="243336"/>
    <n v="250000"/>
    <n v="493336"/>
    <x v="4"/>
    <n v="636573"/>
    <n v="636.57299999999998"/>
    <n v="0.63657300000000006"/>
  </r>
  <r>
    <x v="5"/>
    <n v="493403"/>
    <n v="500000"/>
    <n v="993403"/>
    <x v="5"/>
    <n v="2422595"/>
    <n v="2422.5949999999998"/>
    <n v="2.4225949999999998"/>
  </r>
  <r>
    <x v="5"/>
    <n v="493403"/>
    <n v="500000"/>
    <n v="993403"/>
    <x v="5"/>
    <n v="1417942"/>
    <n v="1417.942"/>
    <n v="1.417942"/>
  </r>
  <r>
    <x v="5"/>
    <n v="493403"/>
    <n v="500000"/>
    <n v="993403"/>
    <x v="5"/>
    <n v="1334939"/>
    <n v="1334.9390000000001"/>
    <n v="1.3349390000000001"/>
  </r>
  <r>
    <x v="5"/>
    <n v="493403"/>
    <n v="500000"/>
    <n v="993403"/>
    <x v="5"/>
    <n v="2037862"/>
    <n v="2037.8620000000001"/>
    <n v="2.0378620000000001"/>
  </r>
  <r>
    <x v="5"/>
    <n v="493403"/>
    <n v="500000"/>
    <n v="993403"/>
    <x v="5"/>
    <n v="1235190"/>
    <n v="1235.19"/>
    <n v="1.23519"/>
  </r>
  <r>
    <x v="5"/>
    <n v="493403"/>
    <n v="500000"/>
    <n v="993403"/>
    <x v="5"/>
    <n v="1382862"/>
    <n v="1382.8620000000001"/>
    <n v="1.382862"/>
  </r>
  <r>
    <x v="5"/>
    <n v="493403"/>
    <n v="500000"/>
    <n v="993403"/>
    <x v="5"/>
    <n v="1991319"/>
    <n v="1991.319"/>
    <n v="1.9913190000000001"/>
  </r>
  <r>
    <x v="5"/>
    <n v="493403"/>
    <n v="500000"/>
    <n v="993403"/>
    <x v="5"/>
    <n v="1523638"/>
    <n v="1523.6379999999999"/>
    <n v="1.523638"/>
  </r>
  <r>
    <x v="5"/>
    <n v="493403"/>
    <n v="500000"/>
    <n v="993403"/>
    <x v="5"/>
    <n v="1317681"/>
    <n v="1317.681"/>
    <n v="1.3176810000000001"/>
  </r>
  <r>
    <x v="5"/>
    <n v="493403"/>
    <n v="500000"/>
    <n v="993403"/>
    <x v="5"/>
    <n v="1365831"/>
    <n v="1365.8309999999999"/>
    <n v="1.365831"/>
  </r>
  <r>
    <x v="5"/>
    <n v="493403"/>
    <n v="500000"/>
    <n v="993403"/>
    <x v="5"/>
    <n v="1355822"/>
    <n v="1355.8219999999999"/>
    <n v="1.3558220000000001"/>
  </r>
  <r>
    <x v="5"/>
    <n v="493403"/>
    <n v="500000"/>
    <n v="993403"/>
    <x v="5"/>
    <n v="1458386"/>
    <n v="1458.386"/>
    <n v="1.458386"/>
  </r>
  <r>
    <x v="5"/>
    <n v="493403"/>
    <n v="500000"/>
    <n v="993403"/>
    <x v="5"/>
    <n v="1313152"/>
    <n v="1313.152"/>
    <n v="1.3131520000000001"/>
  </r>
  <r>
    <x v="5"/>
    <n v="493403"/>
    <n v="500000"/>
    <n v="993403"/>
    <x v="5"/>
    <n v="1387984"/>
    <n v="1387.9839999999999"/>
    <n v="1.3879840000000001"/>
  </r>
  <r>
    <x v="5"/>
    <n v="493403"/>
    <n v="500000"/>
    <n v="993403"/>
    <x v="5"/>
    <n v="1358930"/>
    <n v="1358.93"/>
    <n v="1.35893"/>
  </r>
  <r>
    <x v="6"/>
    <n v="743294"/>
    <n v="750000"/>
    <n v="1493294"/>
    <x v="6"/>
    <n v="1988619"/>
    <n v="1988.6189999999999"/>
    <n v="1.9886189999999999"/>
  </r>
  <r>
    <x v="6"/>
    <n v="743294"/>
    <n v="750000"/>
    <n v="1493294"/>
    <x v="6"/>
    <n v="1955840"/>
    <n v="1955.84"/>
    <n v="1.95584"/>
  </r>
  <r>
    <x v="6"/>
    <n v="743294"/>
    <n v="750000"/>
    <n v="1493294"/>
    <x v="6"/>
    <n v="1904389"/>
    <n v="1904.3889999999999"/>
    <n v="1.9043890000000001"/>
  </r>
  <r>
    <x v="6"/>
    <n v="743294"/>
    <n v="750000"/>
    <n v="1493294"/>
    <x v="6"/>
    <n v="2055167"/>
    <n v="2055.1669999999999"/>
    <n v="2.055167"/>
  </r>
  <r>
    <x v="6"/>
    <n v="743294"/>
    <n v="750000"/>
    <n v="1493294"/>
    <x v="6"/>
    <n v="1976273"/>
    <n v="1976.2729999999999"/>
    <n v="1.9762729999999999"/>
  </r>
  <r>
    <x v="6"/>
    <n v="743294"/>
    <n v="750000"/>
    <n v="1493294"/>
    <x v="6"/>
    <n v="2095144"/>
    <n v="2095.1439999999998"/>
    <n v="2.0951439999999999"/>
  </r>
  <r>
    <x v="6"/>
    <n v="743294"/>
    <n v="750000"/>
    <n v="1493294"/>
    <x v="6"/>
    <n v="2318101"/>
    <n v="2318.1010000000001"/>
    <n v="2.318101"/>
  </r>
  <r>
    <x v="6"/>
    <n v="743294"/>
    <n v="750000"/>
    <n v="1493294"/>
    <x v="6"/>
    <n v="2014454"/>
    <n v="2014.454"/>
    <n v="2.0144540000000002"/>
  </r>
  <r>
    <x v="6"/>
    <n v="743294"/>
    <n v="750000"/>
    <n v="1493294"/>
    <x v="6"/>
    <n v="2114016"/>
    <n v="2114.0160000000001"/>
    <n v="2.1140159999999999"/>
  </r>
  <r>
    <x v="6"/>
    <n v="743294"/>
    <n v="750000"/>
    <n v="1493294"/>
    <x v="6"/>
    <n v="2206205"/>
    <n v="2206.2049999999999"/>
    <n v="2.2062050000000002"/>
  </r>
  <r>
    <x v="6"/>
    <n v="743294"/>
    <n v="750000"/>
    <n v="1493294"/>
    <x v="6"/>
    <n v="2096163"/>
    <n v="2096.163"/>
    <n v="2.0961630000000002"/>
  </r>
  <r>
    <x v="7"/>
    <n v="993281"/>
    <n v="1000000"/>
    <n v="1993281"/>
    <x v="7"/>
    <n v="2663286"/>
    <n v="2663.2860000000001"/>
    <n v="2.6632859999999998"/>
  </r>
  <r>
    <x v="7"/>
    <n v="993281"/>
    <n v="1000000"/>
    <n v="1993281"/>
    <x v="7"/>
    <n v="2639175"/>
    <n v="2639.1750000000002"/>
    <n v="2.6391749999999998"/>
  </r>
  <r>
    <x v="7"/>
    <n v="993281"/>
    <n v="1000000"/>
    <n v="1993281"/>
    <x v="7"/>
    <n v="2778029"/>
    <n v="2778.029"/>
    <n v="2.7780290000000001"/>
  </r>
  <r>
    <x v="7"/>
    <n v="993281"/>
    <n v="1000000"/>
    <n v="1993281"/>
    <x v="7"/>
    <n v="2704619"/>
    <n v="2704.6190000000001"/>
    <n v="2.7046190000000001"/>
  </r>
  <r>
    <x v="7"/>
    <n v="993281"/>
    <n v="1000000"/>
    <n v="1993281"/>
    <x v="7"/>
    <n v="2873912"/>
    <n v="2873.9119999999998"/>
    <n v="2.8739119999999998"/>
  </r>
  <r>
    <x v="7"/>
    <n v="993281"/>
    <n v="1000000"/>
    <n v="1993281"/>
    <x v="7"/>
    <n v="2916523"/>
    <n v="2916.5230000000001"/>
    <n v="2.9165230000000002"/>
  </r>
  <r>
    <x v="7"/>
    <n v="993281"/>
    <n v="1000000"/>
    <n v="1993281"/>
    <x v="7"/>
    <n v="3075331"/>
    <n v="3075.3310000000001"/>
    <n v="3.0753309999999998"/>
  </r>
  <r>
    <x v="7"/>
    <n v="993281"/>
    <n v="1000000"/>
    <n v="1993281"/>
    <x v="7"/>
    <n v="2761680"/>
    <n v="2761.68"/>
    <n v="2.7616800000000001"/>
  </r>
  <r>
    <x v="7"/>
    <n v="993281"/>
    <n v="1000000"/>
    <n v="1993281"/>
    <x v="7"/>
    <n v="2779235"/>
    <n v="2779.2350000000001"/>
    <n v="2.779234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5097"/>
    <n v="5.0970000000000004"/>
    <n v="5.097E-3"/>
  </r>
  <r>
    <x v="0"/>
    <n v="5978"/>
    <n v="5.9779999999999998"/>
    <n v="5.9779999999999998E-3"/>
  </r>
  <r>
    <x v="0"/>
    <n v="5224"/>
    <n v="5.2240000000000002"/>
    <n v="5.2240000000000003E-3"/>
  </r>
  <r>
    <x v="0"/>
    <n v="5575"/>
    <n v="5.5750000000000002"/>
    <n v="5.5750000000000001E-3"/>
  </r>
  <r>
    <x v="0"/>
    <n v="5189"/>
    <n v="5.1890000000000001"/>
    <n v="5.189E-3"/>
  </r>
  <r>
    <x v="0"/>
    <n v="4976"/>
    <n v="4.976"/>
    <n v="4.9760000000000004E-3"/>
  </r>
  <r>
    <x v="0"/>
    <n v="5701"/>
    <n v="5.7009999999999996"/>
    <n v="5.7010000000000003E-3"/>
  </r>
  <r>
    <x v="0"/>
    <n v="5550"/>
    <n v="5.55"/>
    <n v="5.5500000000000002E-3"/>
  </r>
  <r>
    <x v="0"/>
    <n v="5728"/>
    <n v="5.7279999999999998"/>
    <n v="5.7279999999999996E-3"/>
  </r>
  <r>
    <x v="0"/>
    <n v="4970"/>
    <n v="4.97"/>
    <n v="4.9699999999999996E-3"/>
  </r>
  <r>
    <x v="0"/>
    <n v="5141"/>
    <n v="5.141"/>
    <n v="5.1409999999999997E-3"/>
  </r>
  <r>
    <x v="1"/>
    <n v="12869"/>
    <n v="12.869"/>
    <n v="1.2869E-2"/>
  </r>
  <r>
    <x v="1"/>
    <n v="14097"/>
    <n v="14.097"/>
    <n v="1.4097E-2"/>
  </r>
  <r>
    <x v="1"/>
    <n v="13697"/>
    <n v="13.696999999999999"/>
    <n v="1.3697000000000001E-2"/>
  </r>
  <r>
    <x v="1"/>
    <n v="14076"/>
    <n v="14.076000000000001"/>
    <n v="1.4076E-2"/>
  </r>
  <r>
    <x v="1"/>
    <n v="12817"/>
    <n v="12.817"/>
    <n v="1.2817E-2"/>
  </r>
  <r>
    <x v="1"/>
    <n v="14882"/>
    <n v="14.882"/>
    <n v="1.4881999999999999E-2"/>
  </r>
  <r>
    <x v="1"/>
    <n v="15087"/>
    <n v="15.087"/>
    <n v="1.5087E-2"/>
  </r>
  <r>
    <x v="1"/>
    <n v="13411"/>
    <n v="13.411"/>
    <n v="1.3410999999999999E-2"/>
  </r>
  <r>
    <x v="1"/>
    <n v="13356"/>
    <n v="13.356"/>
    <n v="1.3356E-2"/>
  </r>
  <r>
    <x v="1"/>
    <n v="13321"/>
    <n v="13.321"/>
    <n v="1.3321E-2"/>
  </r>
  <r>
    <x v="1"/>
    <n v="13393"/>
    <n v="13.393000000000001"/>
    <n v="1.3393E-2"/>
  </r>
  <r>
    <x v="2"/>
    <n v="29485"/>
    <n v="29.484999999999999"/>
    <n v="2.9485000000000001E-2"/>
  </r>
  <r>
    <x v="2"/>
    <n v="29481"/>
    <n v="29.481000000000002"/>
    <n v="2.9481E-2"/>
  </r>
  <r>
    <x v="2"/>
    <n v="31027"/>
    <n v="31.027000000000001"/>
    <n v="3.1026999999999999E-2"/>
  </r>
  <r>
    <x v="2"/>
    <n v="31058"/>
    <n v="31.058"/>
    <n v="3.1057999999999999E-2"/>
  </r>
  <r>
    <x v="2"/>
    <n v="31512"/>
    <n v="31.512"/>
    <n v="3.1511999999999998E-2"/>
  </r>
  <r>
    <x v="2"/>
    <n v="31928"/>
    <n v="31.928000000000001"/>
    <n v="3.1927999999999998E-2"/>
  </r>
  <r>
    <x v="2"/>
    <n v="34860"/>
    <n v="34.86"/>
    <n v="3.4860000000000002E-2"/>
  </r>
  <r>
    <x v="2"/>
    <n v="28146"/>
    <n v="28.146000000000001"/>
    <n v="2.8146000000000001E-2"/>
  </r>
  <r>
    <x v="2"/>
    <n v="28438"/>
    <n v="28.437999999999999"/>
    <n v="2.8438000000000001E-2"/>
  </r>
  <r>
    <x v="2"/>
    <n v="28864"/>
    <n v="28.864000000000001"/>
    <n v="2.8864000000000001E-2"/>
  </r>
  <r>
    <x v="2"/>
    <n v="28936"/>
    <n v="28.936"/>
    <n v="2.8936E-2"/>
  </r>
  <r>
    <x v="3"/>
    <n v="60266"/>
    <n v="60.265999999999998"/>
    <n v="6.0266E-2"/>
  </r>
  <r>
    <x v="3"/>
    <n v="55275"/>
    <n v="55.274999999999999"/>
    <n v="5.5274999999999998E-2"/>
  </r>
  <r>
    <x v="3"/>
    <n v="57151"/>
    <n v="57.151000000000003"/>
    <n v="5.7151E-2"/>
  </r>
  <r>
    <x v="3"/>
    <n v="55304"/>
    <n v="55.304000000000002"/>
    <n v="5.5303999999999999E-2"/>
  </r>
  <r>
    <x v="3"/>
    <n v="55321"/>
    <n v="55.320999999999998"/>
    <n v="5.5321000000000002E-2"/>
  </r>
  <r>
    <x v="3"/>
    <n v="60896"/>
    <n v="60.896000000000001"/>
    <n v="6.0895999999999999E-2"/>
  </r>
  <r>
    <x v="3"/>
    <n v="53569"/>
    <n v="53.569000000000003"/>
    <n v="5.3568999999999999E-2"/>
  </r>
  <r>
    <x v="3"/>
    <n v="56173"/>
    <n v="56.173000000000002"/>
    <n v="5.6173000000000001E-2"/>
  </r>
  <r>
    <x v="3"/>
    <n v="56085"/>
    <n v="56.085000000000001"/>
    <n v="5.6085000000000003E-2"/>
  </r>
  <r>
    <x v="3"/>
    <n v="58591"/>
    <n v="58.591000000000001"/>
    <n v="5.8590999999999997E-2"/>
  </r>
  <r>
    <x v="3"/>
    <n v="56961"/>
    <n v="56.960999999999999"/>
    <n v="5.6960999999999998E-2"/>
  </r>
  <r>
    <x v="4"/>
    <n v="152043"/>
    <n v="152.04300000000001"/>
    <n v="0.15204300000000001"/>
  </r>
  <r>
    <x v="4"/>
    <n v="149660"/>
    <n v="149.66"/>
    <n v="0.14965999999999999"/>
  </r>
  <r>
    <x v="4"/>
    <n v="152709"/>
    <n v="152.709"/>
    <n v="0.15270900000000001"/>
  </r>
  <r>
    <x v="4"/>
    <n v="151651"/>
    <n v="151.65100000000001"/>
    <n v="0.15165100000000001"/>
  </r>
  <r>
    <x v="4"/>
    <n v="147866"/>
    <n v="147.86600000000001"/>
    <n v="0.147866"/>
  </r>
  <r>
    <x v="4"/>
    <n v="150203"/>
    <n v="150.203"/>
    <n v="0.150203"/>
  </r>
  <r>
    <x v="4"/>
    <n v="161189"/>
    <n v="161.18899999999999"/>
    <n v="0.161189"/>
  </r>
  <r>
    <x v="4"/>
    <n v="146131"/>
    <n v="146.131"/>
    <n v="0.14613100000000001"/>
  </r>
  <r>
    <x v="4"/>
    <n v="149513"/>
    <n v="149.51300000000001"/>
    <n v="0.14951300000000001"/>
  </r>
  <r>
    <x v="4"/>
    <n v="147440"/>
    <n v="147.44"/>
    <n v="0.14743999999999999"/>
  </r>
  <r>
    <x v="4"/>
    <n v="147119"/>
    <n v="147.119"/>
    <n v="0.147119"/>
  </r>
  <r>
    <x v="5"/>
    <n v="298666"/>
    <n v="298.666"/>
    <n v="0.29866599999999999"/>
  </r>
  <r>
    <x v="5"/>
    <n v="305563"/>
    <n v="305.56299999999999"/>
    <n v="0.30556299999999997"/>
  </r>
  <r>
    <x v="5"/>
    <n v="308191"/>
    <n v="308.19099999999997"/>
    <n v="0.30819099999999999"/>
  </r>
  <r>
    <x v="5"/>
    <n v="300835"/>
    <n v="300.83499999999998"/>
    <n v="0.30083500000000002"/>
  </r>
  <r>
    <x v="5"/>
    <n v="298990"/>
    <n v="298.99"/>
    <n v="0.29898999999999998"/>
  </r>
  <r>
    <x v="5"/>
    <n v="319170"/>
    <n v="319.17"/>
    <n v="0.31917000000000001"/>
  </r>
  <r>
    <x v="5"/>
    <n v="302014"/>
    <n v="302.01400000000001"/>
    <n v="0.302014"/>
  </r>
  <r>
    <x v="5"/>
    <n v="356416"/>
    <n v="356.416"/>
    <n v="0.35641600000000001"/>
  </r>
  <r>
    <x v="5"/>
    <n v="368990"/>
    <n v="368.99"/>
    <n v="0.36898999999999998"/>
  </r>
  <r>
    <x v="5"/>
    <n v="321615"/>
    <n v="321.61500000000001"/>
    <n v="0.32161499999999998"/>
  </r>
  <r>
    <x v="5"/>
    <n v="300933"/>
    <n v="300.93299999999999"/>
    <n v="0.30093300000000001"/>
  </r>
  <r>
    <x v="6"/>
    <n v="474326"/>
    <n v="474.32600000000002"/>
    <n v="0.47432600000000003"/>
  </r>
  <r>
    <x v="6"/>
    <n v="467040"/>
    <n v="467.04"/>
    <n v="0.46704000000000001"/>
  </r>
  <r>
    <x v="6"/>
    <n v="517674"/>
    <n v="517.67399999999998"/>
    <n v="0.51767399999999997"/>
  </r>
  <r>
    <x v="6"/>
    <n v="511076"/>
    <n v="511.07600000000002"/>
    <n v="0.51107599999999997"/>
  </r>
  <r>
    <x v="6"/>
    <n v="460351"/>
    <n v="460.351"/>
    <n v="0.46035100000000001"/>
  </r>
  <r>
    <x v="6"/>
    <n v="505897"/>
    <n v="505.89699999999999"/>
    <n v="0.50589700000000004"/>
  </r>
  <r>
    <x v="6"/>
    <n v="489155"/>
    <n v="489.15499999999997"/>
    <n v="0.48915500000000001"/>
  </r>
  <r>
    <x v="6"/>
    <n v="478206"/>
    <n v="478.20600000000002"/>
    <n v="0.47820600000000002"/>
  </r>
  <r>
    <x v="6"/>
    <n v="453390"/>
    <n v="453.39"/>
    <n v="0.45339000000000002"/>
  </r>
  <r>
    <x v="6"/>
    <n v="469571"/>
    <n v="469.57100000000003"/>
    <n v="0.46957100000000002"/>
  </r>
  <r>
    <x v="6"/>
    <n v="520617"/>
    <n v="520.61699999999996"/>
    <n v="0.520617"/>
  </r>
  <r>
    <x v="7"/>
    <n v="602424"/>
    <n v="602.42399999999998"/>
    <n v="0.60242399999999996"/>
  </r>
  <r>
    <x v="7"/>
    <n v="616110"/>
    <n v="616.11"/>
    <n v="0.61611000000000005"/>
  </r>
  <r>
    <x v="7"/>
    <n v="633003"/>
    <n v="633.00300000000004"/>
    <n v="0.63300299999999998"/>
  </r>
  <r>
    <x v="7"/>
    <n v="636166"/>
    <n v="636.16600000000005"/>
    <n v="0.63616600000000001"/>
  </r>
  <r>
    <x v="7"/>
    <n v="617365"/>
    <n v="617.36500000000001"/>
    <n v="0.61736500000000005"/>
  </r>
  <r>
    <x v="7"/>
    <n v="733223"/>
    <n v="733.22299999999996"/>
    <n v="0.73322299999999996"/>
  </r>
  <r>
    <x v="7"/>
    <n v="728182"/>
    <n v="728.18200000000002"/>
    <n v="0.728182"/>
  </r>
  <r>
    <x v="7"/>
    <n v="633536"/>
    <n v="633.53599999999994"/>
    <n v="0.63353599999999999"/>
  </r>
  <r>
    <x v="7"/>
    <n v="664732"/>
    <n v="664.73199999999997"/>
    <n v="0.66473199999999999"/>
  </r>
  <r>
    <x v="7"/>
    <n v="651378"/>
    <n v="651.37800000000004"/>
    <n v="0.65137800000000001"/>
  </r>
  <r>
    <x v="7"/>
    <n v="663576"/>
    <n v="663.57600000000002"/>
    <n v="0.663576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52BF-053D-4156-B97E-0403F9D07005}" name="Tabela Dinâmica1" cacheId="9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38" rowHeaderCaption="Assumindo V+E">
  <location ref="B2:C8" firstHeaderRow="1" firstDataRow="1" firstDataCol="1"/>
  <pivotFields count="8">
    <pivotField numFmtId="3" showAll="0" sortType="ascending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numFmtId="3" showAll="0"/>
    <pivotField numFmtId="3" showAll="0"/>
    <pivotField numFmtId="3" showAll="0"/>
    <pivotField axis="axisRow" numFmtId="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3" showAll="0"/>
    <pivotField showAll="0"/>
  </pivotFields>
  <rowFields count="1">
    <field x="4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Ms" fld="6" subtotal="average" baseField="0" baseItem="3" numFmtId="166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9918C-EA3A-4C79-A4BE-FBB7F9C0CD46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0">
  <location ref="B2:C8" firstHeaderRow="1" firstDataRow="1" firstDataCol="1"/>
  <pivotFields count="4">
    <pivotField axis="axisRow" numFmtId="3" showAll="0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numFmtId="3" showAll="0"/>
    <pivotField dataField="1" numFmtId="164" showAll="0"/>
    <pivotField numFmtId="165" showAll="0"/>
  </pivotFields>
  <rowFields count="1">
    <field x="0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Miliseconds" fld="2" subtotal="average" baseField="0" baseItem="0" numFmtId="1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4B5BE-F384-4FD4-A113-0EFF3550FE96}" name="Tabela Dinâmica1" cacheId="12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8" rowHeaderCaption="V+E">
  <location ref="B2:C8" firstHeaderRow="1" firstDataRow="1" firstDataCol="1"/>
  <pivotFields count="4">
    <pivotField axis="axisRow" numFmtId="3" showAll="0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numFmtId="3" showAll="0"/>
    <pivotField dataField="1" numFmtId="164" showAll="0"/>
    <pivotField numFmtId="165" showAll="0"/>
  </pivotFields>
  <rowFields count="1">
    <field x="0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Ms" fld="2" subtotal="average" baseField="0" baseItem="3" numFmtId="168"/>
  </dataFields>
  <formats count="7"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1">
      <pivotArea collapsedLevelsAreSubtotals="1" fieldPosition="0">
        <references count="1">
          <reference field="0" count="0"/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º_Vertexes" xr10:uid="{1EB2A66E-EA72-45BE-BC3B-12EE981B6BDB}" sourceName="Nº Vertexes">
  <pivotTables>
    <pivotTable tabId="2" name="Tabela Dinâmica1"/>
  </pivotTables>
  <data>
    <tabular pivotCacheId="960705191">
      <items count="8">
        <i x="0"/>
        <i x="1"/>
        <i x="2"/>
        <i x="3" s="1"/>
        <i x="4" s="1"/>
        <i x="5" s="1"/>
        <i x="6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_E" xr10:uid="{0A9B330C-2500-48E4-8998-A5F247E48399}" sourceName="V+E">
  <pivotTables>
    <pivotTable tabId="4" name="Tabela Dinâmica1"/>
  </pivotTables>
  <data>
    <tabular pivotCacheId="118376765">
      <items count="8">
        <i x="0"/>
        <i x="1"/>
        <i x="2"/>
        <i x="3" s="1"/>
        <i x="4" s="1"/>
        <i x="5" s="1"/>
        <i x="6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_E1" xr10:uid="{2D97F6C0-F06F-443E-9C2A-558CFE4E6E87}" sourceName="V+E">
  <pivotTables>
    <pivotTable tabId="7" name="Tabela Dinâmica1"/>
  </pivotTables>
  <data>
    <tabular pivotCacheId="1840750451">
      <items count="8">
        <i x="0"/>
        <i x="1"/>
        <i x="2"/>
        <i x="3" s="1"/>
        <i x="4" s="1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º Vertexes" xr10:uid="{51A12CD3-635C-41BB-AC7A-CA97CCD9B96D}" cache="SegmentaçãoDeDados_Nº_Vertexes" caption="Nº Vertexe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+E" xr10:uid="{58ADB45D-0C36-47BB-AFF7-849A67B801A5}" cache="SegmentaçãoDeDados_V_E" caption="V+E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+E 1" xr10:uid="{5BD19433-DA18-42E7-A95B-D0153D2C2A76}" cache="SegmentaçãoDeDados_V_E1" caption="V+E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F3875-0F57-42FA-9271-2EB3901E7806}" name="Tabela1" displayName="Tabela1" ref="A1:H88" headerRowDxfId="33">
  <autoFilter ref="A1:H88" xr:uid="{523F620E-763C-420B-BA94-80FDC5E2BC0B}"/>
  <sortState xmlns:xlrd2="http://schemas.microsoft.com/office/spreadsheetml/2017/richdata2" ref="A2:H88">
    <sortCondition ref="A76"/>
  </sortState>
  <tableColumns count="8">
    <tableColumn id="1" xr3:uid="{BFCE5E72-4654-4B5A-AB8E-D20ED1C4E77F}" name="Nº Vertexes" totalsRowLabel="Total" dataDxfId="32"/>
    <tableColumn id="5" xr3:uid="{46B62FA1-5AF9-4E42-B64A-D08CAFE3C703}" name="NºArestas" dataDxfId="31"/>
    <tableColumn id="7" xr3:uid="{B53ED418-C069-4AC4-B44A-159D5C953EFA}" name="ASSUMINDO V=E" dataDxfId="30">
      <calculatedColumnFormula>Tabela1[[#This Row],[Nº Vertexes]]</calculatedColumnFormula>
    </tableColumn>
    <tableColumn id="6" xr3:uid="{74A59700-1769-447D-8A34-D6D44634CB36}" name="V+E" dataDxfId="29">
      <calculatedColumnFormula>Tabela1[[#This Row],[Nº Vertexes]]+Tabela1[[#This Row],[NºArestas]]</calculatedColumnFormula>
    </tableColumn>
    <tableColumn id="8" xr3:uid="{C0B77D7F-C139-4FF6-BD35-4B67B4B52F0D}" name="ASSUMINDO V+E" dataDxfId="28">
      <calculatedColumnFormula>Tabela1[[#This Row],[Nº Vertexes]]+Tabela1[[#This Row],[ASSUMINDO V=E]]</calculatedColumnFormula>
    </tableColumn>
    <tableColumn id="2" xr3:uid="{F0D60C09-D3D4-424A-8FB3-F07E9DCE86AA}" name="MicroSeconds" dataDxfId="27"/>
    <tableColumn id="4" xr3:uid="{3121806E-6172-4131-BE78-E375A37F88FA}" name="Miliseconds" dataDxfId="26">
      <calculatedColumnFormula>Tabela1[[#This Row],[MicroSeconds]]/1000</calculatedColumnFormula>
    </tableColumn>
    <tableColumn id="3" xr3:uid="{479D4E3B-9B08-4ED0-85B0-9A6C5722B3E5}" name="Seconds" totalsRowFunction="sum" dataDxfId="25" totalsRowDxfId="24">
      <calculatedColumnFormula>F2/1000000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A3491-1B7E-488B-92AC-B9C6F01F7674}" name="Tabela13" displayName="Tabela13" ref="A1:D91" headerRowDxfId="23">
  <autoFilter ref="A1:D91" xr:uid="{523F620E-763C-420B-BA94-80FDC5E2BC0B}"/>
  <sortState xmlns:xlrd2="http://schemas.microsoft.com/office/spreadsheetml/2017/richdata2" ref="A2:D91">
    <sortCondition ref="A37"/>
  </sortState>
  <tableColumns count="4">
    <tableColumn id="6" xr3:uid="{E8EECEC6-8B86-4E96-BC60-0B534443ED21}" name="V+E" dataDxfId="22"/>
    <tableColumn id="2" xr3:uid="{97677696-DBC4-4CE7-B906-E3FA776EC4C3}" name="MicroSeconds" dataDxfId="21"/>
    <tableColumn id="4" xr3:uid="{939F3588-DEBE-4383-9C68-988CB692DD24}" name="Miliseconds" dataDxfId="20">
      <calculatedColumnFormula>Tabela13[[#This Row],[MicroSeconds]]/1000</calculatedColumnFormula>
    </tableColumn>
    <tableColumn id="3" xr3:uid="{43F8B0E3-A4E5-4C14-AAE8-E77FD28E8499}" name="Seconds" totalsRowFunction="sum" dataDxfId="19" totalsRowDxfId="18">
      <calculatedColumnFormula>B2/1000000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6C9E57-D2A6-47E2-9603-88ACECCDC497}" name="Tabela134" displayName="Tabela134" ref="A1:D89" headerRowDxfId="17">
  <autoFilter ref="A1:D89" xr:uid="{523F620E-763C-420B-BA94-80FDC5E2BC0B}"/>
  <sortState xmlns:xlrd2="http://schemas.microsoft.com/office/spreadsheetml/2017/richdata2" ref="A2:D89">
    <sortCondition ref="A4"/>
  </sortState>
  <tableColumns count="4">
    <tableColumn id="6" xr3:uid="{8ECCA53F-5FFE-4667-B61E-D736D0CF10C1}" name="V+E" dataDxfId="16"/>
    <tableColumn id="2" xr3:uid="{463CBD4C-F8FC-4191-850D-476437E92F47}" name="MicroSeconds" dataDxfId="15"/>
    <tableColumn id="4" xr3:uid="{000E35BE-AF83-4ED9-82F6-21F282C606BB}" name="Miliseconds" dataDxfId="14">
      <calculatedColumnFormula>Tabela134[[#This Row],[MicroSeconds]]/1000</calculatedColumnFormula>
    </tableColumn>
    <tableColumn id="3" xr3:uid="{2036AB29-AFB0-4313-9386-0BBDC9A55645}" name="Seconds" totalsRowFunction="sum" dataDxfId="13">
      <calculatedColumnFormula>B2/1000000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AB08-7F20-4C60-861A-716027D1061F}">
  <dimension ref="A1:H88"/>
  <sheetViews>
    <sheetView zoomScale="130" zoomScaleNormal="130" workbookViewId="0">
      <pane ySplit="1" topLeftCell="A2" activePane="bottomLeft" state="frozen"/>
      <selection pane="bottomLeft" activeCell="D2" sqref="D2:D88"/>
    </sheetView>
  </sheetViews>
  <sheetFormatPr defaultRowHeight="14.4" x14ac:dyDescent="0.3"/>
  <cols>
    <col min="1" max="1" width="15.33203125" style="3" bestFit="1" customWidth="1"/>
    <col min="2" max="2" width="13" bestFit="1" customWidth="1"/>
    <col min="3" max="3" width="13.77734375" style="3" bestFit="1" customWidth="1"/>
    <col min="4" max="4" width="15.33203125" style="3" customWidth="1"/>
    <col min="5" max="5" width="16.21875" style="3" bestFit="1" customWidth="1"/>
    <col min="6" max="6" width="13.77734375" style="3" customWidth="1"/>
    <col min="7" max="7" width="17.33203125" style="3" bestFit="1" customWidth="1"/>
    <col min="8" max="8" width="17.33203125" style="7" customWidth="1"/>
    <col min="9" max="9" width="12.44140625" bestFit="1" customWidth="1"/>
  </cols>
  <sheetData>
    <row r="1" spans="1:8" s="1" customFormat="1" ht="32.4" customHeight="1" x14ac:dyDescent="0.3">
      <c r="A1" s="4" t="s">
        <v>3</v>
      </c>
      <c r="B1" s="4" t="s">
        <v>6</v>
      </c>
      <c r="C1" s="4" t="s">
        <v>8</v>
      </c>
      <c r="D1" s="4" t="s">
        <v>7</v>
      </c>
      <c r="E1" s="4" t="s">
        <v>9</v>
      </c>
      <c r="F1" s="4" t="s">
        <v>0</v>
      </c>
      <c r="G1" s="6" t="s">
        <v>4</v>
      </c>
      <c r="H1" s="1" t="s">
        <v>1</v>
      </c>
    </row>
    <row r="2" spans="1:8" x14ac:dyDescent="0.3">
      <c r="A2" s="3">
        <v>10000</v>
      </c>
      <c r="B2" s="3">
        <v>8632</v>
      </c>
      <c r="C2" s="3">
        <f>Tabela1[[#This Row],[Nº Vertexes]]</f>
        <v>10000</v>
      </c>
      <c r="D2" s="3">
        <f>Tabela1[[#This Row],[Nº Vertexes]]+Tabela1[[#This Row],[NºArestas]]</f>
        <v>18632</v>
      </c>
      <c r="E2" s="3">
        <f>Tabela1[[#This Row],[Nº Vertexes]]+Tabela1[[#This Row],[ASSUMINDO V=E]]</f>
        <v>20000</v>
      </c>
      <c r="F2" s="3">
        <v>20389</v>
      </c>
      <c r="G2" s="7">
        <f>Tabela1[[#This Row],[MicroSeconds]]/1000</f>
        <v>20.388999999999999</v>
      </c>
      <c r="H2" s="8">
        <f t="shared" ref="H2:H33" si="0">F2/1000000</f>
        <v>2.0389000000000001E-2</v>
      </c>
    </row>
    <row r="3" spans="1:8" x14ac:dyDescent="0.3">
      <c r="A3" s="3">
        <v>10000</v>
      </c>
      <c r="B3" s="3">
        <v>8632</v>
      </c>
      <c r="C3" s="3">
        <f>Tabela1[[#This Row],[Nº Vertexes]]</f>
        <v>10000</v>
      </c>
      <c r="D3" s="3">
        <f>Tabela1[[#This Row],[Nº Vertexes]]+Tabela1[[#This Row],[NºArestas]]</f>
        <v>18632</v>
      </c>
      <c r="E3" s="3">
        <f>Tabela1[[#This Row],[Nº Vertexes]]+Tabela1[[#This Row],[ASSUMINDO V=E]]</f>
        <v>20000</v>
      </c>
      <c r="F3" s="3">
        <v>21217</v>
      </c>
      <c r="G3" s="7">
        <f>Tabela1[[#This Row],[MicroSeconds]]/1000</f>
        <v>21.216999999999999</v>
      </c>
      <c r="H3" s="8">
        <f t="shared" si="0"/>
        <v>2.1217E-2</v>
      </c>
    </row>
    <row r="4" spans="1:8" x14ac:dyDescent="0.3">
      <c r="A4" s="3">
        <v>10000</v>
      </c>
      <c r="B4" s="3">
        <v>8632</v>
      </c>
      <c r="C4" s="3">
        <f>Tabela1[[#This Row],[Nº Vertexes]]</f>
        <v>10000</v>
      </c>
      <c r="D4" s="3">
        <f>Tabela1[[#This Row],[Nº Vertexes]]+Tabela1[[#This Row],[NºArestas]]</f>
        <v>18632</v>
      </c>
      <c r="E4" s="3">
        <f>Tabela1[[#This Row],[Nº Vertexes]]+Tabela1[[#This Row],[ASSUMINDO V=E]]</f>
        <v>20000</v>
      </c>
      <c r="F4" s="3">
        <v>19969</v>
      </c>
      <c r="G4" s="7">
        <f>Tabela1[[#This Row],[MicroSeconds]]/1000</f>
        <v>19.969000000000001</v>
      </c>
      <c r="H4" s="8">
        <f t="shared" si="0"/>
        <v>1.9969000000000001E-2</v>
      </c>
    </row>
    <row r="5" spans="1:8" x14ac:dyDescent="0.3">
      <c r="A5" s="3">
        <v>10000</v>
      </c>
      <c r="B5" s="3">
        <v>8632</v>
      </c>
      <c r="C5" s="3">
        <f>Tabela1[[#This Row],[Nº Vertexes]]</f>
        <v>10000</v>
      </c>
      <c r="D5" s="3">
        <f>Tabela1[[#This Row],[Nº Vertexes]]+Tabela1[[#This Row],[NºArestas]]</f>
        <v>18632</v>
      </c>
      <c r="E5" s="3">
        <f>Tabela1[[#This Row],[Nº Vertexes]]+Tabela1[[#This Row],[ASSUMINDO V=E]]</f>
        <v>20000</v>
      </c>
      <c r="F5" s="3">
        <v>20623</v>
      </c>
      <c r="G5" s="7">
        <f>Tabela1[[#This Row],[MicroSeconds]]/1000</f>
        <v>20.623000000000001</v>
      </c>
      <c r="H5" s="8">
        <f t="shared" si="0"/>
        <v>2.0622999999999999E-2</v>
      </c>
    </row>
    <row r="6" spans="1:8" x14ac:dyDescent="0.3">
      <c r="A6" s="3">
        <v>10000</v>
      </c>
      <c r="B6" s="3">
        <v>8632</v>
      </c>
      <c r="C6" s="3">
        <f>Tabela1[[#This Row],[Nº Vertexes]]</f>
        <v>10000</v>
      </c>
      <c r="D6" s="3">
        <f>Tabela1[[#This Row],[Nº Vertexes]]+Tabela1[[#This Row],[NºArestas]]</f>
        <v>18632</v>
      </c>
      <c r="E6" s="3">
        <f>Tabela1[[#This Row],[Nº Vertexes]]+Tabela1[[#This Row],[ASSUMINDO V=E]]</f>
        <v>20000</v>
      </c>
      <c r="F6" s="3">
        <v>19537</v>
      </c>
      <c r="G6" s="7">
        <f>Tabela1[[#This Row],[MicroSeconds]]/1000</f>
        <v>19.536999999999999</v>
      </c>
      <c r="H6" s="8">
        <f t="shared" si="0"/>
        <v>1.9536999999999999E-2</v>
      </c>
    </row>
    <row r="7" spans="1:8" x14ac:dyDescent="0.3">
      <c r="A7" s="3">
        <v>10000</v>
      </c>
      <c r="B7" s="3">
        <v>8632</v>
      </c>
      <c r="C7" s="3">
        <f>Tabela1[[#This Row],[Nº Vertexes]]</f>
        <v>10000</v>
      </c>
      <c r="D7" s="3">
        <f>Tabela1[[#This Row],[Nº Vertexes]]+Tabela1[[#This Row],[NºArestas]]</f>
        <v>18632</v>
      </c>
      <c r="E7" s="3">
        <f>Tabela1[[#This Row],[Nº Vertexes]]+Tabela1[[#This Row],[ASSUMINDO V=E]]</f>
        <v>20000</v>
      </c>
      <c r="F7" s="3">
        <v>20382</v>
      </c>
      <c r="G7" s="7">
        <f>Tabela1[[#This Row],[MicroSeconds]]/1000</f>
        <v>20.382000000000001</v>
      </c>
      <c r="H7" s="8">
        <f t="shared" si="0"/>
        <v>2.0382000000000001E-2</v>
      </c>
    </row>
    <row r="8" spans="1:8" x14ac:dyDescent="0.3">
      <c r="A8" s="3">
        <v>10000</v>
      </c>
      <c r="B8" s="3">
        <v>8632</v>
      </c>
      <c r="C8" s="3">
        <f>Tabela1[[#This Row],[Nº Vertexes]]</f>
        <v>10000</v>
      </c>
      <c r="D8" s="3">
        <f>Tabela1[[#This Row],[Nº Vertexes]]+Tabela1[[#This Row],[NºArestas]]</f>
        <v>18632</v>
      </c>
      <c r="E8" s="3">
        <f>Tabela1[[#This Row],[Nº Vertexes]]+Tabela1[[#This Row],[ASSUMINDO V=E]]</f>
        <v>20000</v>
      </c>
      <c r="F8" s="3">
        <v>19255</v>
      </c>
      <c r="G8" s="7">
        <f>Tabela1[[#This Row],[MicroSeconds]]/1000</f>
        <v>19.254999999999999</v>
      </c>
      <c r="H8" s="8">
        <f t="shared" si="0"/>
        <v>1.9255000000000001E-2</v>
      </c>
    </row>
    <row r="9" spans="1:8" x14ac:dyDescent="0.3">
      <c r="A9" s="3">
        <v>50000</v>
      </c>
      <c r="B9" s="3">
        <v>48667</v>
      </c>
      <c r="C9" s="3">
        <f>Tabela1[[#This Row],[Nº Vertexes]]</f>
        <v>50000</v>
      </c>
      <c r="D9" s="3">
        <f>Tabela1[[#This Row],[Nº Vertexes]]+Tabela1[[#This Row],[NºArestas]]</f>
        <v>98667</v>
      </c>
      <c r="E9" s="3">
        <f>Tabela1[[#This Row],[Nº Vertexes]]+Tabela1[[#This Row],[ASSUMINDO V=E]]</f>
        <v>100000</v>
      </c>
      <c r="F9" s="3">
        <v>128002</v>
      </c>
      <c r="G9" s="7">
        <f>Tabela1[[#This Row],[MicroSeconds]]/1000</f>
        <v>128.00200000000001</v>
      </c>
      <c r="H9" s="8">
        <f t="shared" si="0"/>
        <v>0.128002</v>
      </c>
    </row>
    <row r="10" spans="1:8" x14ac:dyDescent="0.3">
      <c r="A10" s="3">
        <v>50000</v>
      </c>
      <c r="B10" s="3">
        <v>48667</v>
      </c>
      <c r="C10" s="3">
        <f>Tabela1[[#This Row],[Nº Vertexes]]</f>
        <v>50000</v>
      </c>
      <c r="D10" s="3">
        <f>Tabela1[[#This Row],[Nº Vertexes]]+Tabela1[[#This Row],[NºArestas]]</f>
        <v>98667</v>
      </c>
      <c r="E10" s="3">
        <f>Tabela1[[#This Row],[Nº Vertexes]]+Tabela1[[#This Row],[ASSUMINDO V=E]]</f>
        <v>100000</v>
      </c>
      <c r="F10" s="3">
        <v>131672</v>
      </c>
      <c r="G10" s="7">
        <f>Tabela1[[#This Row],[MicroSeconds]]/1000</f>
        <v>131.672</v>
      </c>
      <c r="H10" s="8">
        <f t="shared" si="0"/>
        <v>0.13167200000000001</v>
      </c>
    </row>
    <row r="11" spans="1:8" x14ac:dyDescent="0.3">
      <c r="A11" s="3">
        <v>50000</v>
      </c>
      <c r="B11" s="3">
        <v>48667</v>
      </c>
      <c r="C11" s="3">
        <f>Tabela1[[#This Row],[Nº Vertexes]]</f>
        <v>50000</v>
      </c>
      <c r="D11" s="3">
        <f>Tabela1[[#This Row],[Nº Vertexes]]+Tabela1[[#This Row],[NºArestas]]</f>
        <v>98667</v>
      </c>
      <c r="E11" s="3">
        <f>Tabela1[[#This Row],[Nº Vertexes]]+Tabela1[[#This Row],[ASSUMINDO V=E]]</f>
        <v>100000</v>
      </c>
      <c r="F11" s="3">
        <v>178534</v>
      </c>
      <c r="G11" s="7">
        <f>Tabela1[[#This Row],[MicroSeconds]]/1000</f>
        <v>178.53399999999999</v>
      </c>
      <c r="H11" s="8">
        <f t="shared" si="0"/>
        <v>0.178534</v>
      </c>
    </row>
    <row r="12" spans="1:8" x14ac:dyDescent="0.3">
      <c r="A12" s="3">
        <v>50000</v>
      </c>
      <c r="B12" s="3">
        <v>48667</v>
      </c>
      <c r="C12" s="3">
        <f>Tabela1[[#This Row],[Nº Vertexes]]</f>
        <v>50000</v>
      </c>
      <c r="D12" s="3">
        <f>Tabela1[[#This Row],[Nº Vertexes]]+Tabela1[[#This Row],[NºArestas]]</f>
        <v>98667</v>
      </c>
      <c r="E12" s="3">
        <f>Tabela1[[#This Row],[Nº Vertexes]]+Tabela1[[#This Row],[ASSUMINDO V=E]]</f>
        <v>100000</v>
      </c>
      <c r="F12" s="3">
        <v>132766</v>
      </c>
      <c r="G12" s="7">
        <f>Tabela1[[#This Row],[MicroSeconds]]/1000</f>
        <v>132.76599999999999</v>
      </c>
      <c r="H12" s="8">
        <f t="shared" si="0"/>
        <v>0.132766</v>
      </c>
    </row>
    <row r="13" spans="1:8" x14ac:dyDescent="0.3">
      <c r="A13" s="3">
        <v>50000</v>
      </c>
      <c r="B13" s="3">
        <v>48667</v>
      </c>
      <c r="C13" s="3">
        <f>Tabela1[[#This Row],[Nº Vertexes]]</f>
        <v>50000</v>
      </c>
      <c r="D13" s="3">
        <f>Tabela1[[#This Row],[Nº Vertexes]]+Tabela1[[#This Row],[NºArestas]]</f>
        <v>98667</v>
      </c>
      <c r="E13" s="3">
        <f>Tabela1[[#This Row],[Nº Vertexes]]+Tabela1[[#This Row],[ASSUMINDO V=E]]</f>
        <v>100000</v>
      </c>
      <c r="F13" s="3">
        <v>108238</v>
      </c>
      <c r="G13" s="7">
        <f>Tabela1[[#This Row],[MicroSeconds]]/1000</f>
        <v>108.238</v>
      </c>
      <c r="H13" s="8">
        <f t="shared" si="0"/>
        <v>0.108238</v>
      </c>
    </row>
    <row r="14" spans="1:8" x14ac:dyDescent="0.3">
      <c r="A14" s="3">
        <v>50000</v>
      </c>
      <c r="B14" s="3">
        <v>48667</v>
      </c>
      <c r="C14" s="3">
        <f>Tabela1[[#This Row],[Nº Vertexes]]</f>
        <v>50000</v>
      </c>
      <c r="D14" s="3">
        <f>Tabela1[[#This Row],[Nº Vertexes]]+Tabela1[[#This Row],[NºArestas]]</f>
        <v>98667</v>
      </c>
      <c r="E14" s="3">
        <f>Tabela1[[#This Row],[Nº Vertexes]]+Tabela1[[#This Row],[ASSUMINDO V=E]]</f>
        <v>100000</v>
      </c>
      <c r="F14" s="3">
        <v>117986</v>
      </c>
      <c r="G14" s="7">
        <f>Tabela1[[#This Row],[MicroSeconds]]/1000</f>
        <v>117.986</v>
      </c>
      <c r="H14" s="8">
        <f t="shared" si="0"/>
        <v>0.11798599999999999</v>
      </c>
    </row>
    <row r="15" spans="1:8" x14ac:dyDescent="0.3">
      <c r="A15" s="3">
        <v>50000</v>
      </c>
      <c r="B15" s="3">
        <v>48667</v>
      </c>
      <c r="C15" s="3">
        <f>Tabela1[[#This Row],[Nº Vertexes]]</f>
        <v>50000</v>
      </c>
      <c r="D15" s="3">
        <f>Tabela1[[#This Row],[Nº Vertexes]]+Tabela1[[#This Row],[NºArestas]]</f>
        <v>98667</v>
      </c>
      <c r="E15" s="3">
        <f>Tabela1[[#This Row],[Nº Vertexes]]+Tabela1[[#This Row],[ASSUMINDO V=E]]</f>
        <v>100000</v>
      </c>
      <c r="F15" s="3">
        <v>140718</v>
      </c>
      <c r="G15" s="7">
        <f>Tabela1[[#This Row],[MicroSeconds]]/1000</f>
        <v>140.71799999999999</v>
      </c>
      <c r="H15" s="8">
        <f t="shared" si="0"/>
        <v>0.14071800000000001</v>
      </c>
    </row>
    <row r="16" spans="1:8" x14ac:dyDescent="0.3">
      <c r="A16" s="3">
        <v>80000</v>
      </c>
      <c r="B16" s="3">
        <v>77268</v>
      </c>
      <c r="C16" s="3">
        <f>Tabela1[[#This Row],[Nº Vertexes]]</f>
        <v>80000</v>
      </c>
      <c r="D16" s="3">
        <f>Tabela1[[#This Row],[Nº Vertexes]]+Tabela1[[#This Row],[NºArestas]]</f>
        <v>157268</v>
      </c>
      <c r="E16" s="3">
        <f>Tabela1[[#This Row],[Nº Vertexes]]+Tabela1[[#This Row],[ASSUMINDO V=E]]</f>
        <v>160000</v>
      </c>
      <c r="F16" s="3">
        <v>227036</v>
      </c>
      <c r="G16" s="7">
        <f>Tabela1[[#This Row],[MicroSeconds]]/1000</f>
        <v>227.036</v>
      </c>
      <c r="H16" s="8">
        <f t="shared" si="0"/>
        <v>0.22703599999999999</v>
      </c>
    </row>
    <row r="17" spans="1:8" x14ac:dyDescent="0.3">
      <c r="A17" s="3">
        <v>80000</v>
      </c>
      <c r="B17" s="3">
        <v>77268</v>
      </c>
      <c r="C17" s="3">
        <f>Tabela1[[#This Row],[Nº Vertexes]]</f>
        <v>80000</v>
      </c>
      <c r="D17" s="3">
        <f>Tabela1[[#This Row],[Nº Vertexes]]+Tabela1[[#This Row],[NºArestas]]</f>
        <v>157268</v>
      </c>
      <c r="E17" s="3">
        <f>Tabela1[[#This Row],[Nº Vertexes]]+Tabela1[[#This Row],[ASSUMINDO V=E]]</f>
        <v>160000</v>
      </c>
      <c r="F17" s="3">
        <v>211692</v>
      </c>
      <c r="G17" s="7">
        <f>Tabela1[[#This Row],[MicroSeconds]]/1000</f>
        <v>211.69200000000001</v>
      </c>
      <c r="H17" s="8">
        <f t="shared" si="0"/>
        <v>0.21169199999999999</v>
      </c>
    </row>
    <row r="18" spans="1:8" x14ac:dyDescent="0.3">
      <c r="A18" s="3">
        <v>80000</v>
      </c>
      <c r="B18" s="3">
        <v>77268</v>
      </c>
      <c r="C18" s="3">
        <f>Tabela1[[#This Row],[Nº Vertexes]]</f>
        <v>80000</v>
      </c>
      <c r="D18" s="3">
        <f>Tabela1[[#This Row],[Nº Vertexes]]+Tabela1[[#This Row],[NºArestas]]</f>
        <v>157268</v>
      </c>
      <c r="E18" s="3">
        <f>Tabela1[[#This Row],[Nº Vertexes]]+Tabela1[[#This Row],[ASSUMINDO V=E]]</f>
        <v>160000</v>
      </c>
      <c r="F18" s="3">
        <v>222653</v>
      </c>
      <c r="G18" s="7">
        <f>Tabela1[[#This Row],[MicroSeconds]]/1000</f>
        <v>222.65299999999999</v>
      </c>
      <c r="H18" s="8">
        <f t="shared" si="0"/>
        <v>0.22265299999999999</v>
      </c>
    </row>
    <row r="19" spans="1:8" x14ac:dyDescent="0.3">
      <c r="A19" s="3">
        <v>80000</v>
      </c>
      <c r="B19" s="3">
        <v>77268</v>
      </c>
      <c r="C19" s="3">
        <f>Tabela1[[#This Row],[Nº Vertexes]]</f>
        <v>80000</v>
      </c>
      <c r="D19" s="3">
        <f>Tabela1[[#This Row],[Nº Vertexes]]+Tabela1[[#This Row],[NºArestas]]</f>
        <v>157268</v>
      </c>
      <c r="E19" s="3">
        <f>Tabela1[[#This Row],[Nº Vertexes]]+Tabela1[[#This Row],[ASSUMINDO V=E]]</f>
        <v>160000</v>
      </c>
      <c r="F19" s="3">
        <v>227581</v>
      </c>
      <c r="G19" s="7">
        <f>Tabela1[[#This Row],[MicroSeconds]]/1000</f>
        <v>227.58099999999999</v>
      </c>
      <c r="H19" s="8">
        <f t="shared" si="0"/>
        <v>0.22758100000000001</v>
      </c>
    </row>
    <row r="20" spans="1:8" x14ac:dyDescent="0.3">
      <c r="A20" s="3">
        <v>80000</v>
      </c>
      <c r="B20" s="3">
        <v>77268</v>
      </c>
      <c r="C20" s="3">
        <f>Tabela1[[#This Row],[Nº Vertexes]]</f>
        <v>80000</v>
      </c>
      <c r="D20" s="3">
        <f>Tabela1[[#This Row],[Nº Vertexes]]+Tabela1[[#This Row],[NºArestas]]</f>
        <v>157268</v>
      </c>
      <c r="E20" s="3">
        <f>Tabela1[[#This Row],[Nº Vertexes]]+Tabela1[[#This Row],[ASSUMINDO V=E]]</f>
        <v>160000</v>
      </c>
      <c r="F20" s="3">
        <v>207451</v>
      </c>
      <c r="G20" s="7">
        <f>Tabela1[[#This Row],[MicroSeconds]]/1000</f>
        <v>207.45099999999999</v>
      </c>
      <c r="H20" s="8">
        <f t="shared" si="0"/>
        <v>0.207451</v>
      </c>
    </row>
    <row r="21" spans="1:8" x14ac:dyDescent="0.3">
      <c r="A21" s="3">
        <v>80000</v>
      </c>
      <c r="B21" s="3">
        <v>77268</v>
      </c>
      <c r="C21" s="3">
        <f>Tabela1[[#This Row],[Nº Vertexes]]</f>
        <v>80000</v>
      </c>
      <c r="D21" s="3">
        <f>Tabela1[[#This Row],[Nº Vertexes]]+Tabela1[[#This Row],[NºArestas]]</f>
        <v>157268</v>
      </c>
      <c r="E21" s="3">
        <f>Tabela1[[#This Row],[Nº Vertexes]]+Tabela1[[#This Row],[ASSUMINDO V=E]]</f>
        <v>160000</v>
      </c>
      <c r="F21" s="3">
        <v>214645</v>
      </c>
      <c r="G21" s="7">
        <f>Tabela1[[#This Row],[MicroSeconds]]/1000</f>
        <v>214.64500000000001</v>
      </c>
      <c r="H21" s="8">
        <f t="shared" si="0"/>
        <v>0.214645</v>
      </c>
    </row>
    <row r="22" spans="1:8" x14ac:dyDescent="0.3">
      <c r="A22" s="3">
        <v>80000</v>
      </c>
      <c r="B22" s="3">
        <v>77268</v>
      </c>
      <c r="C22" s="3">
        <f>Tabela1[[#This Row],[Nº Vertexes]]</f>
        <v>80000</v>
      </c>
      <c r="D22" s="3">
        <f>Tabela1[[#This Row],[Nº Vertexes]]+Tabela1[[#This Row],[NºArestas]]</f>
        <v>157268</v>
      </c>
      <c r="E22" s="3">
        <f>Tabela1[[#This Row],[Nº Vertexes]]+Tabela1[[#This Row],[ASSUMINDO V=E]]</f>
        <v>160000</v>
      </c>
      <c r="F22" s="3">
        <v>251673</v>
      </c>
      <c r="G22" s="7">
        <f>Tabela1[[#This Row],[MicroSeconds]]/1000</f>
        <v>251.673</v>
      </c>
      <c r="H22" s="8">
        <f t="shared" si="0"/>
        <v>0.25167299999999998</v>
      </c>
    </row>
    <row r="23" spans="1:8" x14ac:dyDescent="0.3">
      <c r="A23" s="3">
        <v>100000</v>
      </c>
      <c r="B23" s="3">
        <v>93344</v>
      </c>
      <c r="C23" s="3">
        <f>Tabela1[[#This Row],[Nº Vertexes]]</f>
        <v>100000</v>
      </c>
      <c r="D23" s="3">
        <f>Tabela1[[#This Row],[Nº Vertexes]]+Tabela1[[#This Row],[NºArestas]]</f>
        <v>193344</v>
      </c>
      <c r="E23" s="3">
        <f>Tabela1[[#This Row],[Nº Vertexes]]+Tabela1[[#This Row],[ASSUMINDO V=E]]</f>
        <v>200000</v>
      </c>
      <c r="F23" s="3">
        <v>250129</v>
      </c>
      <c r="G23" s="7">
        <f>Tabela1[[#This Row],[MicroSeconds]]/1000</f>
        <v>250.12899999999999</v>
      </c>
      <c r="H23" s="8">
        <f t="shared" si="0"/>
        <v>0.25012899999999999</v>
      </c>
    </row>
    <row r="24" spans="1:8" x14ac:dyDescent="0.3">
      <c r="A24" s="3">
        <v>100000</v>
      </c>
      <c r="B24" s="3">
        <v>93344</v>
      </c>
      <c r="C24" s="3">
        <f>Tabela1[[#This Row],[Nº Vertexes]]</f>
        <v>100000</v>
      </c>
      <c r="D24" s="3">
        <f>Tabela1[[#This Row],[Nº Vertexes]]+Tabela1[[#This Row],[NºArestas]]</f>
        <v>193344</v>
      </c>
      <c r="E24" s="3">
        <f>Tabela1[[#This Row],[Nº Vertexes]]+Tabela1[[#This Row],[ASSUMINDO V=E]]</f>
        <v>200000</v>
      </c>
      <c r="F24" s="3">
        <v>259070</v>
      </c>
      <c r="G24" s="7">
        <f>Tabela1[[#This Row],[MicroSeconds]]/1000</f>
        <v>259.07</v>
      </c>
      <c r="H24" s="8">
        <f t="shared" si="0"/>
        <v>0.25907000000000002</v>
      </c>
    </row>
    <row r="25" spans="1:8" x14ac:dyDescent="0.3">
      <c r="A25" s="3">
        <v>100000</v>
      </c>
      <c r="B25" s="3">
        <v>93344</v>
      </c>
      <c r="C25" s="3">
        <f>Tabela1[[#This Row],[Nº Vertexes]]</f>
        <v>100000</v>
      </c>
      <c r="D25" s="3">
        <f>Tabela1[[#This Row],[Nº Vertexes]]+Tabela1[[#This Row],[NºArestas]]</f>
        <v>193344</v>
      </c>
      <c r="E25" s="3">
        <f>Tabela1[[#This Row],[Nº Vertexes]]+Tabela1[[#This Row],[ASSUMINDO V=E]]</f>
        <v>200000</v>
      </c>
      <c r="F25" s="3">
        <v>244060</v>
      </c>
      <c r="G25" s="7">
        <f>Tabela1[[#This Row],[MicroSeconds]]/1000</f>
        <v>244.06</v>
      </c>
      <c r="H25" s="8">
        <f t="shared" si="0"/>
        <v>0.24406</v>
      </c>
    </row>
    <row r="26" spans="1:8" x14ac:dyDescent="0.3">
      <c r="A26" s="3">
        <v>100000</v>
      </c>
      <c r="B26" s="3">
        <v>93344</v>
      </c>
      <c r="C26" s="3">
        <f>Tabela1[[#This Row],[Nº Vertexes]]</f>
        <v>100000</v>
      </c>
      <c r="D26" s="3">
        <f>Tabela1[[#This Row],[Nº Vertexes]]+Tabela1[[#This Row],[NºArestas]]</f>
        <v>193344</v>
      </c>
      <c r="E26" s="3">
        <f>Tabela1[[#This Row],[Nº Vertexes]]+Tabela1[[#This Row],[ASSUMINDO V=E]]</f>
        <v>200000</v>
      </c>
      <c r="F26" s="3">
        <v>248369</v>
      </c>
      <c r="G26" s="7">
        <f>Tabela1[[#This Row],[MicroSeconds]]/1000</f>
        <v>248.369</v>
      </c>
      <c r="H26" s="8">
        <f t="shared" si="0"/>
        <v>0.24836900000000001</v>
      </c>
    </row>
    <row r="27" spans="1:8" x14ac:dyDescent="0.3">
      <c r="A27" s="3">
        <v>100000</v>
      </c>
      <c r="B27" s="3">
        <v>93344</v>
      </c>
      <c r="C27" s="3">
        <f>Tabela1[[#This Row],[Nº Vertexes]]</f>
        <v>100000</v>
      </c>
      <c r="D27" s="3">
        <f>Tabela1[[#This Row],[Nº Vertexes]]+Tabela1[[#This Row],[NºArestas]]</f>
        <v>193344</v>
      </c>
      <c r="E27" s="3">
        <f>Tabela1[[#This Row],[Nº Vertexes]]+Tabela1[[#This Row],[ASSUMINDO V=E]]</f>
        <v>200000</v>
      </c>
      <c r="F27" s="3">
        <v>248668</v>
      </c>
      <c r="G27" s="7">
        <f>Tabela1[[#This Row],[MicroSeconds]]/1000</f>
        <v>248.66800000000001</v>
      </c>
      <c r="H27" s="8">
        <f t="shared" si="0"/>
        <v>0.248668</v>
      </c>
    </row>
    <row r="28" spans="1:8" x14ac:dyDescent="0.3">
      <c r="A28" s="3">
        <v>100000</v>
      </c>
      <c r="B28" s="3">
        <v>93344</v>
      </c>
      <c r="C28" s="3">
        <f>Tabela1[[#This Row],[Nº Vertexes]]</f>
        <v>100000</v>
      </c>
      <c r="D28" s="3">
        <f>Tabela1[[#This Row],[Nº Vertexes]]+Tabela1[[#This Row],[NºArestas]]</f>
        <v>193344</v>
      </c>
      <c r="E28" s="3">
        <f>Tabela1[[#This Row],[Nº Vertexes]]+Tabela1[[#This Row],[ASSUMINDO V=E]]</f>
        <v>200000</v>
      </c>
      <c r="F28" s="3">
        <v>241643</v>
      </c>
      <c r="G28" s="7">
        <f>Tabela1[[#This Row],[MicroSeconds]]/1000</f>
        <v>241.643</v>
      </c>
      <c r="H28" s="8">
        <f t="shared" si="0"/>
        <v>0.241643</v>
      </c>
    </row>
    <row r="29" spans="1:8" x14ac:dyDescent="0.3">
      <c r="A29" s="3">
        <v>100000</v>
      </c>
      <c r="B29" s="3">
        <v>93344</v>
      </c>
      <c r="C29" s="3">
        <f>Tabela1[[#This Row],[Nº Vertexes]]</f>
        <v>100000</v>
      </c>
      <c r="D29" s="3">
        <f>Tabela1[[#This Row],[Nº Vertexes]]+Tabela1[[#This Row],[NºArestas]]</f>
        <v>193344</v>
      </c>
      <c r="E29" s="3">
        <f>Tabela1[[#This Row],[Nº Vertexes]]+Tabela1[[#This Row],[ASSUMINDO V=E]]</f>
        <v>200000</v>
      </c>
      <c r="F29" s="3">
        <v>244825</v>
      </c>
      <c r="G29" s="7">
        <f>Tabela1[[#This Row],[MicroSeconds]]/1000</f>
        <v>244.82499999999999</v>
      </c>
      <c r="H29" s="8">
        <f t="shared" si="0"/>
        <v>0.24482499999999999</v>
      </c>
    </row>
    <row r="30" spans="1:8" x14ac:dyDescent="0.3">
      <c r="A30" s="3">
        <v>100000</v>
      </c>
      <c r="B30" s="3">
        <v>93344</v>
      </c>
      <c r="C30" s="3">
        <f>Tabela1[[#This Row],[Nº Vertexes]]</f>
        <v>100000</v>
      </c>
      <c r="D30" s="3">
        <f>Tabela1[[#This Row],[Nº Vertexes]]+Tabela1[[#This Row],[NºArestas]]</f>
        <v>193344</v>
      </c>
      <c r="E30" s="3">
        <f>Tabela1[[#This Row],[Nº Vertexes]]+Tabela1[[#This Row],[ASSUMINDO V=E]]</f>
        <v>200000</v>
      </c>
      <c r="F30" s="3">
        <v>240381</v>
      </c>
      <c r="G30" s="7">
        <f>Tabela1[[#This Row],[MicroSeconds]]/1000</f>
        <v>240.381</v>
      </c>
      <c r="H30" s="8">
        <f t="shared" si="0"/>
        <v>0.24038100000000001</v>
      </c>
    </row>
    <row r="31" spans="1:8" x14ac:dyDescent="0.3">
      <c r="A31" s="3">
        <v>100000</v>
      </c>
      <c r="B31" s="3">
        <v>93344</v>
      </c>
      <c r="C31" s="3">
        <f>Tabela1[[#This Row],[Nº Vertexes]]</f>
        <v>100000</v>
      </c>
      <c r="D31" s="3">
        <f>Tabela1[[#This Row],[Nº Vertexes]]+Tabela1[[#This Row],[NºArestas]]</f>
        <v>193344</v>
      </c>
      <c r="E31" s="3">
        <f>Tabela1[[#This Row],[Nº Vertexes]]+Tabela1[[#This Row],[ASSUMINDO V=E]]</f>
        <v>200000</v>
      </c>
      <c r="F31" s="3">
        <v>239467</v>
      </c>
      <c r="G31" s="7">
        <f>Tabela1[[#This Row],[MicroSeconds]]/1000</f>
        <v>239.46700000000001</v>
      </c>
      <c r="H31" s="8">
        <f t="shared" si="0"/>
        <v>0.23946700000000001</v>
      </c>
    </row>
    <row r="32" spans="1:8" x14ac:dyDescent="0.3">
      <c r="A32" s="3">
        <v>100000</v>
      </c>
      <c r="B32" s="3">
        <v>93344</v>
      </c>
      <c r="C32" s="3">
        <f>Tabela1[[#This Row],[Nº Vertexes]]</f>
        <v>100000</v>
      </c>
      <c r="D32" s="3">
        <f>Tabela1[[#This Row],[Nº Vertexes]]+Tabela1[[#This Row],[NºArestas]]</f>
        <v>193344</v>
      </c>
      <c r="E32" s="3">
        <f>Tabela1[[#This Row],[Nº Vertexes]]+Tabela1[[#This Row],[ASSUMINDO V=E]]</f>
        <v>200000</v>
      </c>
      <c r="F32" s="3">
        <v>241671</v>
      </c>
      <c r="G32" s="7">
        <f>Tabela1[[#This Row],[MicroSeconds]]/1000</f>
        <v>241.67099999999999</v>
      </c>
      <c r="H32" s="8">
        <f t="shared" si="0"/>
        <v>0.241671</v>
      </c>
    </row>
    <row r="33" spans="1:8" x14ac:dyDescent="0.3">
      <c r="A33" s="3">
        <v>100000</v>
      </c>
      <c r="B33" s="3">
        <v>93344</v>
      </c>
      <c r="C33" s="3">
        <f>Tabela1[[#This Row],[Nº Vertexes]]</f>
        <v>100000</v>
      </c>
      <c r="D33" s="3">
        <f>Tabela1[[#This Row],[Nº Vertexes]]+Tabela1[[#This Row],[NºArestas]]</f>
        <v>193344</v>
      </c>
      <c r="E33" s="3">
        <f>Tabela1[[#This Row],[Nº Vertexes]]+Tabela1[[#This Row],[ASSUMINDO V=E]]</f>
        <v>200000</v>
      </c>
      <c r="F33" s="3">
        <v>345910</v>
      </c>
      <c r="G33" s="7">
        <f>Tabela1[[#This Row],[MicroSeconds]]/1000</f>
        <v>345.91</v>
      </c>
      <c r="H33" s="8">
        <f t="shared" si="0"/>
        <v>0.34591</v>
      </c>
    </row>
    <row r="34" spans="1:8" x14ac:dyDescent="0.3">
      <c r="A34" s="3">
        <v>100000</v>
      </c>
      <c r="B34" s="3">
        <v>93344</v>
      </c>
      <c r="C34" s="3">
        <f>Tabela1[[#This Row],[Nº Vertexes]]</f>
        <v>100000</v>
      </c>
      <c r="D34" s="3">
        <f>Tabela1[[#This Row],[Nº Vertexes]]+Tabela1[[#This Row],[NºArestas]]</f>
        <v>193344</v>
      </c>
      <c r="E34" s="3">
        <f>Tabela1[[#This Row],[Nº Vertexes]]+Tabela1[[#This Row],[ASSUMINDO V=E]]</f>
        <v>200000</v>
      </c>
      <c r="F34" s="3">
        <v>324790</v>
      </c>
      <c r="G34" s="7">
        <f>Tabela1[[#This Row],[MicroSeconds]]/1000</f>
        <v>324.79000000000002</v>
      </c>
      <c r="H34" s="8">
        <f t="shared" ref="H34:H65" si="1">F34/1000000</f>
        <v>0.32479000000000002</v>
      </c>
    </row>
    <row r="35" spans="1:8" x14ac:dyDescent="0.3">
      <c r="A35" s="3">
        <v>100000</v>
      </c>
      <c r="B35" s="3">
        <v>93344</v>
      </c>
      <c r="C35" s="3">
        <f>Tabela1[[#This Row],[Nº Vertexes]]</f>
        <v>100000</v>
      </c>
      <c r="D35" s="3">
        <f>Tabela1[[#This Row],[Nº Vertexes]]+Tabela1[[#This Row],[NºArestas]]</f>
        <v>193344</v>
      </c>
      <c r="E35" s="3">
        <f>Tabela1[[#This Row],[Nº Vertexes]]+Tabela1[[#This Row],[ASSUMINDO V=E]]</f>
        <v>200000</v>
      </c>
      <c r="F35" s="3">
        <v>284709</v>
      </c>
      <c r="G35" s="7">
        <f>Tabela1[[#This Row],[MicroSeconds]]/1000</f>
        <v>284.709</v>
      </c>
      <c r="H35" s="8">
        <f t="shared" si="1"/>
        <v>0.28470899999999999</v>
      </c>
    </row>
    <row r="36" spans="1:8" x14ac:dyDescent="0.3">
      <c r="A36" s="3">
        <v>100000</v>
      </c>
      <c r="B36" s="3">
        <v>93344</v>
      </c>
      <c r="C36" s="3">
        <f>Tabela1[[#This Row],[Nº Vertexes]]</f>
        <v>100000</v>
      </c>
      <c r="D36" s="3">
        <f>Tabela1[[#This Row],[Nº Vertexes]]+Tabela1[[#This Row],[NºArestas]]</f>
        <v>193344</v>
      </c>
      <c r="E36" s="3">
        <f>Tabela1[[#This Row],[Nº Vertexes]]+Tabela1[[#This Row],[ASSUMINDO V=E]]</f>
        <v>200000</v>
      </c>
      <c r="F36" s="3">
        <v>227295</v>
      </c>
      <c r="G36" s="7">
        <f>Tabela1[[#This Row],[MicroSeconds]]/1000</f>
        <v>227.29499999999999</v>
      </c>
      <c r="H36" s="8">
        <f t="shared" si="1"/>
        <v>0.227295</v>
      </c>
    </row>
    <row r="37" spans="1:8" x14ac:dyDescent="0.3">
      <c r="A37" s="3">
        <v>100000</v>
      </c>
      <c r="B37" s="3">
        <v>93344</v>
      </c>
      <c r="C37" s="3">
        <f>Tabela1[[#This Row],[Nº Vertexes]]</f>
        <v>100000</v>
      </c>
      <c r="D37" s="3">
        <f>Tabela1[[#This Row],[Nº Vertexes]]+Tabela1[[#This Row],[NºArestas]]</f>
        <v>193344</v>
      </c>
      <c r="E37" s="3">
        <f>Tabela1[[#This Row],[Nº Vertexes]]+Tabela1[[#This Row],[ASSUMINDO V=E]]</f>
        <v>200000</v>
      </c>
      <c r="F37" s="3">
        <v>394928</v>
      </c>
      <c r="G37" s="7">
        <f>Tabela1[[#This Row],[MicroSeconds]]/1000</f>
        <v>394.928</v>
      </c>
      <c r="H37" s="8">
        <f t="shared" si="1"/>
        <v>0.394928</v>
      </c>
    </row>
    <row r="38" spans="1:8" x14ac:dyDescent="0.3">
      <c r="A38" s="3">
        <v>250000</v>
      </c>
      <c r="B38" s="3">
        <v>243336</v>
      </c>
      <c r="C38" s="3">
        <f>Tabela1[[#This Row],[Nº Vertexes]]</f>
        <v>250000</v>
      </c>
      <c r="D38" s="3">
        <f>Tabela1[[#This Row],[Nº Vertexes]]+Tabela1[[#This Row],[NºArestas]]</f>
        <v>493336</v>
      </c>
      <c r="E38" s="3">
        <f>Tabela1[[#This Row],[Nº Vertexes]]+Tabela1[[#This Row],[ASSUMINDO V=E]]</f>
        <v>500000</v>
      </c>
      <c r="F38" s="3">
        <v>646287</v>
      </c>
      <c r="G38" s="7">
        <f>Tabela1[[#This Row],[MicroSeconds]]/1000</f>
        <v>646.28700000000003</v>
      </c>
      <c r="H38" s="8">
        <f t="shared" si="1"/>
        <v>0.64628699999999994</v>
      </c>
    </row>
    <row r="39" spans="1:8" x14ac:dyDescent="0.3">
      <c r="A39" s="3">
        <v>250000</v>
      </c>
      <c r="B39" s="3">
        <v>243336</v>
      </c>
      <c r="C39" s="3">
        <f>Tabela1[[#This Row],[Nº Vertexes]]</f>
        <v>250000</v>
      </c>
      <c r="D39" s="3">
        <f>Tabela1[[#This Row],[Nº Vertexes]]+Tabela1[[#This Row],[NºArestas]]</f>
        <v>493336</v>
      </c>
      <c r="E39" s="3">
        <f>Tabela1[[#This Row],[Nº Vertexes]]+Tabela1[[#This Row],[ASSUMINDO V=E]]</f>
        <v>500000</v>
      </c>
      <c r="F39" s="3">
        <v>678762</v>
      </c>
      <c r="G39" s="7">
        <f>Tabela1[[#This Row],[MicroSeconds]]/1000</f>
        <v>678.76199999999994</v>
      </c>
      <c r="H39" s="8">
        <f t="shared" si="1"/>
        <v>0.67876199999999998</v>
      </c>
    </row>
    <row r="40" spans="1:8" x14ac:dyDescent="0.3">
      <c r="A40" s="3">
        <v>250000</v>
      </c>
      <c r="B40" s="3">
        <v>243336</v>
      </c>
      <c r="C40" s="3">
        <f>Tabela1[[#This Row],[Nº Vertexes]]</f>
        <v>250000</v>
      </c>
      <c r="D40" s="3">
        <f>Tabela1[[#This Row],[Nº Vertexes]]+Tabela1[[#This Row],[NºArestas]]</f>
        <v>493336</v>
      </c>
      <c r="E40" s="3">
        <f>Tabela1[[#This Row],[Nº Vertexes]]+Tabela1[[#This Row],[ASSUMINDO V=E]]</f>
        <v>500000</v>
      </c>
      <c r="F40" s="3">
        <v>633923</v>
      </c>
      <c r="G40" s="7">
        <f>Tabela1[[#This Row],[MicroSeconds]]/1000</f>
        <v>633.923</v>
      </c>
      <c r="H40" s="8">
        <f t="shared" si="1"/>
        <v>0.63392300000000001</v>
      </c>
    </row>
    <row r="41" spans="1:8" x14ac:dyDescent="0.3">
      <c r="A41" s="3">
        <v>250000</v>
      </c>
      <c r="B41" s="3">
        <v>243336</v>
      </c>
      <c r="C41" s="3">
        <f>Tabela1[[#This Row],[Nº Vertexes]]</f>
        <v>250000</v>
      </c>
      <c r="D41" s="3">
        <f>Tabela1[[#This Row],[Nº Vertexes]]+Tabela1[[#This Row],[NºArestas]]</f>
        <v>493336</v>
      </c>
      <c r="E41" s="3">
        <f>Tabela1[[#This Row],[Nº Vertexes]]+Tabela1[[#This Row],[ASSUMINDO V=E]]</f>
        <v>500000</v>
      </c>
      <c r="F41" s="3">
        <v>633464</v>
      </c>
      <c r="G41" s="7">
        <f>Tabela1[[#This Row],[MicroSeconds]]/1000</f>
        <v>633.46400000000006</v>
      </c>
      <c r="H41" s="8">
        <f t="shared" si="1"/>
        <v>0.63346400000000003</v>
      </c>
    </row>
    <row r="42" spans="1:8" x14ac:dyDescent="0.3">
      <c r="A42" s="3">
        <v>250000</v>
      </c>
      <c r="B42" s="3">
        <v>243336</v>
      </c>
      <c r="C42" s="3">
        <f>Tabela1[[#This Row],[Nº Vertexes]]</f>
        <v>250000</v>
      </c>
      <c r="D42" s="3">
        <f>Tabela1[[#This Row],[Nº Vertexes]]+Tabela1[[#This Row],[NºArestas]]</f>
        <v>493336</v>
      </c>
      <c r="E42" s="3">
        <f>Tabela1[[#This Row],[Nº Vertexes]]+Tabela1[[#This Row],[ASSUMINDO V=E]]</f>
        <v>500000</v>
      </c>
      <c r="F42" s="3">
        <v>631023</v>
      </c>
      <c r="G42" s="7">
        <f>Tabela1[[#This Row],[MicroSeconds]]/1000</f>
        <v>631.02300000000002</v>
      </c>
      <c r="H42" s="8">
        <f t="shared" si="1"/>
        <v>0.631023</v>
      </c>
    </row>
    <row r="43" spans="1:8" x14ac:dyDescent="0.3">
      <c r="A43" s="3">
        <v>250000</v>
      </c>
      <c r="B43" s="3">
        <v>243336</v>
      </c>
      <c r="C43" s="3">
        <f>Tabela1[[#This Row],[Nº Vertexes]]</f>
        <v>250000</v>
      </c>
      <c r="D43" s="3">
        <f>Tabela1[[#This Row],[Nº Vertexes]]+Tabela1[[#This Row],[NºArestas]]</f>
        <v>493336</v>
      </c>
      <c r="E43" s="3">
        <f>Tabela1[[#This Row],[Nº Vertexes]]+Tabela1[[#This Row],[ASSUMINDO V=E]]</f>
        <v>500000</v>
      </c>
      <c r="F43" s="3">
        <v>803492</v>
      </c>
      <c r="G43" s="7">
        <f>Tabela1[[#This Row],[MicroSeconds]]/1000</f>
        <v>803.49199999999996</v>
      </c>
      <c r="H43" s="8">
        <f t="shared" si="1"/>
        <v>0.80349199999999998</v>
      </c>
    </row>
    <row r="44" spans="1:8" x14ac:dyDescent="0.3">
      <c r="A44" s="3">
        <v>250000</v>
      </c>
      <c r="B44" s="3">
        <v>243336</v>
      </c>
      <c r="C44" s="3">
        <f>Tabela1[[#This Row],[Nº Vertexes]]</f>
        <v>250000</v>
      </c>
      <c r="D44" s="3">
        <f>Tabela1[[#This Row],[Nº Vertexes]]+Tabela1[[#This Row],[NºArestas]]</f>
        <v>493336</v>
      </c>
      <c r="E44" s="3">
        <f>Tabela1[[#This Row],[Nº Vertexes]]+Tabela1[[#This Row],[ASSUMINDO V=E]]</f>
        <v>500000</v>
      </c>
      <c r="F44" s="3">
        <v>673990</v>
      </c>
      <c r="G44" s="7">
        <f>Tabela1[[#This Row],[MicroSeconds]]/1000</f>
        <v>673.99</v>
      </c>
      <c r="H44" s="8">
        <f t="shared" si="1"/>
        <v>0.67398999999999998</v>
      </c>
    </row>
    <row r="45" spans="1:8" x14ac:dyDescent="0.3">
      <c r="A45" s="3">
        <v>250000</v>
      </c>
      <c r="B45" s="3">
        <v>243336</v>
      </c>
      <c r="C45" s="3">
        <f>Tabela1[[#This Row],[Nº Vertexes]]</f>
        <v>250000</v>
      </c>
      <c r="D45" s="3">
        <f>Tabela1[[#This Row],[Nº Vertexes]]+Tabela1[[#This Row],[NºArestas]]</f>
        <v>493336</v>
      </c>
      <c r="E45" s="3">
        <f>Tabela1[[#This Row],[Nº Vertexes]]+Tabela1[[#This Row],[ASSUMINDO V=E]]</f>
        <v>500000</v>
      </c>
      <c r="F45" s="3">
        <v>656786</v>
      </c>
      <c r="G45" s="7">
        <f>Tabela1[[#This Row],[MicroSeconds]]/1000</f>
        <v>656.78599999999994</v>
      </c>
      <c r="H45" s="8">
        <f t="shared" si="1"/>
        <v>0.65678599999999998</v>
      </c>
    </row>
    <row r="46" spans="1:8" x14ac:dyDescent="0.3">
      <c r="A46" s="3">
        <v>250000</v>
      </c>
      <c r="B46" s="3">
        <v>243336</v>
      </c>
      <c r="C46" s="3">
        <f>Tabela1[[#This Row],[Nº Vertexes]]</f>
        <v>250000</v>
      </c>
      <c r="D46" s="3">
        <f>Tabela1[[#This Row],[Nº Vertexes]]+Tabela1[[#This Row],[NºArestas]]</f>
        <v>493336</v>
      </c>
      <c r="E46" s="3">
        <f>Tabela1[[#This Row],[Nº Vertexes]]+Tabela1[[#This Row],[ASSUMINDO V=E]]</f>
        <v>500000</v>
      </c>
      <c r="F46" s="3">
        <v>715161</v>
      </c>
      <c r="G46" s="7">
        <f>Tabela1[[#This Row],[MicroSeconds]]/1000</f>
        <v>715.16099999999994</v>
      </c>
      <c r="H46" s="8">
        <f t="shared" si="1"/>
        <v>0.71516100000000005</v>
      </c>
    </row>
    <row r="47" spans="1:8" x14ac:dyDescent="0.3">
      <c r="A47" s="3">
        <v>250000</v>
      </c>
      <c r="B47" s="3">
        <v>243336</v>
      </c>
      <c r="C47" s="3">
        <f>Tabela1[[#This Row],[Nº Vertexes]]</f>
        <v>250000</v>
      </c>
      <c r="D47" s="3">
        <f>Tabela1[[#This Row],[Nº Vertexes]]+Tabela1[[#This Row],[NºArestas]]</f>
        <v>493336</v>
      </c>
      <c r="E47" s="3">
        <f>Tabela1[[#This Row],[Nº Vertexes]]+Tabela1[[#This Row],[ASSUMINDO V=E]]</f>
        <v>500000</v>
      </c>
      <c r="F47" s="3">
        <v>727828</v>
      </c>
      <c r="G47" s="7">
        <f>Tabela1[[#This Row],[MicroSeconds]]/1000</f>
        <v>727.82799999999997</v>
      </c>
      <c r="H47" s="8">
        <f t="shared" si="1"/>
        <v>0.72782800000000003</v>
      </c>
    </row>
    <row r="48" spans="1:8" x14ac:dyDescent="0.3">
      <c r="A48" s="3">
        <v>250000</v>
      </c>
      <c r="B48" s="3">
        <v>243336</v>
      </c>
      <c r="C48" s="3">
        <f>Tabela1[[#This Row],[Nº Vertexes]]</f>
        <v>250000</v>
      </c>
      <c r="D48" s="3">
        <f>Tabela1[[#This Row],[Nº Vertexes]]+Tabela1[[#This Row],[NºArestas]]</f>
        <v>493336</v>
      </c>
      <c r="E48" s="3">
        <f>Tabela1[[#This Row],[Nº Vertexes]]+Tabela1[[#This Row],[ASSUMINDO V=E]]</f>
        <v>500000</v>
      </c>
      <c r="F48" s="3">
        <v>668218</v>
      </c>
      <c r="G48" s="7">
        <f>Tabela1[[#This Row],[MicroSeconds]]/1000</f>
        <v>668.21799999999996</v>
      </c>
      <c r="H48" s="8">
        <f t="shared" si="1"/>
        <v>0.66821799999999998</v>
      </c>
    </row>
    <row r="49" spans="1:8" x14ac:dyDescent="0.3">
      <c r="A49" s="3">
        <v>250000</v>
      </c>
      <c r="B49" s="3">
        <v>243336</v>
      </c>
      <c r="C49" s="3">
        <f>Tabela1[[#This Row],[Nº Vertexes]]</f>
        <v>250000</v>
      </c>
      <c r="D49" s="3">
        <f>Tabela1[[#This Row],[Nº Vertexes]]+Tabela1[[#This Row],[NºArestas]]</f>
        <v>493336</v>
      </c>
      <c r="E49" s="3">
        <f>Tabela1[[#This Row],[Nº Vertexes]]+Tabela1[[#This Row],[ASSUMINDO V=E]]</f>
        <v>500000</v>
      </c>
      <c r="F49" s="3">
        <v>627940</v>
      </c>
      <c r="G49" s="7">
        <f>Tabela1[[#This Row],[MicroSeconds]]/1000</f>
        <v>627.94000000000005</v>
      </c>
      <c r="H49" s="8">
        <f t="shared" si="1"/>
        <v>0.62794000000000005</v>
      </c>
    </row>
    <row r="50" spans="1:8" x14ac:dyDescent="0.3">
      <c r="A50" s="3">
        <v>250000</v>
      </c>
      <c r="B50" s="3">
        <v>243336</v>
      </c>
      <c r="C50" s="3">
        <f>Tabela1[[#This Row],[Nº Vertexes]]</f>
        <v>250000</v>
      </c>
      <c r="D50" s="3">
        <f>Tabela1[[#This Row],[Nº Vertexes]]+Tabela1[[#This Row],[NºArestas]]</f>
        <v>493336</v>
      </c>
      <c r="E50" s="3">
        <f>Tabela1[[#This Row],[Nº Vertexes]]+Tabela1[[#This Row],[ASSUMINDO V=E]]</f>
        <v>500000</v>
      </c>
      <c r="F50" s="3">
        <v>639760</v>
      </c>
      <c r="G50" s="7">
        <f>Tabela1[[#This Row],[MicroSeconds]]/1000</f>
        <v>639.76</v>
      </c>
      <c r="H50" s="8">
        <f t="shared" si="1"/>
        <v>0.63976</v>
      </c>
    </row>
    <row r="51" spans="1:8" x14ac:dyDescent="0.3">
      <c r="A51" s="3">
        <v>250000</v>
      </c>
      <c r="B51" s="3">
        <v>243336</v>
      </c>
      <c r="C51" s="3">
        <f>Tabela1[[#This Row],[Nº Vertexes]]</f>
        <v>250000</v>
      </c>
      <c r="D51" s="3">
        <f>Tabela1[[#This Row],[Nº Vertexes]]+Tabela1[[#This Row],[NºArestas]]</f>
        <v>493336</v>
      </c>
      <c r="E51" s="3">
        <f>Tabela1[[#This Row],[Nº Vertexes]]+Tabela1[[#This Row],[ASSUMINDO V=E]]</f>
        <v>500000</v>
      </c>
      <c r="F51" s="3">
        <v>627815</v>
      </c>
      <c r="G51" s="7">
        <f>Tabela1[[#This Row],[MicroSeconds]]/1000</f>
        <v>627.81500000000005</v>
      </c>
      <c r="H51" s="8">
        <f t="shared" si="1"/>
        <v>0.62781500000000001</v>
      </c>
    </row>
    <row r="52" spans="1:8" x14ac:dyDescent="0.3">
      <c r="A52" s="3">
        <v>250000</v>
      </c>
      <c r="B52" s="3">
        <v>243336</v>
      </c>
      <c r="C52" s="3">
        <f>Tabela1[[#This Row],[Nº Vertexes]]</f>
        <v>250000</v>
      </c>
      <c r="D52" s="3">
        <f>Tabela1[[#This Row],[Nº Vertexes]]+Tabela1[[#This Row],[NºArestas]]</f>
        <v>493336</v>
      </c>
      <c r="E52" s="3">
        <f>Tabela1[[#This Row],[Nº Vertexes]]+Tabela1[[#This Row],[ASSUMINDO V=E]]</f>
        <v>500000</v>
      </c>
      <c r="F52" s="3">
        <v>625216</v>
      </c>
      <c r="G52" s="7">
        <f>Tabela1[[#This Row],[MicroSeconds]]/1000</f>
        <v>625.21600000000001</v>
      </c>
      <c r="H52" s="8">
        <f t="shared" si="1"/>
        <v>0.62521599999999999</v>
      </c>
    </row>
    <row r="53" spans="1:8" x14ac:dyDescent="0.3">
      <c r="A53" s="3">
        <v>250000</v>
      </c>
      <c r="B53" s="3">
        <v>243336</v>
      </c>
      <c r="C53" s="3">
        <f>Tabela1[[#This Row],[Nº Vertexes]]</f>
        <v>250000</v>
      </c>
      <c r="D53" s="3">
        <f>Tabela1[[#This Row],[Nº Vertexes]]+Tabela1[[#This Row],[NºArestas]]</f>
        <v>493336</v>
      </c>
      <c r="E53" s="3">
        <f>Tabela1[[#This Row],[Nº Vertexes]]+Tabela1[[#This Row],[ASSUMINDO V=E]]</f>
        <v>500000</v>
      </c>
      <c r="F53" s="3">
        <v>636573</v>
      </c>
      <c r="G53" s="7">
        <f>Tabela1[[#This Row],[MicroSeconds]]/1000</f>
        <v>636.57299999999998</v>
      </c>
      <c r="H53" s="8">
        <f t="shared" si="1"/>
        <v>0.63657300000000006</v>
      </c>
    </row>
    <row r="54" spans="1:8" x14ac:dyDescent="0.3">
      <c r="A54" s="3">
        <v>500000</v>
      </c>
      <c r="B54" s="3">
        <v>493403</v>
      </c>
      <c r="C54" s="3">
        <f>Tabela1[[#This Row],[Nº Vertexes]]</f>
        <v>500000</v>
      </c>
      <c r="D54" s="3">
        <f>Tabela1[[#This Row],[Nº Vertexes]]+Tabela1[[#This Row],[NºArestas]]</f>
        <v>993403</v>
      </c>
      <c r="E54" s="3">
        <f>Tabela1[[#This Row],[Nº Vertexes]]+Tabela1[[#This Row],[ASSUMINDO V=E]]</f>
        <v>1000000</v>
      </c>
      <c r="F54" s="3">
        <v>2422595</v>
      </c>
      <c r="G54" s="7">
        <f>Tabela1[[#This Row],[MicroSeconds]]/1000</f>
        <v>2422.5949999999998</v>
      </c>
      <c r="H54" s="8">
        <f t="shared" si="1"/>
        <v>2.4225949999999998</v>
      </c>
    </row>
    <row r="55" spans="1:8" x14ac:dyDescent="0.3">
      <c r="A55" s="3">
        <v>500000</v>
      </c>
      <c r="B55" s="3">
        <v>493403</v>
      </c>
      <c r="C55" s="3">
        <f>Tabela1[[#This Row],[Nº Vertexes]]</f>
        <v>500000</v>
      </c>
      <c r="D55" s="3">
        <f>Tabela1[[#This Row],[Nº Vertexes]]+Tabela1[[#This Row],[NºArestas]]</f>
        <v>993403</v>
      </c>
      <c r="E55" s="3">
        <f>Tabela1[[#This Row],[Nº Vertexes]]+Tabela1[[#This Row],[ASSUMINDO V=E]]</f>
        <v>1000000</v>
      </c>
      <c r="F55" s="3">
        <v>1417942</v>
      </c>
      <c r="G55" s="7">
        <f>Tabela1[[#This Row],[MicroSeconds]]/1000</f>
        <v>1417.942</v>
      </c>
      <c r="H55" s="8">
        <f t="shared" si="1"/>
        <v>1.417942</v>
      </c>
    </row>
    <row r="56" spans="1:8" x14ac:dyDescent="0.3">
      <c r="A56" s="3">
        <v>500000</v>
      </c>
      <c r="B56" s="3">
        <v>493403</v>
      </c>
      <c r="C56" s="3">
        <f>Tabela1[[#This Row],[Nº Vertexes]]</f>
        <v>500000</v>
      </c>
      <c r="D56" s="3">
        <f>Tabela1[[#This Row],[Nº Vertexes]]+Tabela1[[#This Row],[NºArestas]]</f>
        <v>993403</v>
      </c>
      <c r="E56" s="3">
        <f>Tabela1[[#This Row],[Nº Vertexes]]+Tabela1[[#This Row],[ASSUMINDO V=E]]</f>
        <v>1000000</v>
      </c>
      <c r="F56" s="3">
        <v>1334939</v>
      </c>
      <c r="G56" s="7">
        <f>Tabela1[[#This Row],[MicroSeconds]]/1000</f>
        <v>1334.9390000000001</v>
      </c>
      <c r="H56" s="8">
        <f t="shared" si="1"/>
        <v>1.3349390000000001</v>
      </c>
    </row>
    <row r="57" spans="1:8" x14ac:dyDescent="0.3">
      <c r="A57" s="3">
        <v>500000</v>
      </c>
      <c r="B57" s="3">
        <v>493403</v>
      </c>
      <c r="C57" s="3">
        <f>Tabela1[[#This Row],[Nº Vertexes]]</f>
        <v>500000</v>
      </c>
      <c r="D57" s="3">
        <f>Tabela1[[#This Row],[Nº Vertexes]]+Tabela1[[#This Row],[NºArestas]]</f>
        <v>993403</v>
      </c>
      <c r="E57" s="3">
        <f>Tabela1[[#This Row],[Nº Vertexes]]+Tabela1[[#This Row],[ASSUMINDO V=E]]</f>
        <v>1000000</v>
      </c>
      <c r="F57" s="3">
        <v>2037862</v>
      </c>
      <c r="G57" s="7">
        <f>Tabela1[[#This Row],[MicroSeconds]]/1000</f>
        <v>2037.8620000000001</v>
      </c>
      <c r="H57" s="8">
        <f t="shared" si="1"/>
        <v>2.0378620000000001</v>
      </c>
    </row>
    <row r="58" spans="1:8" x14ac:dyDescent="0.3">
      <c r="A58" s="3">
        <v>500000</v>
      </c>
      <c r="B58" s="3">
        <v>493403</v>
      </c>
      <c r="C58" s="3">
        <f>Tabela1[[#This Row],[Nº Vertexes]]</f>
        <v>500000</v>
      </c>
      <c r="D58" s="3">
        <f>Tabela1[[#This Row],[Nº Vertexes]]+Tabela1[[#This Row],[NºArestas]]</f>
        <v>993403</v>
      </c>
      <c r="E58" s="3">
        <f>Tabela1[[#This Row],[Nº Vertexes]]+Tabela1[[#This Row],[ASSUMINDO V=E]]</f>
        <v>1000000</v>
      </c>
      <c r="F58" s="3">
        <v>1235190</v>
      </c>
      <c r="G58" s="7">
        <f>Tabela1[[#This Row],[MicroSeconds]]/1000</f>
        <v>1235.19</v>
      </c>
      <c r="H58" s="8">
        <f t="shared" si="1"/>
        <v>1.23519</v>
      </c>
    </row>
    <row r="59" spans="1:8" x14ac:dyDescent="0.3">
      <c r="A59" s="3">
        <v>500000</v>
      </c>
      <c r="B59" s="3">
        <v>493403</v>
      </c>
      <c r="C59" s="3">
        <f>Tabela1[[#This Row],[Nº Vertexes]]</f>
        <v>500000</v>
      </c>
      <c r="D59" s="3">
        <f>Tabela1[[#This Row],[Nº Vertexes]]+Tabela1[[#This Row],[NºArestas]]</f>
        <v>993403</v>
      </c>
      <c r="E59" s="3">
        <f>Tabela1[[#This Row],[Nº Vertexes]]+Tabela1[[#This Row],[ASSUMINDO V=E]]</f>
        <v>1000000</v>
      </c>
      <c r="F59" s="3">
        <v>1382862</v>
      </c>
      <c r="G59" s="7">
        <f>Tabela1[[#This Row],[MicroSeconds]]/1000</f>
        <v>1382.8620000000001</v>
      </c>
      <c r="H59" s="8">
        <f t="shared" si="1"/>
        <v>1.382862</v>
      </c>
    </row>
    <row r="60" spans="1:8" x14ac:dyDescent="0.3">
      <c r="A60" s="3">
        <v>500000</v>
      </c>
      <c r="B60" s="3">
        <v>493403</v>
      </c>
      <c r="C60" s="3">
        <f>Tabela1[[#This Row],[Nº Vertexes]]</f>
        <v>500000</v>
      </c>
      <c r="D60" s="3">
        <f>Tabela1[[#This Row],[Nº Vertexes]]+Tabela1[[#This Row],[NºArestas]]</f>
        <v>993403</v>
      </c>
      <c r="E60" s="3">
        <f>Tabela1[[#This Row],[Nº Vertexes]]+Tabela1[[#This Row],[ASSUMINDO V=E]]</f>
        <v>1000000</v>
      </c>
      <c r="F60" s="3">
        <v>1991319</v>
      </c>
      <c r="G60" s="7">
        <f>Tabela1[[#This Row],[MicroSeconds]]/1000</f>
        <v>1991.319</v>
      </c>
      <c r="H60" s="8">
        <f t="shared" si="1"/>
        <v>1.9913190000000001</v>
      </c>
    </row>
    <row r="61" spans="1:8" x14ac:dyDescent="0.3">
      <c r="A61" s="3">
        <v>500000</v>
      </c>
      <c r="B61" s="3">
        <v>493403</v>
      </c>
      <c r="C61" s="3">
        <f>Tabela1[[#This Row],[Nº Vertexes]]</f>
        <v>500000</v>
      </c>
      <c r="D61" s="3">
        <f>Tabela1[[#This Row],[Nº Vertexes]]+Tabela1[[#This Row],[NºArestas]]</f>
        <v>993403</v>
      </c>
      <c r="E61" s="3">
        <f>Tabela1[[#This Row],[Nº Vertexes]]+Tabela1[[#This Row],[ASSUMINDO V=E]]</f>
        <v>1000000</v>
      </c>
      <c r="F61" s="3">
        <v>1523638</v>
      </c>
      <c r="G61" s="7">
        <f>Tabela1[[#This Row],[MicroSeconds]]/1000</f>
        <v>1523.6379999999999</v>
      </c>
      <c r="H61" s="8">
        <f t="shared" si="1"/>
        <v>1.523638</v>
      </c>
    </row>
    <row r="62" spans="1:8" x14ac:dyDescent="0.3">
      <c r="A62" s="3">
        <v>500000</v>
      </c>
      <c r="B62" s="3">
        <v>493403</v>
      </c>
      <c r="C62" s="3">
        <f>Tabela1[[#This Row],[Nº Vertexes]]</f>
        <v>500000</v>
      </c>
      <c r="D62" s="3">
        <f>Tabela1[[#This Row],[Nº Vertexes]]+Tabela1[[#This Row],[NºArestas]]</f>
        <v>993403</v>
      </c>
      <c r="E62" s="3">
        <f>Tabela1[[#This Row],[Nº Vertexes]]+Tabela1[[#This Row],[ASSUMINDO V=E]]</f>
        <v>1000000</v>
      </c>
      <c r="F62" s="3">
        <v>1317681</v>
      </c>
      <c r="G62" s="7">
        <f>Tabela1[[#This Row],[MicroSeconds]]/1000</f>
        <v>1317.681</v>
      </c>
      <c r="H62" s="8">
        <f t="shared" si="1"/>
        <v>1.3176810000000001</v>
      </c>
    </row>
    <row r="63" spans="1:8" x14ac:dyDescent="0.3">
      <c r="A63" s="3">
        <v>500000</v>
      </c>
      <c r="B63" s="3">
        <v>493403</v>
      </c>
      <c r="C63" s="3">
        <f>Tabela1[[#This Row],[Nº Vertexes]]</f>
        <v>500000</v>
      </c>
      <c r="D63" s="3">
        <f>Tabela1[[#This Row],[Nº Vertexes]]+Tabela1[[#This Row],[NºArestas]]</f>
        <v>993403</v>
      </c>
      <c r="E63" s="3">
        <f>Tabela1[[#This Row],[Nº Vertexes]]+Tabela1[[#This Row],[ASSUMINDO V=E]]</f>
        <v>1000000</v>
      </c>
      <c r="F63" s="3">
        <v>1365831</v>
      </c>
      <c r="G63" s="7">
        <f>Tabela1[[#This Row],[MicroSeconds]]/1000</f>
        <v>1365.8309999999999</v>
      </c>
      <c r="H63" s="8">
        <f t="shared" si="1"/>
        <v>1.365831</v>
      </c>
    </row>
    <row r="64" spans="1:8" x14ac:dyDescent="0.3">
      <c r="A64" s="3">
        <v>500000</v>
      </c>
      <c r="B64" s="3">
        <v>493403</v>
      </c>
      <c r="C64" s="3">
        <f>Tabela1[[#This Row],[Nº Vertexes]]</f>
        <v>500000</v>
      </c>
      <c r="D64" s="3">
        <f>Tabela1[[#This Row],[Nº Vertexes]]+Tabela1[[#This Row],[NºArestas]]</f>
        <v>993403</v>
      </c>
      <c r="E64" s="3">
        <f>Tabela1[[#This Row],[Nº Vertexes]]+Tabela1[[#This Row],[ASSUMINDO V=E]]</f>
        <v>1000000</v>
      </c>
      <c r="F64" s="3">
        <v>1355822</v>
      </c>
      <c r="G64" s="7">
        <f>Tabela1[[#This Row],[MicroSeconds]]/1000</f>
        <v>1355.8219999999999</v>
      </c>
      <c r="H64" s="8">
        <f t="shared" si="1"/>
        <v>1.3558220000000001</v>
      </c>
    </row>
    <row r="65" spans="1:8" x14ac:dyDescent="0.3">
      <c r="A65" s="3">
        <v>500000</v>
      </c>
      <c r="B65" s="3">
        <v>493403</v>
      </c>
      <c r="C65" s="3">
        <f>Tabela1[[#This Row],[Nº Vertexes]]</f>
        <v>500000</v>
      </c>
      <c r="D65" s="3">
        <f>Tabela1[[#This Row],[Nº Vertexes]]+Tabela1[[#This Row],[NºArestas]]</f>
        <v>993403</v>
      </c>
      <c r="E65" s="3">
        <f>Tabela1[[#This Row],[Nº Vertexes]]+Tabela1[[#This Row],[ASSUMINDO V=E]]</f>
        <v>1000000</v>
      </c>
      <c r="F65" s="3">
        <v>1458386</v>
      </c>
      <c r="G65" s="7">
        <f>Tabela1[[#This Row],[MicroSeconds]]/1000</f>
        <v>1458.386</v>
      </c>
      <c r="H65" s="8">
        <f t="shared" si="1"/>
        <v>1.458386</v>
      </c>
    </row>
    <row r="66" spans="1:8" x14ac:dyDescent="0.3">
      <c r="A66" s="3">
        <v>500000</v>
      </c>
      <c r="B66" s="3">
        <v>493403</v>
      </c>
      <c r="C66" s="3">
        <f>Tabela1[[#This Row],[Nº Vertexes]]</f>
        <v>500000</v>
      </c>
      <c r="D66" s="3">
        <f>Tabela1[[#This Row],[Nº Vertexes]]+Tabela1[[#This Row],[NºArestas]]</f>
        <v>993403</v>
      </c>
      <c r="E66" s="3">
        <f>Tabela1[[#This Row],[Nº Vertexes]]+Tabela1[[#This Row],[ASSUMINDO V=E]]</f>
        <v>1000000</v>
      </c>
      <c r="F66" s="3">
        <v>1313152</v>
      </c>
      <c r="G66" s="7">
        <f>Tabela1[[#This Row],[MicroSeconds]]/1000</f>
        <v>1313.152</v>
      </c>
      <c r="H66" s="8">
        <f t="shared" ref="H66:H88" si="2">F66/1000000</f>
        <v>1.3131520000000001</v>
      </c>
    </row>
    <row r="67" spans="1:8" x14ac:dyDescent="0.3">
      <c r="A67" s="3">
        <v>500000</v>
      </c>
      <c r="B67" s="3">
        <v>493403</v>
      </c>
      <c r="C67" s="3">
        <f>Tabela1[[#This Row],[Nº Vertexes]]</f>
        <v>500000</v>
      </c>
      <c r="D67" s="3">
        <f>Tabela1[[#This Row],[Nº Vertexes]]+Tabela1[[#This Row],[NºArestas]]</f>
        <v>993403</v>
      </c>
      <c r="E67" s="3">
        <f>Tabela1[[#This Row],[Nº Vertexes]]+Tabela1[[#This Row],[ASSUMINDO V=E]]</f>
        <v>1000000</v>
      </c>
      <c r="F67" s="3">
        <v>1387984</v>
      </c>
      <c r="G67" s="7">
        <f>Tabela1[[#This Row],[MicroSeconds]]/1000</f>
        <v>1387.9839999999999</v>
      </c>
      <c r="H67" s="8">
        <f t="shared" si="2"/>
        <v>1.3879840000000001</v>
      </c>
    </row>
    <row r="68" spans="1:8" x14ac:dyDescent="0.3">
      <c r="A68" s="3">
        <v>500000</v>
      </c>
      <c r="B68" s="3">
        <v>493403</v>
      </c>
      <c r="C68" s="3">
        <f>Tabela1[[#This Row],[Nº Vertexes]]</f>
        <v>500000</v>
      </c>
      <c r="D68" s="3">
        <f>Tabela1[[#This Row],[Nº Vertexes]]+Tabela1[[#This Row],[NºArestas]]</f>
        <v>993403</v>
      </c>
      <c r="E68" s="3">
        <f>Tabela1[[#This Row],[Nº Vertexes]]+Tabela1[[#This Row],[ASSUMINDO V=E]]</f>
        <v>1000000</v>
      </c>
      <c r="F68" s="3">
        <v>1358930</v>
      </c>
      <c r="G68" s="7">
        <f>Tabela1[[#This Row],[MicroSeconds]]/1000</f>
        <v>1358.93</v>
      </c>
      <c r="H68" s="8">
        <f t="shared" si="2"/>
        <v>1.35893</v>
      </c>
    </row>
    <row r="69" spans="1:8" x14ac:dyDescent="0.3">
      <c r="A69" s="3">
        <v>750000</v>
      </c>
      <c r="B69" s="3">
        <v>743294</v>
      </c>
      <c r="C69" s="3">
        <f>Tabela1[[#This Row],[Nº Vertexes]]</f>
        <v>750000</v>
      </c>
      <c r="D69" s="3">
        <f>Tabela1[[#This Row],[Nº Vertexes]]+Tabela1[[#This Row],[NºArestas]]</f>
        <v>1493294</v>
      </c>
      <c r="E69" s="3">
        <f>Tabela1[[#This Row],[Nº Vertexes]]+Tabela1[[#This Row],[ASSUMINDO V=E]]</f>
        <v>1500000</v>
      </c>
      <c r="F69" s="3">
        <v>1988619</v>
      </c>
      <c r="G69" s="7">
        <f>Tabela1[[#This Row],[MicroSeconds]]/1000</f>
        <v>1988.6189999999999</v>
      </c>
      <c r="H69" s="8">
        <f t="shared" si="2"/>
        <v>1.9886189999999999</v>
      </c>
    </row>
    <row r="70" spans="1:8" x14ac:dyDescent="0.3">
      <c r="A70" s="3">
        <v>750000</v>
      </c>
      <c r="B70" s="3">
        <v>743294</v>
      </c>
      <c r="C70" s="3">
        <f>Tabela1[[#This Row],[Nº Vertexes]]</f>
        <v>750000</v>
      </c>
      <c r="D70" s="3">
        <f>Tabela1[[#This Row],[Nº Vertexes]]+Tabela1[[#This Row],[NºArestas]]</f>
        <v>1493294</v>
      </c>
      <c r="E70" s="3">
        <f>Tabela1[[#This Row],[Nº Vertexes]]+Tabela1[[#This Row],[ASSUMINDO V=E]]</f>
        <v>1500000</v>
      </c>
      <c r="F70" s="3">
        <v>1955840</v>
      </c>
      <c r="G70" s="7">
        <f>Tabela1[[#This Row],[MicroSeconds]]/1000</f>
        <v>1955.84</v>
      </c>
      <c r="H70" s="8">
        <f t="shared" si="2"/>
        <v>1.95584</v>
      </c>
    </row>
    <row r="71" spans="1:8" x14ac:dyDescent="0.3">
      <c r="A71" s="3">
        <v>750000</v>
      </c>
      <c r="B71" s="3">
        <v>743294</v>
      </c>
      <c r="C71" s="3">
        <f>Tabela1[[#This Row],[Nº Vertexes]]</f>
        <v>750000</v>
      </c>
      <c r="D71" s="3">
        <f>Tabela1[[#This Row],[Nº Vertexes]]+Tabela1[[#This Row],[NºArestas]]</f>
        <v>1493294</v>
      </c>
      <c r="E71" s="3">
        <f>Tabela1[[#This Row],[Nº Vertexes]]+Tabela1[[#This Row],[ASSUMINDO V=E]]</f>
        <v>1500000</v>
      </c>
      <c r="F71" s="3">
        <v>1904389</v>
      </c>
      <c r="G71" s="7">
        <f>Tabela1[[#This Row],[MicroSeconds]]/1000</f>
        <v>1904.3889999999999</v>
      </c>
      <c r="H71" s="8">
        <f t="shared" si="2"/>
        <v>1.9043890000000001</v>
      </c>
    </row>
    <row r="72" spans="1:8" x14ac:dyDescent="0.3">
      <c r="A72" s="3">
        <v>750000</v>
      </c>
      <c r="B72" s="3">
        <v>743294</v>
      </c>
      <c r="C72" s="3">
        <f>Tabela1[[#This Row],[Nº Vertexes]]</f>
        <v>750000</v>
      </c>
      <c r="D72" s="3">
        <f>Tabela1[[#This Row],[Nº Vertexes]]+Tabela1[[#This Row],[NºArestas]]</f>
        <v>1493294</v>
      </c>
      <c r="E72" s="3">
        <f>Tabela1[[#This Row],[Nº Vertexes]]+Tabela1[[#This Row],[ASSUMINDO V=E]]</f>
        <v>1500000</v>
      </c>
      <c r="F72" s="3">
        <v>2055167</v>
      </c>
      <c r="G72" s="7">
        <f>Tabela1[[#This Row],[MicroSeconds]]/1000</f>
        <v>2055.1669999999999</v>
      </c>
      <c r="H72" s="8">
        <f t="shared" si="2"/>
        <v>2.055167</v>
      </c>
    </row>
    <row r="73" spans="1:8" x14ac:dyDescent="0.3">
      <c r="A73" s="3">
        <v>750000</v>
      </c>
      <c r="B73" s="3">
        <v>743294</v>
      </c>
      <c r="C73" s="3">
        <f>Tabela1[[#This Row],[Nº Vertexes]]</f>
        <v>750000</v>
      </c>
      <c r="D73" s="3">
        <f>Tabela1[[#This Row],[Nº Vertexes]]+Tabela1[[#This Row],[NºArestas]]</f>
        <v>1493294</v>
      </c>
      <c r="E73" s="3">
        <f>Tabela1[[#This Row],[Nº Vertexes]]+Tabela1[[#This Row],[ASSUMINDO V=E]]</f>
        <v>1500000</v>
      </c>
      <c r="F73" s="3">
        <v>1976273</v>
      </c>
      <c r="G73" s="7">
        <f>Tabela1[[#This Row],[MicroSeconds]]/1000</f>
        <v>1976.2729999999999</v>
      </c>
      <c r="H73" s="8">
        <f t="shared" si="2"/>
        <v>1.9762729999999999</v>
      </c>
    </row>
    <row r="74" spans="1:8" x14ac:dyDescent="0.3">
      <c r="A74" s="3">
        <v>750000</v>
      </c>
      <c r="B74" s="3">
        <v>743294</v>
      </c>
      <c r="C74" s="3">
        <f>Tabela1[[#This Row],[Nº Vertexes]]</f>
        <v>750000</v>
      </c>
      <c r="D74" s="3">
        <f>Tabela1[[#This Row],[Nº Vertexes]]+Tabela1[[#This Row],[NºArestas]]</f>
        <v>1493294</v>
      </c>
      <c r="E74" s="3">
        <f>Tabela1[[#This Row],[Nº Vertexes]]+Tabela1[[#This Row],[ASSUMINDO V=E]]</f>
        <v>1500000</v>
      </c>
      <c r="F74" s="3">
        <v>2095144</v>
      </c>
      <c r="G74" s="7">
        <f>Tabela1[[#This Row],[MicroSeconds]]/1000</f>
        <v>2095.1439999999998</v>
      </c>
      <c r="H74" s="8">
        <f t="shared" si="2"/>
        <v>2.0951439999999999</v>
      </c>
    </row>
    <row r="75" spans="1:8" x14ac:dyDescent="0.3">
      <c r="A75" s="3">
        <v>750000</v>
      </c>
      <c r="B75" s="3">
        <v>743294</v>
      </c>
      <c r="C75" s="3">
        <f>Tabela1[[#This Row],[Nº Vertexes]]</f>
        <v>750000</v>
      </c>
      <c r="D75" s="3">
        <f>Tabela1[[#This Row],[Nº Vertexes]]+Tabela1[[#This Row],[NºArestas]]</f>
        <v>1493294</v>
      </c>
      <c r="E75" s="3">
        <f>Tabela1[[#This Row],[Nº Vertexes]]+Tabela1[[#This Row],[ASSUMINDO V=E]]</f>
        <v>1500000</v>
      </c>
      <c r="F75" s="3">
        <v>2318101</v>
      </c>
      <c r="G75" s="7">
        <f>Tabela1[[#This Row],[MicroSeconds]]/1000</f>
        <v>2318.1010000000001</v>
      </c>
      <c r="H75" s="8">
        <f t="shared" si="2"/>
        <v>2.318101</v>
      </c>
    </row>
    <row r="76" spans="1:8" x14ac:dyDescent="0.3">
      <c r="A76" s="3">
        <v>750000</v>
      </c>
      <c r="B76" s="3">
        <v>743294</v>
      </c>
      <c r="C76" s="3">
        <f>Tabela1[[#This Row],[Nº Vertexes]]</f>
        <v>750000</v>
      </c>
      <c r="D76" s="3">
        <f>Tabela1[[#This Row],[Nº Vertexes]]+Tabela1[[#This Row],[NºArestas]]</f>
        <v>1493294</v>
      </c>
      <c r="E76" s="3">
        <f>Tabela1[[#This Row],[Nº Vertexes]]+Tabela1[[#This Row],[ASSUMINDO V=E]]</f>
        <v>1500000</v>
      </c>
      <c r="F76" s="3">
        <v>2014454</v>
      </c>
      <c r="G76" s="7">
        <f>Tabela1[[#This Row],[MicroSeconds]]/1000</f>
        <v>2014.454</v>
      </c>
      <c r="H76" s="8">
        <f t="shared" si="2"/>
        <v>2.0144540000000002</v>
      </c>
    </row>
    <row r="77" spans="1:8" x14ac:dyDescent="0.3">
      <c r="A77" s="3">
        <v>750000</v>
      </c>
      <c r="B77" s="3">
        <v>743294</v>
      </c>
      <c r="C77" s="3">
        <f>Tabela1[[#This Row],[Nº Vertexes]]</f>
        <v>750000</v>
      </c>
      <c r="D77" s="3">
        <f>Tabela1[[#This Row],[Nº Vertexes]]+Tabela1[[#This Row],[NºArestas]]</f>
        <v>1493294</v>
      </c>
      <c r="E77" s="3">
        <f>Tabela1[[#This Row],[Nº Vertexes]]+Tabela1[[#This Row],[ASSUMINDO V=E]]</f>
        <v>1500000</v>
      </c>
      <c r="F77" s="3">
        <v>2114016</v>
      </c>
      <c r="G77" s="7">
        <f>Tabela1[[#This Row],[MicroSeconds]]/1000</f>
        <v>2114.0160000000001</v>
      </c>
      <c r="H77" s="8">
        <f t="shared" si="2"/>
        <v>2.1140159999999999</v>
      </c>
    </row>
    <row r="78" spans="1:8" x14ac:dyDescent="0.3">
      <c r="A78" s="3">
        <v>750000</v>
      </c>
      <c r="B78" s="3">
        <v>743294</v>
      </c>
      <c r="C78" s="3">
        <f>Tabela1[[#This Row],[Nº Vertexes]]</f>
        <v>750000</v>
      </c>
      <c r="D78" s="3">
        <f>Tabela1[[#This Row],[Nº Vertexes]]+Tabela1[[#This Row],[NºArestas]]</f>
        <v>1493294</v>
      </c>
      <c r="E78" s="3">
        <f>Tabela1[[#This Row],[Nº Vertexes]]+Tabela1[[#This Row],[ASSUMINDO V=E]]</f>
        <v>1500000</v>
      </c>
      <c r="F78" s="3">
        <v>2206205</v>
      </c>
      <c r="G78" s="7">
        <f>Tabela1[[#This Row],[MicroSeconds]]/1000</f>
        <v>2206.2049999999999</v>
      </c>
      <c r="H78" s="8">
        <f t="shared" si="2"/>
        <v>2.2062050000000002</v>
      </c>
    </row>
    <row r="79" spans="1:8" x14ac:dyDescent="0.3">
      <c r="A79" s="3">
        <v>750000</v>
      </c>
      <c r="B79" s="3">
        <v>743294</v>
      </c>
      <c r="C79" s="3">
        <f>Tabela1[[#This Row],[Nº Vertexes]]</f>
        <v>750000</v>
      </c>
      <c r="D79" s="3">
        <f>Tabela1[[#This Row],[Nº Vertexes]]+Tabela1[[#This Row],[NºArestas]]</f>
        <v>1493294</v>
      </c>
      <c r="E79" s="3">
        <f>Tabela1[[#This Row],[Nº Vertexes]]+Tabela1[[#This Row],[ASSUMINDO V=E]]</f>
        <v>1500000</v>
      </c>
      <c r="F79" s="3">
        <v>2096163</v>
      </c>
      <c r="G79" s="7">
        <f>Tabela1[[#This Row],[MicroSeconds]]/1000</f>
        <v>2096.163</v>
      </c>
      <c r="H79" s="8">
        <f t="shared" si="2"/>
        <v>2.0961630000000002</v>
      </c>
    </row>
    <row r="80" spans="1:8" x14ac:dyDescent="0.3">
      <c r="A80" s="3">
        <v>1000000</v>
      </c>
      <c r="B80" s="3">
        <v>993281</v>
      </c>
      <c r="C80" s="3">
        <f>Tabela1[[#This Row],[Nº Vertexes]]</f>
        <v>1000000</v>
      </c>
      <c r="D80" s="3">
        <f>Tabela1[[#This Row],[Nº Vertexes]]+Tabela1[[#This Row],[NºArestas]]</f>
        <v>1993281</v>
      </c>
      <c r="E80" s="3">
        <f>Tabela1[[#This Row],[Nº Vertexes]]+Tabela1[[#This Row],[ASSUMINDO V=E]]</f>
        <v>2000000</v>
      </c>
      <c r="F80" s="3">
        <v>2663286</v>
      </c>
      <c r="G80" s="7">
        <f>Tabela1[[#This Row],[MicroSeconds]]/1000</f>
        <v>2663.2860000000001</v>
      </c>
      <c r="H80" s="8">
        <f t="shared" si="2"/>
        <v>2.6632859999999998</v>
      </c>
    </row>
    <row r="81" spans="1:8" x14ac:dyDescent="0.3">
      <c r="A81" s="3">
        <v>1000000</v>
      </c>
      <c r="B81" s="3">
        <v>993281</v>
      </c>
      <c r="C81" s="3">
        <f>Tabela1[[#This Row],[Nº Vertexes]]</f>
        <v>1000000</v>
      </c>
      <c r="D81" s="3">
        <f>Tabela1[[#This Row],[Nº Vertexes]]+Tabela1[[#This Row],[NºArestas]]</f>
        <v>1993281</v>
      </c>
      <c r="E81" s="3">
        <f>Tabela1[[#This Row],[Nº Vertexes]]+Tabela1[[#This Row],[ASSUMINDO V=E]]</f>
        <v>2000000</v>
      </c>
      <c r="F81" s="3">
        <v>2639175</v>
      </c>
      <c r="G81" s="7">
        <f>Tabela1[[#This Row],[MicroSeconds]]/1000</f>
        <v>2639.1750000000002</v>
      </c>
      <c r="H81" s="8">
        <f t="shared" si="2"/>
        <v>2.6391749999999998</v>
      </c>
    </row>
    <row r="82" spans="1:8" x14ac:dyDescent="0.3">
      <c r="A82" s="3">
        <v>1000000</v>
      </c>
      <c r="B82" s="3">
        <v>993281</v>
      </c>
      <c r="C82" s="3">
        <f>Tabela1[[#This Row],[Nº Vertexes]]</f>
        <v>1000000</v>
      </c>
      <c r="D82" s="3">
        <f>Tabela1[[#This Row],[Nº Vertexes]]+Tabela1[[#This Row],[NºArestas]]</f>
        <v>1993281</v>
      </c>
      <c r="E82" s="3">
        <f>Tabela1[[#This Row],[Nº Vertexes]]+Tabela1[[#This Row],[ASSUMINDO V=E]]</f>
        <v>2000000</v>
      </c>
      <c r="F82" s="3">
        <v>2778029</v>
      </c>
      <c r="G82" s="7">
        <f>Tabela1[[#This Row],[MicroSeconds]]/1000</f>
        <v>2778.029</v>
      </c>
      <c r="H82" s="8">
        <f t="shared" si="2"/>
        <v>2.7780290000000001</v>
      </c>
    </row>
    <row r="83" spans="1:8" x14ac:dyDescent="0.3">
      <c r="A83" s="3">
        <v>1000000</v>
      </c>
      <c r="B83" s="3">
        <v>993281</v>
      </c>
      <c r="C83" s="3">
        <f>Tabela1[[#This Row],[Nº Vertexes]]</f>
        <v>1000000</v>
      </c>
      <c r="D83" s="3">
        <f>Tabela1[[#This Row],[Nº Vertexes]]+Tabela1[[#This Row],[NºArestas]]</f>
        <v>1993281</v>
      </c>
      <c r="E83" s="3">
        <f>Tabela1[[#This Row],[Nº Vertexes]]+Tabela1[[#This Row],[ASSUMINDO V=E]]</f>
        <v>2000000</v>
      </c>
      <c r="F83" s="3">
        <v>2704619</v>
      </c>
      <c r="G83" s="7">
        <f>Tabela1[[#This Row],[MicroSeconds]]/1000</f>
        <v>2704.6190000000001</v>
      </c>
      <c r="H83" s="8">
        <f t="shared" si="2"/>
        <v>2.7046190000000001</v>
      </c>
    </row>
    <row r="84" spans="1:8" x14ac:dyDescent="0.3">
      <c r="A84" s="3">
        <v>1000000</v>
      </c>
      <c r="B84" s="3">
        <v>993281</v>
      </c>
      <c r="C84" s="3">
        <f>Tabela1[[#This Row],[Nº Vertexes]]</f>
        <v>1000000</v>
      </c>
      <c r="D84" s="3">
        <f>Tabela1[[#This Row],[Nº Vertexes]]+Tabela1[[#This Row],[NºArestas]]</f>
        <v>1993281</v>
      </c>
      <c r="E84" s="3">
        <f>Tabela1[[#This Row],[Nº Vertexes]]+Tabela1[[#This Row],[ASSUMINDO V=E]]</f>
        <v>2000000</v>
      </c>
      <c r="F84" s="3">
        <v>2873912</v>
      </c>
      <c r="G84" s="7">
        <f>Tabela1[[#This Row],[MicroSeconds]]/1000</f>
        <v>2873.9119999999998</v>
      </c>
      <c r="H84" s="8">
        <f t="shared" si="2"/>
        <v>2.8739119999999998</v>
      </c>
    </row>
    <row r="85" spans="1:8" x14ac:dyDescent="0.3">
      <c r="A85" s="3">
        <v>1000000</v>
      </c>
      <c r="B85" s="3">
        <v>993281</v>
      </c>
      <c r="C85" s="3">
        <f>Tabela1[[#This Row],[Nº Vertexes]]</f>
        <v>1000000</v>
      </c>
      <c r="D85" s="3">
        <f>Tabela1[[#This Row],[Nº Vertexes]]+Tabela1[[#This Row],[NºArestas]]</f>
        <v>1993281</v>
      </c>
      <c r="E85" s="3">
        <f>Tabela1[[#This Row],[Nº Vertexes]]+Tabela1[[#This Row],[ASSUMINDO V=E]]</f>
        <v>2000000</v>
      </c>
      <c r="F85" s="3">
        <v>2916523</v>
      </c>
      <c r="G85" s="7">
        <f>Tabela1[[#This Row],[MicroSeconds]]/1000</f>
        <v>2916.5230000000001</v>
      </c>
      <c r="H85" s="8">
        <f t="shared" si="2"/>
        <v>2.9165230000000002</v>
      </c>
    </row>
    <row r="86" spans="1:8" x14ac:dyDescent="0.3">
      <c r="A86" s="3">
        <v>1000000</v>
      </c>
      <c r="B86" s="3">
        <v>993281</v>
      </c>
      <c r="C86" s="3">
        <f>Tabela1[[#This Row],[Nº Vertexes]]</f>
        <v>1000000</v>
      </c>
      <c r="D86" s="3">
        <f>Tabela1[[#This Row],[Nº Vertexes]]+Tabela1[[#This Row],[NºArestas]]</f>
        <v>1993281</v>
      </c>
      <c r="E86" s="3">
        <f>Tabela1[[#This Row],[Nº Vertexes]]+Tabela1[[#This Row],[ASSUMINDO V=E]]</f>
        <v>2000000</v>
      </c>
      <c r="F86" s="3">
        <v>3075331</v>
      </c>
      <c r="G86" s="7">
        <f>Tabela1[[#This Row],[MicroSeconds]]/1000</f>
        <v>3075.3310000000001</v>
      </c>
      <c r="H86" s="8">
        <f t="shared" si="2"/>
        <v>3.0753309999999998</v>
      </c>
    </row>
    <row r="87" spans="1:8" x14ac:dyDescent="0.3">
      <c r="A87" s="3">
        <v>1000000</v>
      </c>
      <c r="B87" s="3">
        <v>993281</v>
      </c>
      <c r="C87" s="3">
        <f>Tabela1[[#This Row],[Nº Vertexes]]</f>
        <v>1000000</v>
      </c>
      <c r="D87" s="3">
        <f>Tabela1[[#This Row],[Nº Vertexes]]+Tabela1[[#This Row],[NºArestas]]</f>
        <v>1993281</v>
      </c>
      <c r="E87" s="3">
        <f>Tabela1[[#This Row],[Nº Vertexes]]+Tabela1[[#This Row],[ASSUMINDO V=E]]</f>
        <v>2000000</v>
      </c>
      <c r="F87" s="3">
        <v>2761680</v>
      </c>
      <c r="G87" s="7">
        <f>Tabela1[[#This Row],[MicroSeconds]]/1000</f>
        <v>2761.68</v>
      </c>
      <c r="H87" s="8">
        <f t="shared" si="2"/>
        <v>2.7616800000000001</v>
      </c>
    </row>
    <row r="88" spans="1:8" x14ac:dyDescent="0.3">
      <c r="A88" s="3">
        <v>1000000</v>
      </c>
      <c r="B88" s="3">
        <v>993281</v>
      </c>
      <c r="C88" s="3">
        <f>Tabela1[[#This Row],[Nº Vertexes]]</f>
        <v>1000000</v>
      </c>
      <c r="D88" s="3">
        <f>Tabela1[[#This Row],[Nº Vertexes]]+Tabela1[[#This Row],[NºArestas]]</f>
        <v>1993281</v>
      </c>
      <c r="E88" s="3">
        <f>Tabela1[[#This Row],[Nº Vertexes]]+Tabela1[[#This Row],[ASSUMINDO V=E]]</f>
        <v>2000000</v>
      </c>
      <c r="F88" s="3">
        <v>2779235</v>
      </c>
      <c r="G88" s="7">
        <f>Tabela1[[#This Row],[MicroSeconds]]/1000</f>
        <v>2779.2350000000001</v>
      </c>
      <c r="H88" s="8">
        <f t="shared" si="2"/>
        <v>2.7792349999999999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8F62-F9C6-47BE-BA70-8390B8D50BEE}">
  <dimension ref="A1:O30"/>
  <sheetViews>
    <sheetView showGridLines="0" zoomScale="120" zoomScaleNormal="120" workbookViewId="0">
      <selection activeCell="K1" sqref="K1"/>
    </sheetView>
  </sheetViews>
  <sheetFormatPr defaultColWidth="0" defaultRowHeight="14.4" zeroHeight="1" x14ac:dyDescent="0.3"/>
  <cols>
    <col min="1" max="1" width="3" customWidth="1"/>
    <col min="2" max="2" width="17.21875" bestFit="1" customWidth="1"/>
    <col min="3" max="3" width="19.44140625" bestFit="1" customWidth="1"/>
    <col min="4" max="4" width="15.88671875" bestFit="1" customWidth="1"/>
    <col min="5" max="14" width="8.88671875" customWidth="1"/>
    <col min="15" max="15" width="3.44140625" customWidth="1"/>
    <col min="16" max="16384" width="8.88671875" hidden="1"/>
  </cols>
  <sheetData>
    <row r="1" spans="2:3" x14ac:dyDescent="0.3"/>
    <row r="2" spans="2:3" x14ac:dyDescent="0.3">
      <c r="B2" s="2" t="s">
        <v>10</v>
      </c>
      <c r="C2" t="s">
        <v>5</v>
      </c>
    </row>
    <row r="3" spans="2:3" x14ac:dyDescent="0.3">
      <c r="B3" s="5">
        <v>200000</v>
      </c>
      <c r="C3" s="9">
        <v>269.06099999999998</v>
      </c>
    </row>
    <row r="4" spans="2:3" x14ac:dyDescent="0.3">
      <c r="B4" s="5">
        <v>500000</v>
      </c>
      <c r="C4" s="9">
        <v>664.13987500000007</v>
      </c>
    </row>
    <row r="5" spans="2:3" x14ac:dyDescent="0.3">
      <c r="B5" s="5">
        <v>1000000</v>
      </c>
      <c r="C5" s="9">
        <v>1526.9422</v>
      </c>
    </row>
    <row r="6" spans="2:3" x14ac:dyDescent="0.3">
      <c r="B6" s="5">
        <v>1500000</v>
      </c>
      <c r="C6" s="9">
        <v>2065.851909090909</v>
      </c>
    </row>
    <row r="7" spans="2:3" x14ac:dyDescent="0.3">
      <c r="B7" s="5">
        <v>2000000</v>
      </c>
      <c r="C7" s="9">
        <v>2799.0877777777773</v>
      </c>
    </row>
    <row r="8" spans="2:3" x14ac:dyDescent="0.3">
      <c r="B8" s="5" t="s">
        <v>2</v>
      </c>
      <c r="C8" s="9">
        <v>1295.1885909090911</v>
      </c>
    </row>
    <row r="9" spans="2:3" x14ac:dyDescent="0.3"/>
    <row r="10" spans="2:3" x14ac:dyDescent="0.3"/>
    <row r="11" spans="2:3" x14ac:dyDescent="0.3"/>
    <row r="12" spans="2:3" x14ac:dyDescent="0.3"/>
    <row r="13" spans="2:3" x14ac:dyDescent="0.3"/>
    <row r="14" spans="2:3" x14ac:dyDescent="0.3"/>
    <row r="15" spans="2:3" x14ac:dyDescent="0.3"/>
    <row r="16" spans="2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86D1-A482-4253-9D96-63E0D6C8C388}">
  <dimension ref="A1:D91"/>
  <sheetViews>
    <sheetView zoomScale="130" zoomScaleNormal="130" workbookViewId="0">
      <pane ySplit="1" topLeftCell="A2" activePane="bottomLeft" state="frozen"/>
      <selection pane="bottomLeft" activeCell="A37" sqref="A37"/>
    </sheetView>
  </sheetViews>
  <sheetFormatPr defaultRowHeight="14.4" x14ac:dyDescent="0.3"/>
  <cols>
    <col min="1" max="1" width="15.33203125" style="3" customWidth="1"/>
    <col min="2" max="2" width="13.77734375" style="3" customWidth="1"/>
    <col min="3" max="3" width="17.33203125" style="3" bestFit="1" customWidth="1"/>
    <col min="4" max="4" width="17.33203125" style="7" customWidth="1"/>
    <col min="5" max="5" width="12.44140625" bestFit="1" customWidth="1"/>
  </cols>
  <sheetData>
    <row r="1" spans="1:4" s="1" customFormat="1" ht="32.4" customHeight="1" x14ac:dyDescent="0.3">
      <c r="A1" s="4" t="s">
        <v>7</v>
      </c>
      <c r="B1" s="4" t="s">
        <v>0</v>
      </c>
      <c r="C1" s="6" t="s">
        <v>4</v>
      </c>
      <c r="D1" s="1" t="s">
        <v>1</v>
      </c>
    </row>
    <row r="2" spans="1:4" x14ac:dyDescent="0.3">
      <c r="A2" s="3">
        <v>10000</v>
      </c>
      <c r="B2" s="3">
        <v>28295</v>
      </c>
      <c r="C2" s="7">
        <f>Tabela13[[#This Row],[MicroSeconds]]/1000</f>
        <v>28.295000000000002</v>
      </c>
      <c r="D2" s="8">
        <f t="shared" ref="D2:D33" si="0">B2/1000000</f>
        <v>2.8295000000000001E-2</v>
      </c>
    </row>
    <row r="3" spans="1:4" x14ac:dyDescent="0.3">
      <c r="A3" s="3">
        <v>10000</v>
      </c>
      <c r="B3" s="3">
        <v>28847</v>
      </c>
      <c r="C3" s="7">
        <f>Tabela13[[#This Row],[MicroSeconds]]/1000</f>
        <v>28.847000000000001</v>
      </c>
      <c r="D3" s="8">
        <f t="shared" si="0"/>
        <v>2.8847000000000001E-2</v>
      </c>
    </row>
    <row r="4" spans="1:4" x14ac:dyDescent="0.3">
      <c r="A4" s="3">
        <v>10000</v>
      </c>
      <c r="B4" s="3">
        <v>30573</v>
      </c>
      <c r="C4" s="7">
        <f>Tabela13[[#This Row],[MicroSeconds]]/1000</f>
        <v>30.573</v>
      </c>
      <c r="D4" s="8">
        <f t="shared" si="0"/>
        <v>3.0572999999999999E-2</v>
      </c>
    </row>
    <row r="5" spans="1:4" x14ac:dyDescent="0.3">
      <c r="A5" s="3">
        <v>10000</v>
      </c>
      <c r="B5" s="3">
        <v>30768</v>
      </c>
      <c r="C5" s="7">
        <f>Tabela13[[#This Row],[MicroSeconds]]/1000</f>
        <v>30.768000000000001</v>
      </c>
      <c r="D5" s="8">
        <f t="shared" si="0"/>
        <v>3.0768E-2</v>
      </c>
    </row>
    <row r="6" spans="1:4" x14ac:dyDescent="0.3">
      <c r="A6" s="3">
        <v>10000</v>
      </c>
      <c r="B6" s="3">
        <v>28104</v>
      </c>
      <c r="C6" s="7">
        <f>Tabela13[[#This Row],[MicroSeconds]]/1000</f>
        <v>28.103999999999999</v>
      </c>
      <c r="D6" s="8">
        <f t="shared" si="0"/>
        <v>2.8104000000000001E-2</v>
      </c>
    </row>
    <row r="7" spans="1:4" x14ac:dyDescent="0.3">
      <c r="A7" s="3">
        <v>10000</v>
      </c>
      <c r="B7" s="3">
        <v>28016</v>
      </c>
      <c r="C7" s="7">
        <f>Tabela13[[#This Row],[MicroSeconds]]/1000</f>
        <v>28.015999999999998</v>
      </c>
      <c r="D7" s="8">
        <f t="shared" si="0"/>
        <v>2.8015999999999999E-2</v>
      </c>
    </row>
    <row r="8" spans="1:4" x14ac:dyDescent="0.3">
      <c r="A8" s="3">
        <v>10000</v>
      </c>
      <c r="B8" s="3">
        <v>23702</v>
      </c>
      <c r="C8" s="7">
        <f>Tabela13[[#This Row],[MicroSeconds]]/1000</f>
        <v>23.702000000000002</v>
      </c>
      <c r="D8" s="8">
        <f t="shared" si="0"/>
        <v>2.3702000000000001E-2</v>
      </c>
    </row>
    <row r="9" spans="1:4" x14ac:dyDescent="0.3">
      <c r="A9" s="3">
        <v>25000</v>
      </c>
      <c r="B9" s="3">
        <v>36825</v>
      </c>
      <c r="C9" s="7">
        <f>Tabela13[[#This Row],[MicroSeconds]]/1000</f>
        <v>36.825000000000003</v>
      </c>
      <c r="D9" s="8">
        <f t="shared" si="0"/>
        <v>3.6824999999999997E-2</v>
      </c>
    </row>
    <row r="10" spans="1:4" x14ac:dyDescent="0.3">
      <c r="A10" s="3">
        <v>25000</v>
      </c>
      <c r="B10" s="3">
        <v>36152</v>
      </c>
      <c r="C10" s="7">
        <f>Tabela13[[#This Row],[MicroSeconds]]/1000</f>
        <v>36.152000000000001</v>
      </c>
      <c r="D10" s="8">
        <f t="shared" si="0"/>
        <v>3.6151999999999997E-2</v>
      </c>
    </row>
    <row r="11" spans="1:4" x14ac:dyDescent="0.3">
      <c r="A11" s="3">
        <v>25000</v>
      </c>
      <c r="B11" s="3">
        <v>40389</v>
      </c>
      <c r="C11" s="7">
        <f>Tabela13[[#This Row],[MicroSeconds]]/1000</f>
        <v>40.389000000000003</v>
      </c>
      <c r="D11" s="8">
        <f t="shared" si="0"/>
        <v>4.0389000000000001E-2</v>
      </c>
    </row>
    <row r="12" spans="1:4" x14ac:dyDescent="0.3">
      <c r="A12" s="3">
        <v>25000</v>
      </c>
      <c r="B12" s="3">
        <v>33593</v>
      </c>
      <c r="C12" s="7">
        <f>Tabela13[[#This Row],[MicroSeconds]]/1000</f>
        <v>33.593000000000004</v>
      </c>
      <c r="D12" s="8">
        <f t="shared" si="0"/>
        <v>3.3592999999999998E-2</v>
      </c>
    </row>
    <row r="13" spans="1:4" x14ac:dyDescent="0.3">
      <c r="A13" s="3">
        <v>25000</v>
      </c>
      <c r="B13" s="3">
        <v>36812</v>
      </c>
      <c r="C13" s="7">
        <f>Tabela13[[#This Row],[MicroSeconds]]/1000</f>
        <v>36.811999999999998</v>
      </c>
      <c r="D13" s="8">
        <f t="shared" si="0"/>
        <v>3.6811999999999998E-2</v>
      </c>
    </row>
    <row r="14" spans="1:4" x14ac:dyDescent="0.3">
      <c r="A14" s="3">
        <v>25000</v>
      </c>
      <c r="B14" s="3">
        <v>35381</v>
      </c>
      <c r="C14" s="7">
        <f>Tabela13[[#This Row],[MicroSeconds]]/1000</f>
        <v>35.381</v>
      </c>
      <c r="D14" s="8">
        <f t="shared" si="0"/>
        <v>3.5381000000000003E-2</v>
      </c>
    </row>
    <row r="15" spans="1:4" x14ac:dyDescent="0.3">
      <c r="A15" s="3">
        <v>25000</v>
      </c>
      <c r="B15" s="3">
        <v>36130</v>
      </c>
      <c r="C15" s="7">
        <f>Tabela13[[#This Row],[MicroSeconds]]/1000</f>
        <v>36.130000000000003</v>
      </c>
      <c r="D15" s="8">
        <f t="shared" si="0"/>
        <v>3.6130000000000002E-2</v>
      </c>
    </row>
    <row r="16" spans="1:4" x14ac:dyDescent="0.3">
      <c r="A16" s="3">
        <v>50000</v>
      </c>
      <c r="B16" s="3">
        <v>54381</v>
      </c>
      <c r="C16" s="7">
        <f>Tabela13[[#This Row],[MicroSeconds]]/1000</f>
        <v>54.381</v>
      </c>
      <c r="D16" s="8">
        <f t="shared" si="0"/>
        <v>5.4380999999999999E-2</v>
      </c>
    </row>
    <row r="17" spans="1:4" x14ac:dyDescent="0.3">
      <c r="A17" s="3">
        <v>50000</v>
      </c>
      <c r="B17" s="3">
        <v>54918</v>
      </c>
      <c r="C17" s="7">
        <f>Tabela13[[#This Row],[MicroSeconds]]/1000</f>
        <v>54.917999999999999</v>
      </c>
      <c r="D17" s="8">
        <f t="shared" si="0"/>
        <v>5.4918000000000002E-2</v>
      </c>
    </row>
    <row r="18" spans="1:4" x14ac:dyDescent="0.3">
      <c r="A18" s="3">
        <v>50000</v>
      </c>
      <c r="B18" s="3">
        <v>57333</v>
      </c>
      <c r="C18" s="7">
        <f>Tabela13[[#This Row],[MicroSeconds]]/1000</f>
        <v>57.332999999999998</v>
      </c>
      <c r="D18" s="8">
        <f t="shared" si="0"/>
        <v>5.7333000000000002E-2</v>
      </c>
    </row>
    <row r="19" spans="1:4" x14ac:dyDescent="0.3">
      <c r="A19" s="3">
        <v>50000</v>
      </c>
      <c r="B19" s="3">
        <v>63336</v>
      </c>
      <c r="C19" s="7">
        <f>Tabela13[[#This Row],[MicroSeconds]]/1000</f>
        <v>63.335999999999999</v>
      </c>
      <c r="D19" s="8">
        <f t="shared" si="0"/>
        <v>6.3336000000000003E-2</v>
      </c>
    </row>
    <row r="20" spans="1:4" x14ac:dyDescent="0.3">
      <c r="A20" s="3">
        <v>50000</v>
      </c>
      <c r="B20" s="3">
        <v>89679</v>
      </c>
      <c r="C20" s="7">
        <f>Tabela13[[#This Row],[MicroSeconds]]/1000</f>
        <v>89.679000000000002</v>
      </c>
      <c r="D20" s="8">
        <f t="shared" si="0"/>
        <v>8.9678999999999995E-2</v>
      </c>
    </row>
    <row r="21" spans="1:4" x14ac:dyDescent="0.3">
      <c r="A21" s="3">
        <v>50000</v>
      </c>
      <c r="B21" s="3">
        <v>58083</v>
      </c>
      <c r="C21" s="7">
        <f>Tabela13[[#This Row],[MicroSeconds]]/1000</f>
        <v>58.082999999999998</v>
      </c>
      <c r="D21" s="8">
        <f t="shared" si="0"/>
        <v>5.8083000000000003E-2</v>
      </c>
    </row>
    <row r="22" spans="1:4" x14ac:dyDescent="0.3">
      <c r="A22" s="3">
        <v>50000</v>
      </c>
      <c r="B22" s="3">
        <v>80394</v>
      </c>
      <c r="C22" s="7">
        <f>Tabela13[[#This Row],[MicroSeconds]]/1000</f>
        <v>80.394000000000005</v>
      </c>
      <c r="D22" s="8">
        <f t="shared" si="0"/>
        <v>8.0393999999999993E-2</v>
      </c>
    </row>
    <row r="23" spans="1:4" x14ac:dyDescent="0.3">
      <c r="A23" s="3">
        <v>50000</v>
      </c>
      <c r="B23" s="3">
        <v>76968</v>
      </c>
      <c r="C23" s="7">
        <f>Tabela13[[#This Row],[MicroSeconds]]/1000</f>
        <v>76.968000000000004</v>
      </c>
      <c r="D23" s="8">
        <f t="shared" si="0"/>
        <v>7.6967999999999995E-2</v>
      </c>
    </row>
    <row r="24" spans="1:4" x14ac:dyDescent="0.3">
      <c r="A24" s="3">
        <v>100000</v>
      </c>
      <c r="B24" s="3">
        <v>47496</v>
      </c>
      <c r="C24" s="7">
        <f>Tabela13[[#This Row],[MicroSeconds]]/1000</f>
        <v>47.496000000000002</v>
      </c>
      <c r="D24" s="8">
        <f t="shared" si="0"/>
        <v>4.7495999999999997E-2</v>
      </c>
    </row>
    <row r="25" spans="1:4" x14ac:dyDescent="0.3">
      <c r="A25" s="3">
        <v>100000</v>
      </c>
      <c r="B25" s="3">
        <v>40970</v>
      </c>
      <c r="C25" s="7">
        <f>Tabela13[[#This Row],[MicroSeconds]]/1000</f>
        <v>40.97</v>
      </c>
      <c r="D25" s="8">
        <f t="shared" si="0"/>
        <v>4.0969999999999999E-2</v>
      </c>
    </row>
    <row r="26" spans="1:4" x14ac:dyDescent="0.3">
      <c r="A26" s="3">
        <v>100000</v>
      </c>
      <c r="B26" s="3">
        <v>38815</v>
      </c>
      <c r="C26" s="7">
        <f>Tabela13[[#This Row],[MicroSeconds]]/1000</f>
        <v>38.814999999999998</v>
      </c>
      <c r="D26" s="8">
        <f t="shared" si="0"/>
        <v>3.8815000000000002E-2</v>
      </c>
    </row>
    <row r="27" spans="1:4" x14ac:dyDescent="0.3">
      <c r="A27" s="3">
        <v>100000</v>
      </c>
      <c r="B27" s="3">
        <v>39330</v>
      </c>
      <c r="C27" s="7">
        <f>Tabela13[[#This Row],[MicroSeconds]]/1000</f>
        <v>39.33</v>
      </c>
      <c r="D27" s="8">
        <f t="shared" si="0"/>
        <v>3.9329999999999997E-2</v>
      </c>
    </row>
    <row r="28" spans="1:4" x14ac:dyDescent="0.3">
      <c r="A28" s="3">
        <v>100000</v>
      </c>
      <c r="B28" s="3">
        <v>39653</v>
      </c>
      <c r="C28" s="7">
        <f>Tabela13[[#This Row],[MicroSeconds]]/1000</f>
        <v>39.652999999999999</v>
      </c>
      <c r="D28" s="8">
        <f t="shared" si="0"/>
        <v>3.9653000000000001E-2</v>
      </c>
    </row>
    <row r="29" spans="1:4" x14ac:dyDescent="0.3">
      <c r="A29" s="3">
        <v>100000</v>
      </c>
      <c r="B29" s="3">
        <v>38825</v>
      </c>
      <c r="C29" s="7">
        <f>Tabela13[[#This Row],[MicroSeconds]]/1000</f>
        <v>38.825000000000003</v>
      </c>
      <c r="D29" s="8">
        <f t="shared" si="0"/>
        <v>3.8824999999999998E-2</v>
      </c>
    </row>
    <row r="30" spans="1:4" x14ac:dyDescent="0.3">
      <c r="A30" s="3">
        <v>100000</v>
      </c>
      <c r="B30" s="3">
        <v>39567</v>
      </c>
      <c r="C30" s="7">
        <f>Tabela13[[#This Row],[MicroSeconds]]/1000</f>
        <v>39.567</v>
      </c>
      <c r="D30" s="8">
        <f t="shared" si="0"/>
        <v>3.9566999999999998E-2</v>
      </c>
    </row>
    <row r="31" spans="1:4" x14ac:dyDescent="0.3">
      <c r="A31" s="3">
        <v>100000</v>
      </c>
      <c r="B31" s="3">
        <v>39248</v>
      </c>
      <c r="C31" s="7">
        <f>Tabela13[[#This Row],[MicroSeconds]]/1000</f>
        <v>39.247999999999998</v>
      </c>
      <c r="D31" s="8">
        <f t="shared" si="0"/>
        <v>3.9247999999999998E-2</v>
      </c>
    </row>
    <row r="32" spans="1:4" x14ac:dyDescent="0.3">
      <c r="A32" s="3">
        <v>100000</v>
      </c>
      <c r="B32" s="3">
        <v>39521</v>
      </c>
      <c r="C32" s="7">
        <f>Tabela13[[#This Row],[MicroSeconds]]/1000</f>
        <v>39.521000000000001</v>
      </c>
      <c r="D32" s="8">
        <f t="shared" si="0"/>
        <v>3.9521000000000001E-2</v>
      </c>
    </row>
    <row r="33" spans="1:4" x14ac:dyDescent="0.3">
      <c r="A33" s="3">
        <v>100000</v>
      </c>
      <c r="B33" s="3">
        <v>38605</v>
      </c>
      <c r="C33" s="7">
        <f>Tabela13[[#This Row],[MicroSeconds]]/1000</f>
        <v>38.604999999999997</v>
      </c>
      <c r="D33" s="8">
        <f t="shared" si="0"/>
        <v>3.8605E-2</v>
      </c>
    </row>
    <row r="34" spans="1:4" x14ac:dyDescent="0.3">
      <c r="A34" s="3">
        <v>100000</v>
      </c>
      <c r="B34" s="3">
        <v>39470</v>
      </c>
      <c r="C34" s="7">
        <f>Tabela13[[#This Row],[MicroSeconds]]/1000</f>
        <v>39.47</v>
      </c>
      <c r="D34" s="8">
        <f t="shared" ref="D34:D65" si="1">B34/1000000</f>
        <v>3.9469999999999998E-2</v>
      </c>
    </row>
    <row r="35" spans="1:4" x14ac:dyDescent="0.3">
      <c r="A35" s="3">
        <v>250000</v>
      </c>
      <c r="B35" s="3">
        <v>114546</v>
      </c>
      <c r="C35" s="7">
        <f>Tabela13[[#This Row],[MicroSeconds]]/1000</f>
        <v>114.54600000000001</v>
      </c>
      <c r="D35" s="8">
        <f t="shared" si="1"/>
        <v>0.114546</v>
      </c>
    </row>
    <row r="36" spans="1:4" x14ac:dyDescent="0.3">
      <c r="A36" s="3">
        <v>250000</v>
      </c>
      <c r="B36" s="3">
        <v>103959</v>
      </c>
      <c r="C36" s="7">
        <f>Tabela13[[#This Row],[MicroSeconds]]/1000</f>
        <v>103.959</v>
      </c>
      <c r="D36" s="8">
        <f t="shared" si="1"/>
        <v>0.103959</v>
      </c>
    </row>
    <row r="37" spans="1:4" x14ac:dyDescent="0.3">
      <c r="A37" s="3">
        <v>250000</v>
      </c>
      <c r="B37" s="3">
        <v>104898</v>
      </c>
      <c r="C37" s="7">
        <f>Tabela13[[#This Row],[MicroSeconds]]/1000</f>
        <v>104.898</v>
      </c>
      <c r="D37" s="8">
        <f t="shared" si="1"/>
        <v>0.10489800000000001</v>
      </c>
    </row>
    <row r="38" spans="1:4" x14ac:dyDescent="0.3">
      <c r="A38" s="3">
        <v>250000</v>
      </c>
      <c r="B38" s="3">
        <v>103294</v>
      </c>
      <c r="C38" s="7">
        <f>Tabela13[[#This Row],[MicroSeconds]]/1000</f>
        <v>103.294</v>
      </c>
      <c r="D38" s="8">
        <f t="shared" si="1"/>
        <v>0.103294</v>
      </c>
    </row>
    <row r="39" spans="1:4" x14ac:dyDescent="0.3">
      <c r="A39" s="3">
        <v>250000</v>
      </c>
      <c r="B39" s="3">
        <v>106877</v>
      </c>
      <c r="C39" s="7">
        <f>Tabela13[[#This Row],[MicroSeconds]]/1000</f>
        <v>106.877</v>
      </c>
      <c r="D39" s="8">
        <f t="shared" si="1"/>
        <v>0.106877</v>
      </c>
    </row>
    <row r="40" spans="1:4" x14ac:dyDescent="0.3">
      <c r="A40" s="3">
        <v>250000</v>
      </c>
      <c r="B40" s="3">
        <v>106643</v>
      </c>
      <c r="C40" s="7">
        <f>Tabela13[[#This Row],[MicroSeconds]]/1000</f>
        <v>106.643</v>
      </c>
      <c r="D40" s="8">
        <f t="shared" si="1"/>
        <v>0.106643</v>
      </c>
    </row>
    <row r="41" spans="1:4" x14ac:dyDescent="0.3">
      <c r="A41" s="3">
        <v>250000</v>
      </c>
      <c r="B41" s="3">
        <v>107674</v>
      </c>
      <c r="C41" s="7">
        <f>Tabela13[[#This Row],[MicroSeconds]]/1000</f>
        <v>107.67400000000001</v>
      </c>
      <c r="D41" s="8">
        <f t="shared" si="1"/>
        <v>0.10767400000000001</v>
      </c>
    </row>
    <row r="42" spans="1:4" x14ac:dyDescent="0.3">
      <c r="A42" s="3">
        <v>250000</v>
      </c>
      <c r="B42" s="3">
        <v>105076</v>
      </c>
      <c r="C42" s="7">
        <f>Tabela13[[#This Row],[MicroSeconds]]/1000</f>
        <v>105.07599999999999</v>
      </c>
      <c r="D42" s="8">
        <f t="shared" si="1"/>
        <v>0.105076</v>
      </c>
    </row>
    <row r="43" spans="1:4" x14ac:dyDescent="0.3">
      <c r="A43" s="3">
        <v>250000</v>
      </c>
      <c r="B43" s="3">
        <v>103801</v>
      </c>
      <c r="C43" s="7">
        <f>Tabela13[[#This Row],[MicroSeconds]]/1000</f>
        <v>103.801</v>
      </c>
      <c r="D43" s="8">
        <f t="shared" si="1"/>
        <v>0.103801</v>
      </c>
    </row>
    <row r="44" spans="1:4" x14ac:dyDescent="0.3">
      <c r="A44" s="3">
        <v>250000</v>
      </c>
      <c r="B44" s="3">
        <v>105701</v>
      </c>
      <c r="C44" s="7">
        <f>Tabela13[[#This Row],[MicroSeconds]]/1000</f>
        <v>105.70099999999999</v>
      </c>
      <c r="D44" s="8">
        <f t="shared" si="1"/>
        <v>0.105701</v>
      </c>
    </row>
    <row r="45" spans="1:4" x14ac:dyDescent="0.3">
      <c r="A45" s="3">
        <v>250000</v>
      </c>
      <c r="B45" s="3">
        <v>103619</v>
      </c>
      <c r="C45" s="7">
        <f>Tabela13[[#This Row],[MicroSeconds]]/1000</f>
        <v>103.619</v>
      </c>
      <c r="D45" s="8">
        <f t="shared" si="1"/>
        <v>0.103619</v>
      </c>
    </row>
    <row r="46" spans="1:4" x14ac:dyDescent="0.3">
      <c r="A46" s="3">
        <v>500000</v>
      </c>
      <c r="B46" s="3">
        <v>632610</v>
      </c>
      <c r="C46" s="7">
        <f>Tabela13[[#This Row],[MicroSeconds]]/1000</f>
        <v>632.61</v>
      </c>
      <c r="D46" s="8">
        <f t="shared" si="1"/>
        <v>0.63261000000000001</v>
      </c>
    </row>
    <row r="47" spans="1:4" x14ac:dyDescent="0.3">
      <c r="A47" s="3">
        <v>500000</v>
      </c>
      <c r="B47" s="3">
        <v>716649</v>
      </c>
      <c r="C47" s="7">
        <f>Tabela13[[#This Row],[MicroSeconds]]/1000</f>
        <v>716.649</v>
      </c>
      <c r="D47" s="8">
        <f t="shared" si="1"/>
        <v>0.71664899999999998</v>
      </c>
    </row>
    <row r="48" spans="1:4" x14ac:dyDescent="0.3">
      <c r="A48" s="3">
        <v>500000</v>
      </c>
      <c r="B48" s="3">
        <v>614084</v>
      </c>
      <c r="C48" s="7">
        <f>Tabela13[[#This Row],[MicroSeconds]]/1000</f>
        <v>614.08399999999995</v>
      </c>
      <c r="D48" s="8">
        <f t="shared" si="1"/>
        <v>0.61408399999999996</v>
      </c>
    </row>
    <row r="49" spans="1:4" x14ac:dyDescent="0.3">
      <c r="A49" s="3">
        <v>500000</v>
      </c>
      <c r="B49" s="3">
        <v>609359</v>
      </c>
      <c r="C49" s="7">
        <f>Tabela13[[#This Row],[MicroSeconds]]/1000</f>
        <v>609.35900000000004</v>
      </c>
      <c r="D49" s="8">
        <f t="shared" si="1"/>
        <v>0.60935899999999998</v>
      </c>
    </row>
    <row r="50" spans="1:4" x14ac:dyDescent="0.3">
      <c r="A50" s="3">
        <v>500000</v>
      </c>
      <c r="B50" s="3">
        <v>655488</v>
      </c>
      <c r="C50" s="7">
        <f>Tabela13[[#This Row],[MicroSeconds]]/1000</f>
        <v>655.48800000000006</v>
      </c>
      <c r="D50" s="8">
        <f t="shared" si="1"/>
        <v>0.65548799999999996</v>
      </c>
    </row>
    <row r="51" spans="1:4" x14ac:dyDescent="0.3">
      <c r="A51" s="3">
        <v>500000</v>
      </c>
      <c r="B51" s="3">
        <v>594226</v>
      </c>
      <c r="C51" s="7">
        <f>Tabela13[[#This Row],[MicroSeconds]]/1000</f>
        <v>594.226</v>
      </c>
      <c r="D51" s="8">
        <f t="shared" si="1"/>
        <v>0.59422600000000003</v>
      </c>
    </row>
    <row r="52" spans="1:4" x14ac:dyDescent="0.3">
      <c r="A52" s="3">
        <v>500000</v>
      </c>
      <c r="B52" s="3">
        <v>711739</v>
      </c>
      <c r="C52" s="7">
        <f>Tabela13[[#This Row],[MicroSeconds]]/1000</f>
        <v>711.73900000000003</v>
      </c>
      <c r="D52" s="8">
        <f t="shared" si="1"/>
        <v>0.71173900000000001</v>
      </c>
    </row>
    <row r="53" spans="1:4" x14ac:dyDescent="0.3">
      <c r="A53" s="3">
        <v>500000</v>
      </c>
      <c r="B53" s="3">
        <v>624691</v>
      </c>
      <c r="C53" s="7">
        <f>Tabela13[[#This Row],[MicroSeconds]]/1000</f>
        <v>624.69100000000003</v>
      </c>
      <c r="D53" s="8">
        <f t="shared" si="1"/>
        <v>0.624691</v>
      </c>
    </row>
    <row r="54" spans="1:4" x14ac:dyDescent="0.3">
      <c r="A54" s="3">
        <v>500000</v>
      </c>
      <c r="B54" s="3">
        <v>746654</v>
      </c>
      <c r="C54" s="7">
        <f>Tabela13[[#This Row],[MicroSeconds]]/1000</f>
        <v>746.654</v>
      </c>
      <c r="D54" s="8">
        <f t="shared" si="1"/>
        <v>0.74665400000000004</v>
      </c>
    </row>
    <row r="55" spans="1:4" x14ac:dyDescent="0.3">
      <c r="A55" s="3">
        <v>500000</v>
      </c>
      <c r="B55" s="3">
        <v>643164</v>
      </c>
      <c r="C55" s="7">
        <f>Tabela13[[#This Row],[MicroSeconds]]/1000</f>
        <v>643.16399999999999</v>
      </c>
      <c r="D55" s="8">
        <f t="shared" si="1"/>
        <v>0.64316399999999996</v>
      </c>
    </row>
    <row r="56" spans="1:4" x14ac:dyDescent="0.3">
      <c r="A56" s="3">
        <v>500000</v>
      </c>
      <c r="B56" s="3">
        <v>700590</v>
      </c>
      <c r="C56" s="7">
        <f>Tabela13[[#This Row],[MicroSeconds]]/1000</f>
        <v>700.59</v>
      </c>
      <c r="D56" s="8">
        <f t="shared" si="1"/>
        <v>0.70059000000000005</v>
      </c>
    </row>
    <row r="57" spans="1:4" x14ac:dyDescent="0.3">
      <c r="A57" s="3">
        <v>750000</v>
      </c>
      <c r="B57" s="3">
        <v>1002577</v>
      </c>
      <c r="C57" s="7">
        <f>Tabela13[[#This Row],[MicroSeconds]]/1000</f>
        <v>1002.577</v>
      </c>
      <c r="D57" s="8">
        <f t="shared" si="1"/>
        <v>1.0025770000000001</v>
      </c>
    </row>
    <row r="58" spans="1:4" x14ac:dyDescent="0.3">
      <c r="A58" s="3">
        <v>750000</v>
      </c>
      <c r="B58" s="3">
        <v>993454</v>
      </c>
      <c r="C58" s="7">
        <f>Tabela13[[#This Row],[MicroSeconds]]/1000</f>
        <v>993.45399999999995</v>
      </c>
      <c r="D58" s="8">
        <f t="shared" si="1"/>
        <v>0.99345399999999995</v>
      </c>
    </row>
    <row r="59" spans="1:4" x14ac:dyDescent="0.3">
      <c r="A59" s="3">
        <v>750000</v>
      </c>
      <c r="B59" s="3">
        <v>949646</v>
      </c>
      <c r="C59" s="7">
        <f>Tabela13[[#This Row],[MicroSeconds]]/1000</f>
        <v>949.64599999999996</v>
      </c>
      <c r="D59" s="8">
        <f t="shared" si="1"/>
        <v>0.94964599999999999</v>
      </c>
    </row>
    <row r="60" spans="1:4" x14ac:dyDescent="0.3">
      <c r="A60" s="3">
        <v>750000</v>
      </c>
      <c r="B60" s="3">
        <v>1033907</v>
      </c>
      <c r="C60" s="7">
        <f>Tabela13[[#This Row],[MicroSeconds]]/1000</f>
        <v>1033.9069999999999</v>
      </c>
      <c r="D60" s="8">
        <f t="shared" si="1"/>
        <v>1.0339069999999999</v>
      </c>
    </row>
    <row r="61" spans="1:4" x14ac:dyDescent="0.3">
      <c r="A61" s="3">
        <v>750000</v>
      </c>
      <c r="B61" s="3">
        <v>1239203</v>
      </c>
      <c r="C61" s="7">
        <f>Tabela13[[#This Row],[MicroSeconds]]/1000</f>
        <v>1239.203</v>
      </c>
      <c r="D61" s="8">
        <f t="shared" si="1"/>
        <v>1.2392030000000001</v>
      </c>
    </row>
    <row r="62" spans="1:4" x14ac:dyDescent="0.3">
      <c r="A62" s="3">
        <v>750000</v>
      </c>
      <c r="B62" s="3">
        <v>987598</v>
      </c>
      <c r="C62" s="7">
        <f>Tabela13[[#This Row],[MicroSeconds]]/1000</f>
        <v>987.59799999999996</v>
      </c>
      <c r="D62" s="8">
        <f t="shared" si="1"/>
        <v>0.98759799999999998</v>
      </c>
    </row>
    <row r="63" spans="1:4" x14ac:dyDescent="0.3">
      <c r="A63" s="3">
        <v>750000</v>
      </c>
      <c r="B63" s="3">
        <v>1173238</v>
      </c>
      <c r="C63" s="7">
        <f>Tabela13[[#This Row],[MicroSeconds]]/1000</f>
        <v>1173.2380000000001</v>
      </c>
      <c r="D63" s="8">
        <f t="shared" si="1"/>
        <v>1.173238</v>
      </c>
    </row>
    <row r="64" spans="1:4" x14ac:dyDescent="0.3">
      <c r="A64" s="3">
        <v>750000</v>
      </c>
      <c r="B64" s="3">
        <v>1045025</v>
      </c>
      <c r="C64" s="7">
        <f>Tabela13[[#This Row],[MicroSeconds]]/1000</f>
        <v>1045.0250000000001</v>
      </c>
      <c r="D64" s="8">
        <f t="shared" si="1"/>
        <v>1.0450250000000001</v>
      </c>
    </row>
    <row r="65" spans="1:4" x14ac:dyDescent="0.3">
      <c r="A65" s="3">
        <v>750000</v>
      </c>
      <c r="B65" s="3">
        <v>1019013</v>
      </c>
      <c r="C65" s="7">
        <f>Tabela13[[#This Row],[MicroSeconds]]/1000</f>
        <v>1019.013</v>
      </c>
      <c r="D65" s="8">
        <f t="shared" si="1"/>
        <v>1.0190129999999999</v>
      </c>
    </row>
    <row r="66" spans="1:4" x14ac:dyDescent="0.3">
      <c r="A66" s="3">
        <v>750000</v>
      </c>
      <c r="B66" s="3">
        <v>940313</v>
      </c>
      <c r="C66" s="7">
        <f>Tabela13[[#This Row],[MicroSeconds]]/1000</f>
        <v>940.31299999999999</v>
      </c>
      <c r="D66" s="8">
        <f t="shared" ref="D66:D91" si="2">B66/1000000</f>
        <v>0.94031299999999995</v>
      </c>
    </row>
    <row r="67" spans="1:4" x14ac:dyDescent="0.3">
      <c r="A67" s="3">
        <v>750000</v>
      </c>
      <c r="B67" s="3">
        <v>935718</v>
      </c>
      <c r="C67" s="7">
        <f>Tabela13[[#This Row],[MicroSeconds]]/1000</f>
        <v>935.71799999999996</v>
      </c>
      <c r="D67" s="8">
        <f t="shared" si="2"/>
        <v>0.93571800000000005</v>
      </c>
    </row>
    <row r="68" spans="1:4" x14ac:dyDescent="0.3">
      <c r="A68" s="3">
        <v>750000</v>
      </c>
      <c r="B68" s="3">
        <v>909089</v>
      </c>
      <c r="C68" s="7">
        <f>Tabela13[[#This Row],[MicroSeconds]]/1000</f>
        <v>909.08900000000006</v>
      </c>
      <c r="D68" s="8">
        <f t="shared" si="2"/>
        <v>0.90908900000000004</v>
      </c>
    </row>
    <row r="69" spans="1:4" x14ac:dyDescent="0.3">
      <c r="A69" s="3">
        <v>750000</v>
      </c>
      <c r="B69" s="3">
        <v>933976</v>
      </c>
      <c r="C69" s="7">
        <f>Tabela13[[#This Row],[MicroSeconds]]/1000</f>
        <v>933.976</v>
      </c>
      <c r="D69" s="8">
        <f t="shared" si="2"/>
        <v>0.93397600000000003</v>
      </c>
    </row>
    <row r="70" spans="1:4" x14ac:dyDescent="0.3">
      <c r="A70" s="3">
        <v>750000</v>
      </c>
      <c r="B70" s="3">
        <v>1081209</v>
      </c>
      <c r="C70" s="7">
        <f>Tabela13[[#This Row],[MicroSeconds]]/1000</f>
        <v>1081.2090000000001</v>
      </c>
      <c r="D70" s="8">
        <f t="shared" si="2"/>
        <v>1.0812090000000001</v>
      </c>
    </row>
    <row r="71" spans="1:4" x14ac:dyDescent="0.3">
      <c r="A71" s="3">
        <v>1000000</v>
      </c>
      <c r="B71" s="3">
        <v>1461033</v>
      </c>
      <c r="C71" s="7">
        <f>Tabela13[[#This Row],[MicroSeconds]]/1000</f>
        <v>1461.0329999999999</v>
      </c>
      <c r="D71" s="8">
        <f t="shared" si="2"/>
        <v>1.461033</v>
      </c>
    </row>
    <row r="72" spans="1:4" x14ac:dyDescent="0.3">
      <c r="A72" s="3">
        <v>1000000</v>
      </c>
      <c r="B72" s="3">
        <v>1820683</v>
      </c>
      <c r="C72" s="7">
        <f>Tabela13[[#This Row],[MicroSeconds]]/1000</f>
        <v>1820.683</v>
      </c>
      <c r="D72" s="8">
        <f t="shared" si="2"/>
        <v>1.8206830000000001</v>
      </c>
    </row>
    <row r="73" spans="1:4" x14ac:dyDescent="0.3">
      <c r="A73" s="3">
        <v>1000000</v>
      </c>
      <c r="B73" s="3">
        <v>1457747</v>
      </c>
      <c r="C73" s="7">
        <f>Tabela13[[#This Row],[MicroSeconds]]/1000</f>
        <v>1457.7470000000001</v>
      </c>
      <c r="D73" s="8">
        <f t="shared" si="2"/>
        <v>1.4577469999999999</v>
      </c>
    </row>
    <row r="74" spans="1:4" x14ac:dyDescent="0.3">
      <c r="A74" s="3">
        <v>1000000</v>
      </c>
      <c r="B74" s="3">
        <v>2233364</v>
      </c>
      <c r="C74" s="7">
        <f>Tabela13[[#This Row],[MicroSeconds]]/1000</f>
        <v>2233.364</v>
      </c>
      <c r="D74" s="8">
        <f t="shared" si="2"/>
        <v>2.2333639999999999</v>
      </c>
    </row>
    <row r="75" spans="1:4" x14ac:dyDescent="0.3">
      <c r="A75" s="3">
        <v>1000000</v>
      </c>
      <c r="B75" s="3">
        <v>1638856</v>
      </c>
      <c r="C75" s="7">
        <f>Tabela13[[#This Row],[MicroSeconds]]/1000</f>
        <v>1638.856</v>
      </c>
      <c r="D75" s="8">
        <f t="shared" si="2"/>
        <v>1.6388560000000001</v>
      </c>
    </row>
    <row r="76" spans="1:4" x14ac:dyDescent="0.3">
      <c r="A76" s="3">
        <v>1000000</v>
      </c>
      <c r="B76" s="3">
        <v>3847066</v>
      </c>
      <c r="C76" s="7">
        <f>Tabela13[[#This Row],[MicroSeconds]]/1000</f>
        <v>3847.0659999999998</v>
      </c>
      <c r="D76" s="8">
        <f t="shared" si="2"/>
        <v>3.8470659999999999</v>
      </c>
    </row>
    <row r="77" spans="1:4" x14ac:dyDescent="0.3">
      <c r="A77" s="3">
        <v>1000000</v>
      </c>
      <c r="B77" s="3">
        <v>3900877</v>
      </c>
      <c r="C77" s="7">
        <f>Tabela13[[#This Row],[MicroSeconds]]/1000</f>
        <v>3900.877</v>
      </c>
      <c r="D77" s="8">
        <f t="shared" si="2"/>
        <v>3.9008769999999999</v>
      </c>
    </row>
    <row r="78" spans="1:4" x14ac:dyDescent="0.3">
      <c r="A78" s="3">
        <v>1000000</v>
      </c>
      <c r="B78" s="3">
        <v>4815206</v>
      </c>
      <c r="C78" s="7">
        <f>Tabela13[[#This Row],[MicroSeconds]]/1000</f>
        <v>4815.2060000000001</v>
      </c>
      <c r="D78" s="8">
        <f t="shared" si="2"/>
        <v>4.8152059999999999</v>
      </c>
    </row>
    <row r="79" spans="1:4" x14ac:dyDescent="0.3">
      <c r="A79" s="3">
        <v>1000000</v>
      </c>
      <c r="B79" s="3">
        <v>3621432</v>
      </c>
      <c r="C79" s="7">
        <f>Tabela13[[#This Row],[MicroSeconds]]/1000</f>
        <v>3621.4319999999998</v>
      </c>
      <c r="D79" s="8">
        <f t="shared" si="2"/>
        <v>3.621432</v>
      </c>
    </row>
    <row r="80" spans="1:4" x14ac:dyDescent="0.3">
      <c r="A80" s="3">
        <v>1000000</v>
      </c>
      <c r="B80" s="3">
        <v>1282068</v>
      </c>
      <c r="C80" s="7">
        <f>Tabela13[[#This Row],[MicroSeconds]]/1000</f>
        <v>1282.068</v>
      </c>
      <c r="D80" s="8">
        <f t="shared" si="2"/>
        <v>1.282068</v>
      </c>
    </row>
    <row r="81" spans="1:4" x14ac:dyDescent="0.3">
      <c r="A81" s="3">
        <v>1000000</v>
      </c>
      <c r="B81" s="3">
        <v>1229269</v>
      </c>
      <c r="C81" s="7">
        <f>Tabela13[[#This Row],[MicroSeconds]]/1000</f>
        <v>1229.269</v>
      </c>
      <c r="D81" s="8">
        <f t="shared" si="2"/>
        <v>1.2292689999999999</v>
      </c>
    </row>
    <row r="82" spans="1:4" x14ac:dyDescent="0.3">
      <c r="A82" s="3">
        <v>1000000</v>
      </c>
      <c r="B82" s="3">
        <v>1461969</v>
      </c>
      <c r="C82" s="7">
        <f>Tabela13[[#This Row],[MicroSeconds]]/1000</f>
        <v>1461.9690000000001</v>
      </c>
      <c r="D82" s="8">
        <f t="shared" si="2"/>
        <v>1.4619690000000001</v>
      </c>
    </row>
    <row r="83" spans="1:4" x14ac:dyDescent="0.3">
      <c r="A83" s="3">
        <v>1000000</v>
      </c>
      <c r="B83" s="3">
        <v>1269312</v>
      </c>
      <c r="C83" s="7">
        <f>Tabela13[[#This Row],[MicroSeconds]]/1000</f>
        <v>1269.3119999999999</v>
      </c>
      <c r="D83" s="8">
        <f t="shared" si="2"/>
        <v>1.269312</v>
      </c>
    </row>
    <row r="84" spans="1:4" x14ac:dyDescent="0.3">
      <c r="A84" s="3">
        <v>1000000</v>
      </c>
      <c r="B84" s="3">
        <v>1294788</v>
      </c>
      <c r="C84" s="7">
        <f>Tabela13[[#This Row],[MicroSeconds]]/1000</f>
        <v>1294.788</v>
      </c>
      <c r="D84" s="8">
        <f t="shared" si="2"/>
        <v>1.294788</v>
      </c>
    </row>
    <row r="85" spans="1:4" x14ac:dyDescent="0.3">
      <c r="A85" s="3">
        <v>1000000</v>
      </c>
      <c r="B85" s="3">
        <v>1354753</v>
      </c>
      <c r="C85" s="7">
        <f>Tabela13[[#This Row],[MicroSeconds]]/1000</f>
        <v>1354.7529999999999</v>
      </c>
      <c r="D85" s="8">
        <f t="shared" si="2"/>
        <v>1.3547530000000001</v>
      </c>
    </row>
    <row r="86" spans="1:4" x14ac:dyDescent="0.3">
      <c r="A86" s="3">
        <v>1000000</v>
      </c>
      <c r="B86" s="3">
        <v>1268031</v>
      </c>
      <c r="C86" s="7">
        <f>Tabela13[[#This Row],[MicroSeconds]]/1000</f>
        <v>1268.0309999999999</v>
      </c>
      <c r="D86" s="8">
        <f t="shared" si="2"/>
        <v>1.2680309999999999</v>
      </c>
    </row>
    <row r="87" spans="1:4" x14ac:dyDescent="0.3">
      <c r="A87" s="3">
        <v>1000000</v>
      </c>
      <c r="B87" s="3">
        <v>1647554</v>
      </c>
      <c r="C87" s="7">
        <f>Tabela13[[#This Row],[MicroSeconds]]/1000</f>
        <v>1647.5540000000001</v>
      </c>
      <c r="D87" s="8">
        <f t="shared" si="2"/>
        <v>1.647554</v>
      </c>
    </row>
    <row r="88" spans="1:4" x14ac:dyDescent="0.3">
      <c r="A88" s="3">
        <v>1000000</v>
      </c>
      <c r="B88" s="3">
        <v>1262747</v>
      </c>
      <c r="C88" s="7">
        <f>Tabela13[[#This Row],[MicroSeconds]]/1000</f>
        <v>1262.7470000000001</v>
      </c>
      <c r="D88" s="8">
        <f t="shared" si="2"/>
        <v>1.2627470000000001</v>
      </c>
    </row>
    <row r="89" spans="1:4" x14ac:dyDescent="0.3">
      <c r="A89" s="3">
        <v>1000000</v>
      </c>
      <c r="B89" s="3">
        <v>1252663</v>
      </c>
      <c r="C89" s="7">
        <f>Tabela13[[#This Row],[MicroSeconds]]/1000</f>
        <v>1252.663</v>
      </c>
      <c r="D89" s="8">
        <f t="shared" si="2"/>
        <v>1.2526630000000001</v>
      </c>
    </row>
    <row r="90" spans="1:4" x14ac:dyDescent="0.3">
      <c r="A90" s="3">
        <v>1000000</v>
      </c>
      <c r="B90" s="3">
        <v>1376662</v>
      </c>
      <c r="C90" s="7">
        <f>Tabela13[[#This Row],[MicroSeconds]]/1000</f>
        <v>1376.662</v>
      </c>
      <c r="D90" s="8">
        <f t="shared" si="2"/>
        <v>1.3766620000000001</v>
      </c>
    </row>
    <row r="91" spans="1:4" x14ac:dyDescent="0.3">
      <c r="A91" s="3">
        <v>1000000</v>
      </c>
      <c r="B91" s="3">
        <v>1368358</v>
      </c>
      <c r="C91" s="7">
        <f>Tabela13[[#This Row],[MicroSeconds]]/1000</f>
        <v>1368.3579999999999</v>
      </c>
      <c r="D91" s="8">
        <f t="shared" si="2"/>
        <v>1.368358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959A-E229-4A39-BA9B-C62ADCA64DDC}">
  <dimension ref="A1:N31"/>
  <sheetViews>
    <sheetView showGridLines="0" zoomScale="115" zoomScaleNormal="115" workbookViewId="0">
      <selection activeCell="B10" sqref="B10"/>
    </sheetView>
  </sheetViews>
  <sheetFormatPr defaultColWidth="0" defaultRowHeight="14.4" zeroHeight="1" x14ac:dyDescent="0.3"/>
  <cols>
    <col min="1" max="1" width="2.88671875" customWidth="1"/>
    <col min="2" max="2" width="17.21875" bestFit="1" customWidth="1"/>
    <col min="3" max="3" width="19.44140625" bestFit="1" customWidth="1"/>
    <col min="4" max="13" width="8.88671875" customWidth="1"/>
    <col min="14" max="14" width="2.88671875" customWidth="1"/>
    <col min="15" max="16384" width="8.88671875" hidden="1"/>
  </cols>
  <sheetData>
    <row r="1" spans="2:3" x14ac:dyDescent="0.3"/>
    <row r="2" spans="2:3" x14ac:dyDescent="0.3">
      <c r="B2" s="2" t="s">
        <v>11</v>
      </c>
      <c r="C2" t="s">
        <v>12</v>
      </c>
    </row>
    <row r="3" spans="2:3" x14ac:dyDescent="0.3">
      <c r="B3" s="5">
        <v>100000</v>
      </c>
      <c r="C3" s="10">
        <v>40.136363636363633</v>
      </c>
    </row>
    <row r="4" spans="2:3" x14ac:dyDescent="0.3">
      <c r="B4" s="5">
        <v>250000</v>
      </c>
      <c r="C4" s="10">
        <v>106.008</v>
      </c>
    </row>
    <row r="5" spans="2:3" x14ac:dyDescent="0.3">
      <c r="B5" s="5">
        <v>500000</v>
      </c>
      <c r="C5" s="10">
        <v>659.02309090909091</v>
      </c>
    </row>
    <row r="6" spans="2:3" x14ac:dyDescent="0.3">
      <c r="B6" s="5">
        <v>750000</v>
      </c>
      <c r="C6" s="10">
        <v>1017.4261428571428</v>
      </c>
    </row>
    <row r="7" spans="2:3" x14ac:dyDescent="0.3">
      <c r="B7" s="5">
        <v>1000000</v>
      </c>
      <c r="C7" s="10">
        <v>1945.9256190476192</v>
      </c>
    </row>
    <row r="8" spans="2:3" x14ac:dyDescent="0.3">
      <c r="B8" s="5" t="s">
        <v>2</v>
      </c>
      <c r="C8" s="10">
        <v>940.66538235294104</v>
      </c>
    </row>
    <row r="9" spans="2:3" x14ac:dyDescent="0.3"/>
    <row r="10" spans="2:3" x14ac:dyDescent="0.3"/>
    <row r="11" spans="2:3" x14ac:dyDescent="0.3"/>
    <row r="12" spans="2:3" x14ac:dyDescent="0.3"/>
    <row r="13" spans="2:3" x14ac:dyDescent="0.3"/>
    <row r="14" spans="2:3" x14ac:dyDescent="0.3"/>
    <row r="15" spans="2:3" x14ac:dyDescent="0.3"/>
    <row r="16" spans="2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hidden="1" x14ac:dyDescent="0.3"/>
    <row r="29" hidden="1" x14ac:dyDescent="0.3"/>
    <row r="30" hidden="1" x14ac:dyDescent="0.3"/>
    <row r="31" hidden="1" x14ac:dyDescent="0.3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7BCC-6454-48D5-A021-51825F5F8165}">
  <dimension ref="A1:D89"/>
  <sheetViews>
    <sheetView zoomScale="130" zoomScaleNormal="130" workbookViewId="0">
      <pane ySplit="1" topLeftCell="A2" activePane="bottomLeft" state="frozen"/>
      <selection pane="bottomLeft" activeCell="A6" sqref="A6"/>
    </sheetView>
  </sheetViews>
  <sheetFormatPr defaultRowHeight="14.4" x14ac:dyDescent="0.3"/>
  <cols>
    <col min="1" max="1" width="15.33203125" style="3" customWidth="1"/>
    <col min="2" max="2" width="13.77734375" style="3" customWidth="1"/>
    <col min="3" max="3" width="17.33203125" style="3" bestFit="1" customWidth="1"/>
    <col min="4" max="4" width="17.33203125" style="7" customWidth="1"/>
    <col min="5" max="5" width="12.44140625" bestFit="1" customWidth="1"/>
  </cols>
  <sheetData>
    <row r="1" spans="1:4" s="1" customFormat="1" ht="32.4" customHeight="1" x14ac:dyDescent="0.3">
      <c r="A1" s="4" t="s">
        <v>7</v>
      </c>
      <c r="B1" s="4" t="s">
        <v>0</v>
      </c>
      <c r="C1" s="6" t="s">
        <v>4</v>
      </c>
      <c r="D1" s="1" t="s">
        <v>1</v>
      </c>
    </row>
    <row r="2" spans="1:4" x14ac:dyDescent="0.3">
      <c r="A2" s="3">
        <v>10000</v>
      </c>
      <c r="B2" s="3">
        <v>5097</v>
      </c>
      <c r="C2" s="7">
        <f>Tabela134[[#This Row],[MicroSeconds]]/1000</f>
        <v>5.0970000000000004</v>
      </c>
      <c r="D2" s="8">
        <f t="shared" ref="D2:D33" si="0">B2/1000000</f>
        <v>5.097E-3</v>
      </c>
    </row>
    <row r="3" spans="1:4" x14ac:dyDescent="0.3">
      <c r="A3" s="3">
        <v>10000</v>
      </c>
      <c r="B3" s="3">
        <v>5978</v>
      </c>
      <c r="C3" s="7">
        <f>Tabela134[[#This Row],[MicroSeconds]]/1000</f>
        <v>5.9779999999999998</v>
      </c>
      <c r="D3" s="8">
        <f t="shared" si="0"/>
        <v>5.9779999999999998E-3</v>
      </c>
    </row>
    <row r="4" spans="1:4" x14ac:dyDescent="0.3">
      <c r="A4" s="3">
        <v>10000</v>
      </c>
      <c r="B4" s="3">
        <v>5224</v>
      </c>
      <c r="C4" s="7">
        <f>Tabela134[[#This Row],[MicroSeconds]]/1000</f>
        <v>5.2240000000000002</v>
      </c>
      <c r="D4" s="8">
        <f t="shared" si="0"/>
        <v>5.2240000000000003E-3</v>
      </c>
    </row>
    <row r="5" spans="1:4" x14ac:dyDescent="0.3">
      <c r="A5" s="3">
        <v>10000</v>
      </c>
      <c r="B5" s="3">
        <v>5575</v>
      </c>
      <c r="C5" s="7">
        <f>Tabela134[[#This Row],[MicroSeconds]]/1000</f>
        <v>5.5750000000000002</v>
      </c>
      <c r="D5" s="8">
        <f t="shared" si="0"/>
        <v>5.5750000000000001E-3</v>
      </c>
    </row>
    <row r="6" spans="1:4" x14ac:dyDescent="0.3">
      <c r="A6" s="3">
        <v>10000</v>
      </c>
      <c r="B6" s="3">
        <v>5189</v>
      </c>
      <c r="C6" s="7">
        <f>Tabela134[[#This Row],[MicroSeconds]]/1000</f>
        <v>5.1890000000000001</v>
      </c>
      <c r="D6" s="8">
        <f t="shared" si="0"/>
        <v>5.189E-3</v>
      </c>
    </row>
    <row r="7" spans="1:4" x14ac:dyDescent="0.3">
      <c r="A7" s="3">
        <v>10000</v>
      </c>
      <c r="B7" s="3">
        <v>4976</v>
      </c>
      <c r="C7" s="7">
        <f>Tabela134[[#This Row],[MicroSeconds]]/1000</f>
        <v>4.976</v>
      </c>
      <c r="D7" s="8">
        <f t="shared" si="0"/>
        <v>4.9760000000000004E-3</v>
      </c>
    </row>
    <row r="8" spans="1:4" x14ac:dyDescent="0.3">
      <c r="A8" s="3">
        <v>10000</v>
      </c>
      <c r="B8" s="3">
        <v>5701</v>
      </c>
      <c r="C8" s="7">
        <f>Tabela134[[#This Row],[MicroSeconds]]/1000</f>
        <v>5.7009999999999996</v>
      </c>
      <c r="D8" s="8">
        <f t="shared" si="0"/>
        <v>5.7010000000000003E-3</v>
      </c>
    </row>
    <row r="9" spans="1:4" x14ac:dyDescent="0.3">
      <c r="A9" s="3">
        <v>10000</v>
      </c>
      <c r="B9" s="3">
        <v>5550</v>
      </c>
      <c r="C9" s="7">
        <f>Tabela134[[#This Row],[MicroSeconds]]/1000</f>
        <v>5.55</v>
      </c>
      <c r="D9" s="8">
        <f t="shared" si="0"/>
        <v>5.5500000000000002E-3</v>
      </c>
    </row>
    <row r="10" spans="1:4" x14ac:dyDescent="0.3">
      <c r="A10" s="3">
        <v>10000</v>
      </c>
      <c r="B10" s="3">
        <v>5728</v>
      </c>
      <c r="C10" s="7">
        <f>Tabela134[[#This Row],[MicroSeconds]]/1000</f>
        <v>5.7279999999999998</v>
      </c>
      <c r="D10" s="8">
        <f t="shared" si="0"/>
        <v>5.7279999999999996E-3</v>
      </c>
    </row>
    <row r="11" spans="1:4" x14ac:dyDescent="0.3">
      <c r="A11" s="3">
        <v>10000</v>
      </c>
      <c r="B11" s="3">
        <v>4970</v>
      </c>
      <c r="C11" s="7">
        <f>Tabela134[[#This Row],[MicroSeconds]]/1000</f>
        <v>4.97</v>
      </c>
      <c r="D11" s="8">
        <f t="shared" si="0"/>
        <v>4.9699999999999996E-3</v>
      </c>
    </row>
    <row r="12" spans="1:4" x14ac:dyDescent="0.3">
      <c r="A12" s="3">
        <v>10000</v>
      </c>
      <c r="B12" s="3">
        <v>5141</v>
      </c>
      <c r="C12" s="7">
        <f>Tabela134[[#This Row],[MicroSeconds]]/1000</f>
        <v>5.141</v>
      </c>
      <c r="D12" s="8">
        <f t="shared" si="0"/>
        <v>5.1409999999999997E-3</v>
      </c>
    </row>
    <row r="13" spans="1:4" x14ac:dyDescent="0.3">
      <c r="A13" s="3">
        <v>25000</v>
      </c>
      <c r="B13" s="3">
        <v>12869</v>
      </c>
      <c r="C13" s="7">
        <f>Tabela134[[#This Row],[MicroSeconds]]/1000</f>
        <v>12.869</v>
      </c>
      <c r="D13" s="8">
        <f t="shared" si="0"/>
        <v>1.2869E-2</v>
      </c>
    </row>
    <row r="14" spans="1:4" x14ac:dyDescent="0.3">
      <c r="A14" s="3">
        <v>25000</v>
      </c>
      <c r="B14" s="3">
        <v>14097</v>
      </c>
      <c r="C14" s="7">
        <f>Tabela134[[#This Row],[MicroSeconds]]/1000</f>
        <v>14.097</v>
      </c>
      <c r="D14" s="8">
        <f t="shared" si="0"/>
        <v>1.4097E-2</v>
      </c>
    </row>
    <row r="15" spans="1:4" x14ac:dyDescent="0.3">
      <c r="A15" s="3">
        <v>25000</v>
      </c>
      <c r="B15" s="3">
        <v>13697</v>
      </c>
      <c r="C15" s="7">
        <f>Tabela134[[#This Row],[MicroSeconds]]/1000</f>
        <v>13.696999999999999</v>
      </c>
      <c r="D15" s="8">
        <f t="shared" si="0"/>
        <v>1.3697000000000001E-2</v>
      </c>
    </row>
    <row r="16" spans="1:4" x14ac:dyDescent="0.3">
      <c r="A16" s="3">
        <v>25000</v>
      </c>
      <c r="B16" s="3">
        <v>14076</v>
      </c>
      <c r="C16" s="7">
        <f>Tabela134[[#This Row],[MicroSeconds]]/1000</f>
        <v>14.076000000000001</v>
      </c>
      <c r="D16" s="8">
        <f t="shared" si="0"/>
        <v>1.4076E-2</v>
      </c>
    </row>
    <row r="17" spans="1:4" x14ac:dyDescent="0.3">
      <c r="A17" s="3">
        <v>25000</v>
      </c>
      <c r="B17" s="3">
        <v>12817</v>
      </c>
      <c r="C17" s="7">
        <f>Tabela134[[#This Row],[MicroSeconds]]/1000</f>
        <v>12.817</v>
      </c>
      <c r="D17" s="8">
        <f t="shared" si="0"/>
        <v>1.2817E-2</v>
      </c>
    </row>
    <row r="18" spans="1:4" x14ac:dyDescent="0.3">
      <c r="A18" s="3">
        <v>25000</v>
      </c>
      <c r="B18" s="3">
        <v>14882</v>
      </c>
      <c r="C18" s="7">
        <f>Tabela134[[#This Row],[MicroSeconds]]/1000</f>
        <v>14.882</v>
      </c>
      <c r="D18" s="8">
        <f t="shared" si="0"/>
        <v>1.4881999999999999E-2</v>
      </c>
    </row>
    <row r="19" spans="1:4" x14ac:dyDescent="0.3">
      <c r="A19" s="3">
        <v>25000</v>
      </c>
      <c r="B19" s="3">
        <v>15087</v>
      </c>
      <c r="C19" s="7">
        <f>Tabela134[[#This Row],[MicroSeconds]]/1000</f>
        <v>15.087</v>
      </c>
      <c r="D19" s="8">
        <f t="shared" si="0"/>
        <v>1.5087E-2</v>
      </c>
    </row>
    <row r="20" spans="1:4" x14ac:dyDescent="0.3">
      <c r="A20" s="3">
        <v>25000</v>
      </c>
      <c r="B20" s="3">
        <v>13411</v>
      </c>
      <c r="C20" s="7">
        <f>Tabela134[[#This Row],[MicroSeconds]]/1000</f>
        <v>13.411</v>
      </c>
      <c r="D20" s="8">
        <f t="shared" si="0"/>
        <v>1.3410999999999999E-2</v>
      </c>
    </row>
    <row r="21" spans="1:4" x14ac:dyDescent="0.3">
      <c r="A21" s="3">
        <v>25000</v>
      </c>
      <c r="B21" s="3">
        <v>13356</v>
      </c>
      <c r="C21" s="7">
        <f>Tabela134[[#This Row],[MicroSeconds]]/1000</f>
        <v>13.356</v>
      </c>
      <c r="D21" s="8">
        <f t="shared" si="0"/>
        <v>1.3356E-2</v>
      </c>
    </row>
    <row r="22" spans="1:4" x14ac:dyDescent="0.3">
      <c r="A22" s="3">
        <v>25000</v>
      </c>
      <c r="B22" s="3">
        <v>13321</v>
      </c>
      <c r="C22" s="7">
        <f>Tabela134[[#This Row],[MicroSeconds]]/1000</f>
        <v>13.321</v>
      </c>
      <c r="D22" s="8">
        <f t="shared" si="0"/>
        <v>1.3321E-2</v>
      </c>
    </row>
    <row r="23" spans="1:4" x14ac:dyDescent="0.3">
      <c r="A23" s="3">
        <v>25000</v>
      </c>
      <c r="B23" s="3">
        <v>13393</v>
      </c>
      <c r="C23" s="7">
        <f>Tabela134[[#This Row],[MicroSeconds]]/1000</f>
        <v>13.393000000000001</v>
      </c>
      <c r="D23" s="8">
        <f t="shared" si="0"/>
        <v>1.3393E-2</v>
      </c>
    </row>
    <row r="24" spans="1:4" x14ac:dyDescent="0.3">
      <c r="A24" s="3">
        <v>50000</v>
      </c>
      <c r="B24" s="3">
        <v>29485</v>
      </c>
      <c r="C24" s="7">
        <f>Tabela134[[#This Row],[MicroSeconds]]/1000</f>
        <v>29.484999999999999</v>
      </c>
      <c r="D24" s="8">
        <f t="shared" si="0"/>
        <v>2.9485000000000001E-2</v>
      </c>
    </row>
    <row r="25" spans="1:4" x14ac:dyDescent="0.3">
      <c r="A25" s="3">
        <v>50000</v>
      </c>
      <c r="B25" s="3">
        <v>29481</v>
      </c>
      <c r="C25" s="7">
        <f>Tabela134[[#This Row],[MicroSeconds]]/1000</f>
        <v>29.481000000000002</v>
      </c>
      <c r="D25" s="8">
        <f t="shared" si="0"/>
        <v>2.9481E-2</v>
      </c>
    </row>
    <row r="26" spans="1:4" x14ac:dyDescent="0.3">
      <c r="A26" s="3">
        <v>50000</v>
      </c>
      <c r="B26" s="3">
        <v>31027</v>
      </c>
      <c r="C26" s="7">
        <f>Tabela134[[#This Row],[MicroSeconds]]/1000</f>
        <v>31.027000000000001</v>
      </c>
      <c r="D26" s="8">
        <f t="shared" si="0"/>
        <v>3.1026999999999999E-2</v>
      </c>
    </row>
    <row r="27" spans="1:4" x14ac:dyDescent="0.3">
      <c r="A27" s="3">
        <v>50000</v>
      </c>
      <c r="B27" s="3">
        <v>31058</v>
      </c>
      <c r="C27" s="7">
        <f>Tabela134[[#This Row],[MicroSeconds]]/1000</f>
        <v>31.058</v>
      </c>
      <c r="D27" s="8">
        <f t="shared" si="0"/>
        <v>3.1057999999999999E-2</v>
      </c>
    </row>
    <row r="28" spans="1:4" x14ac:dyDescent="0.3">
      <c r="A28" s="3">
        <v>50000</v>
      </c>
      <c r="B28" s="3">
        <v>31512</v>
      </c>
      <c r="C28" s="7">
        <f>Tabela134[[#This Row],[MicroSeconds]]/1000</f>
        <v>31.512</v>
      </c>
      <c r="D28" s="8">
        <f t="shared" si="0"/>
        <v>3.1511999999999998E-2</v>
      </c>
    </row>
    <row r="29" spans="1:4" x14ac:dyDescent="0.3">
      <c r="A29" s="3">
        <v>50000</v>
      </c>
      <c r="B29" s="3">
        <v>31928</v>
      </c>
      <c r="C29" s="7">
        <f>Tabela134[[#This Row],[MicroSeconds]]/1000</f>
        <v>31.928000000000001</v>
      </c>
      <c r="D29" s="8">
        <f t="shared" si="0"/>
        <v>3.1927999999999998E-2</v>
      </c>
    </row>
    <row r="30" spans="1:4" x14ac:dyDescent="0.3">
      <c r="A30" s="3">
        <v>50000</v>
      </c>
      <c r="B30" s="3">
        <v>34860</v>
      </c>
      <c r="C30" s="7">
        <f>Tabela134[[#This Row],[MicroSeconds]]/1000</f>
        <v>34.86</v>
      </c>
      <c r="D30" s="8">
        <f t="shared" si="0"/>
        <v>3.4860000000000002E-2</v>
      </c>
    </row>
    <row r="31" spans="1:4" x14ac:dyDescent="0.3">
      <c r="A31" s="3">
        <v>50000</v>
      </c>
      <c r="B31" s="3">
        <v>28146</v>
      </c>
      <c r="C31" s="7">
        <f>Tabela134[[#This Row],[MicroSeconds]]/1000</f>
        <v>28.146000000000001</v>
      </c>
      <c r="D31" s="8">
        <f t="shared" si="0"/>
        <v>2.8146000000000001E-2</v>
      </c>
    </row>
    <row r="32" spans="1:4" x14ac:dyDescent="0.3">
      <c r="A32" s="3">
        <v>50000</v>
      </c>
      <c r="B32" s="3">
        <v>28438</v>
      </c>
      <c r="C32" s="7">
        <f>Tabela134[[#This Row],[MicroSeconds]]/1000</f>
        <v>28.437999999999999</v>
      </c>
      <c r="D32" s="8">
        <f t="shared" si="0"/>
        <v>2.8438000000000001E-2</v>
      </c>
    </row>
    <row r="33" spans="1:4" x14ac:dyDescent="0.3">
      <c r="A33" s="3">
        <v>50000</v>
      </c>
      <c r="B33" s="3">
        <v>28864</v>
      </c>
      <c r="C33" s="7">
        <f>Tabela134[[#This Row],[MicroSeconds]]/1000</f>
        <v>28.864000000000001</v>
      </c>
      <c r="D33" s="8">
        <f t="shared" si="0"/>
        <v>2.8864000000000001E-2</v>
      </c>
    </row>
    <row r="34" spans="1:4" x14ac:dyDescent="0.3">
      <c r="A34" s="3">
        <v>50000</v>
      </c>
      <c r="B34" s="3">
        <v>28936</v>
      </c>
      <c r="C34" s="7">
        <f>Tabela134[[#This Row],[MicroSeconds]]/1000</f>
        <v>28.936</v>
      </c>
      <c r="D34" s="8">
        <f t="shared" ref="D34:D65" si="1">B34/1000000</f>
        <v>2.8936E-2</v>
      </c>
    </row>
    <row r="35" spans="1:4" x14ac:dyDescent="0.3">
      <c r="A35" s="3">
        <v>100000</v>
      </c>
      <c r="B35" s="3">
        <v>60266</v>
      </c>
      <c r="C35" s="7">
        <f>Tabela134[[#This Row],[MicroSeconds]]/1000</f>
        <v>60.265999999999998</v>
      </c>
      <c r="D35" s="8">
        <f t="shared" si="1"/>
        <v>6.0266E-2</v>
      </c>
    </row>
    <row r="36" spans="1:4" x14ac:dyDescent="0.3">
      <c r="A36" s="3">
        <v>100000</v>
      </c>
      <c r="B36" s="3">
        <v>55275</v>
      </c>
      <c r="C36" s="7">
        <f>Tabela134[[#This Row],[MicroSeconds]]/1000</f>
        <v>55.274999999999999</v>
      </c>
      <c r="D36" s="8">
        <f t="shared" si="1"/>
        <v>5.5274999999999998E-2</v>
      </c>
    </row>
    <row r="37" spans="1:4" x14ac:dyDescent="0.3">
      <c r="A37" s="3">
        <v>100000</v>
      </c>
      <c r="B37" s="3">
        <v>57151</v>
      </c>
      <c r="C37" s="7">
        <f>Tabela134[[#This Row],[MicroSeconds]]/1000</f>
        <v>57.151000000000003</v>
      </c>
      <c r="D37" s="8">
        <f t="shared" si="1"/>
        <v>5.7151E-2</v>
      </c>
    </row>
    <row r="38" spans="1:4" x14ac:dyDescent="0.3">
      <c r="A38" s="3">
        <v>100000</v>
      </c>
      <c r="B38" s="3">
        <v>55304</v>
      </c>
      <c r="C38" s="7">
        <f>Tabela134[[#This Row],[MicroSeconds]]/1000</f>
        <v>55.304000000000002</v>
      </c>
      <c r="D38" s="8">
        <f t="shared" si="1"/>
        <v>5.5303999999999999E-2</v>
      </c>
    </row>
    <row r="39" spans="1:4" x14ac:dyDescent="0.3">
      <c r="A39" s="3">
        <v>100000</v>
      </c>
      <c r="B39" s="3">
        <v>55321</v>
      </c>
      <c r="C39" s="7">
        <f>Tabela134[[#This Row],[MicroSeconds]]/1000</f>
        <v>55.320999999999998</v>
      </c>
      <c r="D39" s="8">
        <f t="shared" si="1"/>
        <v>5.5321000000000002E-2</v>
      </c>
    </row>
    <row r="40" spans="1:4" x14ac:dyDescent="0.3">
      <c r="A40" s="3">
        <v>100000</v>
      </c>
      <c r="B40" s="3">
        <v>60896</v>
      </c>
      <c r="C40" s="7">
        <f>Tabela134[[#This Row],[MicroSeconds]]/1000</f>
        <v>60.896000000000001</v>
      </c>
      <c r="D40" s="8">
        <f t="shared" si="1"/>
        <v>6.0895999999999999E-2</v>
      </c>
    </row>
    <row r="41" spans="1:4" x14ac:dyDescent="0.3">
      <c r="A41" s="3">
        <v>100000</v>
      </c>
      <c r="B41" s="3">
        <v>53569</v>
      </c>
      <c r="C41" s="7">
        <f>Tabela134[[#This Row],[MicroSeconds]]/1000</f>
        <v>53.569000000000003</v>
      </c>
      <c r="D41" s="8">
        <f t="shared" si="1"/>
        <v>5.3568999999999999E-2</v>
      </c>
    </row>
    <row r="42" spans="1:4" x14ac:dyDescent="0.3">
      <c r="A42" s="3">
        <v>100000</v>
      </c>
      <c r="B42" s="3">
        <v>56173</v>
      </c>
      <c r="C42" s="7">
        <f>Tabela134[[#This Row],[MicroSeconds]]/1000</f>
        <v>56.173000000000002</v>
      </c>
      <c r="D42" s="8">
        <f t="shared" si="1"/>
        <v>5.6173000000000001E-2</v>
      </c>
    </row>
    <row r="43" spans="1:4" x14ac:dyDescent="0.3">
      <c r="A43" s="3">
        <v>100000</v>
      </c>
      <c r="B43" s="3">
        <v>56085</v>
      </c>
      <c r="C43" s="7">
        <f>Tabela134[[#This Row],[MicroSeconds]]/1000</f>
        <v>56.085000000000001</v>
      </c>
      <c r="D43" s="8">
        <f t="shared" si="1"/>
        <v>5.6085000000000003E-2</v>
      </c>
    </row>
    <row r="44" spans="1:4" x14ac:dyDescent="0.3">
      <c r="A44" s="3">
        <v>100000</v>
      </c>
      <c r="B44" s="3">
        <v>58591</v>
      </c>
      <c r="C44" s="7">
        <f>Tabela134[[#This Row],[MicroSeconds]]/1000</f>
        <v>58.591000000000001</v>
      </c>
      <c r="D44" s="8">
        <f t="shared" si="1"/>
        <v>5.8590999999999997E-2</v>
      </c>
    </row>
    <row r="45" spans="1:4" x14ac:dyDescent="0.3">
      <c r="A45" s="3">
        <v>100000</v>
      </c>
      <c r="B45" s="3">
        <v>56961</v>
      </c>
      <c r="C45" s="7">
        <f>Tabela134[[#This Row],[MicroSeconds]]/1000</f>
        <v>56.960999999999999</v>
      </c>
      <c r="D45" s="8">
        <f t="shared" si="1"/>
        <v>5.6960999999999998E-2</v>
      </c>
    </row>
    <row r="46" spans="1:4" x14ac:dyDescent="0.3">
      <c r="A46" s="3">
        <v>250000</v>
      </c>
      <c r="B46" s="3">
        <v>152043</v>
      </c>
      <c r="C46" s="7">
        <f>Tabela134[[#This Row],[MicroSeconds]]/1000</f>
        <v>152.04300000000001</v>
      </c>
      <c r="D46" s="8">
        <f t="shared" si="1"/>
        <v>0.15204300000000001</v>
      </c>
    </row>
    <row r="47" spans="1:4" x14ac:dyDescent="0.3">
      <c r="A47" s="3">
        <v>250000</v>
      </c>
      <c r="B47" s="3">
        <v>149660</v>
      </c>
      <c r="C47" s="7">
        <f>Tabela134[[#This Row],[MicroSeconds]]/1000</f>
        <v>149.66</v>
      </c>
      <c r="D47" s="8">
        <f t="shared" si="1"/>
        <v>0.14965999999999999</v>
      </c>
    </row>
    <row r="48" spans="1:4" x14ac:dyDescent="0.3">
      <c r="A48" s="3">
        <v>250000</v>
      </c>
      <c r="B48" s="3">
        <v>152709</v>
      </c>
      <c r="C48" s="7">
        <f>Tabela134[[#This Row],[MicroSeconds]]/1000</f>
        <v>152.709</v>
      </c>
      <c r="D48" s="8">
        <f t="shared" si="1"/>
        <v>0.15270900000000001</v>
      </c>
    </row>
    <row r="49" spans="1:4" x14ac:dyDescent="0.3">
      <c r="A49" s="3">
        <v>250000</v>
      </c>
      <c r="B49" s="3">
        <v>151651</v>
      </c>
      <c r="C49" s="7">
        <f>Tabela134[[#This Row],[MicroSeconds]]/1000</f>
        <v>151.65100000000001</v>
      </c>
      <c r="D49" s="8">
        <f t="shared" si="1"/>
        <v>0.15165100000000001</v>
      </c>
    </row>
    <row r="50" spans="1:4" x14ac:dyDescent="0.3">
      <c r="A50" s="3">
        <v>250000</v>
      </c>
      <c r="B50" s="3">
        <v>147866</v>
      </c>
      <c r="C50" s="7">
        <f>Tabela134[[#This Row],[MicroSeconds]]/1000</f>
        <v>147.86600000000001</v>
      </c>
      <c r="D50" s="8">
        <f t="shared" si="1"/>
        <v>0.147866</v>
      </c>
    </row>
    <row r="51" spans="1:4" x14ac:dyDescent="0.3">
      <c r="A51" s="3">
        <v>250000</v>
      </c>
      <c r="B51" s="3">
        <v>150203</v>
      </c>
      <c r="C51" s="7">
        <f>Tabela134[[#This Row],[MicroSeconds]]/1000</f>
        <v>150.203</v>
      </c>
      <c r="D51" s="8">
        <f t="shared" si="1"/>
        <v>0.150203</v>
      </c>
    </row>
    <row r="52" spans="1:4" x14ac:dyDescent="0.3">
      <c r="A52" s="3">
        <v>250000</v>
      </c>
      <c r="B52" s="3">
        <v>161189</v>
      </c>
      <c r="C52" s="7">
        <f>Tabela134[[#This Row],[MicroSeconds]]/1000</f>
        <v>161.18899999999999</v>
      </c>
      <c r="D52" s="8">
        <f t="shared" si="1"/>
        <v>0.161189</v>
      </c>
    </row>
    <row r="53" spans="1:4" x14ac:dyDescent="0.3">
      <c r="A53" s="3">
        <v>250000</v>
      </c>
      <c r="B53" s="3">
        <v>146131</v>
      </c>
      <c r="C53" s="7">
        <f>Tabela134[[#This Row],[MicroSeconds]]/1000</f>
        <v>146.131</v>
      </c>
      <c r="D53" s="8">
        <f t="shared" si="1"/>
        <v>0.14613100000000001</v>
      </c>
    </row>
    <row r="54" spans="1:4" x14ac:dyDescent="0.3">
      <c r="A54" s="3">
        <v>250000</v>
      </c>
      <c r="B54" s="3">
        <v>149513</v>
      </c>
      <c r="C54" s="7">
        <f>Tabela134[[#This Row],[MicroSeconds]]/1000</f>
        <v>149.51300000000001</v>
      </c>
      <c r="D54" s="8">
        <f t="shared" si="1"/>
        <v>0.14951300000000001</v>
      </c>
    </row>
    <row r="55" spans="1:4" x14ac:dyDescent="0.3">
      <c r="A55" s="3">
        <v>250000</v>
      </c>
      <c r="B55" s="3">
        <v>147440</v>
      </c>
      <c r="C55" s="7">
        <f>Tabela134[[#This Row],[MicroSeconds]]/1000</f>
        <v>147.44</v>
      </c>
      <c r="D55" s="8">
        <f t="shared" si="1"/>
        <v>0.14743999999999999</v>
      </c>
    </row>
    <row r="56" spans="1:4" x14ac:dyDescent="0.3">
      <c r="A56" s="3">
        <v>250000</v>
      </c>
      <c r="B56" s="3">
        <v>147119</v>
      </c>
      <c r="C56" s="7">
        <f>Tabela134[[#This Row],[MicroSeconds]]/1000</f>
        <v>147.119</v>
      </c>
      <c r="D56" s="8">
        <f t="shared" si="1"/>
        <v>0.147119</v>
      </c>
    </row>
    <row r="57" spans="1:4" x14ac:dyDescent="0.3">
      <c r="A57" s="3">
        <v>500000</v>
      </c>
      <c r="B57" s="3">
        <v>298666</v>
      </c>
      <c r="C57" s="7">
        <f>Tabela134[[#This Row],[MicroSeconds]]/1000</f>
        <v>298.666</v>
      </c>
      <c r="D57" s="8">
        <f t="shared" si="1"/>
        <v>0.29866599999999999</v>
      </c>
    </row>
    <row r="58" spans="1:4" x14ac:dyDescent="0.3">
      <c r="A58" s="3">
        <v>500000</v>
      </c>
      <c r="B58" s="3">
        <v>305563</v>
      </c>
      <c r="C58" s="7">
        <f>Tabela134[[#This Row],[MicroSeconds]]/1000</f>
        <v>305.56299999999999</v>
      </c>
      <c r="D58" s="8">
        <f t="shared" si="1"/>
        <v>0.30556299999999997</v>
      </c>
    </row>
    <row r="59" spans="1:4" x14ac:dyDescent="0.3">
      <c r="A59" s="3">
        <v>500000</v>
      </c>
      <c r="B59" s="3">
        <v>308191</v>
      </c>
      <c r="C59" s="7">
        <f>Tabela134[[#This Row],[MicroSeconds]]/1000</f>
        <v>308.19099999999997</v>
      </c>
      <c r="D59" s="8">
        <f t="shared" si="1"/>
        <v>0.30819099999999999</v>
      </c>
    </row>
    <row r="60" spans="1:4" x14ac:dyDescent="0.3">
      <c r="A60" s="3">
        <v>500000</v>
      </c>
      <c r="B60" s="3">
        <v>300835</v>
      </c>
      <c r="C60" s="7">
        <f>Tabela134[[#This Row],[MicroSeconds]]/1000</f>
        <v>300.83499999999998</v>
      </c>
      <c r="D60" s="8">
        <f t="shared" si="1"/>
        <v>0.30083500000000002</v>
      </c>
    </row>
    <row r="61" spans="1:4" x14ac:dyDescent="0.3">
      <c r="A61" s="3">
        <v>500000</v>
      </c>
      <c r="B61" s="3">
        <v>298990</v>
      </c>
      <c r="C61" s="7">
        <f>Tabela134[[#This Row],[MicroSeconds]]/1000</f>
        <v>298.99</v>
      </c>
      <c r="D61" s="8">
        <f t="shared" si="1"/>
        <v>0.29898999999999998</v>
      </c>
    </row>
    <row r="62" spans="1:4" x14ac:dyDescent="0.3">
      <c r="A62" s="3">
        <v>500000</v>
      </c>
      <c r="B62" s="3">
        <v>319170</v>
      </c>
      <c r="C62" s="7">
        <f>Tabela134[[#This Row],[MicroSeconds]]/1000</f>
        <v>319.17</v>
      </c>
      <c r="D62" s="8">
        <f t="shared" si="1"/>
        <v>0.31917000000000001</v>
      </c>
    </row>
    <row r="63" spans="1:4" x14ac:dyDescent="0.3">
      <c r="A63" s="3">
        <v>500000</v>
      </c>
      <c r="B63" s="3">
        <v>302014</v>
      </c>
      <c r="C63" s="7">
        <f>Tabela134[[#This Row],[MicroSeconds]]/1000</f>
        <v>302.01400000000001</v>
      </c>
      <c r="D63" s="8">
        <f t="shared" si="1"/>
        <v>0.302014</v>
      </c>
    </row>
    <row r="64" spans="1:4" x14ac:dyDescent="0.3">
      <c r="A64" s="3">
        <v>500000</v>
      </c>
      <c r="B64" s="3">
        <v>356416</v>
      </c>
      <c r="C64" s="7">
        <f>Tabela134[[#This Row],[MicroSeconds]]/1000</f>
        <v>356.416</v>
      </c>
      <c r="D64" s="8">
        <f t="shared" si="1"/>
        <v>0.35641600000000001</v>
      </c>
    </row>
    <row r="65" spans="1:4" x14ac:dyDescent="0.3">
      <c r="A65" s="3">
        <v>500000</v>
      </c>
      <c r="B65" s="3">
        <v>368990</v>
      </c>
      <c r="C65" s="7">
        <f>Tabela134[[#This Row],[MicroSeconds]]/1000</f>
        <v>368.99</v>
      </c>
      <c r="D65" s="8">
        <f t="shared" si="1"/>
        <v>0.36898999999999998</v>
      </c>
    </row>
    <row r="66" spans="1:4" x14ac:dyDescent="0.3">
      <c r="A66" s="3">
        <v>500000</v>
      </c>
      <c r="B66" s="3">
        <v>321615</v>
      </c>
      <c r="C66" s="7">
        <f>Tabela134[[#This Row],[MicroSeconds]]/1000</f>
        <v>321.61500000000001</v>
      </c>
      <c r="D66" s="8">
        <f t="shared" ref="D66:D89" si="2">B66/1000000</f>
        <v>0.32161499999999998</v>
      </c>
    </row>
    <row r="67" spans="1:4" x14ac:dyDescent="0.3">
      <c r="A67" s="3">
        <v>500000</v>
      </c>
      <c r="B67" s="3">
        <v>300933</v>
      </c>
      <c r="C67" s="7">
        <f>Tabela134[[#This Row],[MicroSeconds]]/1000</f>
        <v>300.93299999999999</v>
      </c>
      <c r="D67" s="8">
        <f t="shared" si="2"/>
        <v>0.30093300000000001</v>
      </c>
    </row>
    <row r="68" spans="1:4" x14ac:dyDescent="0.3">
      <c r="A68" s="3">
        <v>750000</v>
      </c>
      <c r="B68" s="3">
        <v>474326</v>
      </c>
      <c r="C68" s="7">
        <f>Tabela134[[#This Row],[MicroSeconds]]/1000</f>
        <v>474.32600000000002</v>
      </c>
      <c r="D68" s="8">
        <f t="shared" si="2"/>
        <v>0.47432600000000003</v>
      </c>
    </row>
    <row r="69" spans="1:4" x14ac:dyDescent="0.3">
      <c r="A69" s="3">
        <v>750000</v>
      </c>
      <c r="B69" s="3">
        <v>467040</v>
      </c>
      <c r="C69" s="7">
        <f>Tabela134[[#This Row],[MicroSeconds]]/1000</f>
        <v>467.04</v>
      </c>
      <c r="D69" s="8">
        <f t="shared" si="2"/>
        <v>0.46704000000000001</v>
      </c>
    </row>
    <row r="70" spans="1:4" x14ac:dyDescent="0.3">
      <c r="A70" s="3">
        <v>750000</v>
      </c>
      <c r="B70" s="3">
        <v>517674</v>
      </c>
      <c r="C70" s="7">
        <f>Tabela134[[#This Row],[MicroSeconds]]/1000</f>
        <v>517.67399999999998</v>
      </c>
      <c r="D70" s="8">
        <f t="shared" si="2"/>
        <v>0.51767399999999997</v>
      </c>
    </row>
    <row r="71" spans="1:4" x14ac:dyDescent="0.3">
      <c r="A71" s="3">
        <v>750000</v>
      </c>
      <c r="B71" s="3">
        <v>511076</v>
      </c>
      <c r="C71" s="7">
        <f>Tabela134[[#This Row],[MicroSeconds]]/1000</f>
        <v>511.07600000000002</v>
      </c>
      <c r="D71" s="8">
        <f t="shared" si="2"/>
        <v>0.51107599999999997</v>
      </c>
    </row>
    <row r="72" spans="1:4" x14ac:dyDescent="0.3">
      <c r="A72" s="3">
        <v>750000</v>
      </c>
      <c r="B72" s="3">
        <v>460351</v>
      </c>
      <c r="C72" s="7">
        <f>Tabela134[[#This Row],[MicroSeconds]]/1000</f>
        <v>460.351</v>
      </c>
      <c r="D72" s="8">
        <f t="shared" si="2"/>
        <v>0.46035100000000001</v>
      </c>
    </row>
    <row r="73" spans="1:4" x14ac:dyDescent="0.3">
      <c r="A73" s="3">
        <v>750000</v>
      </c>
      <c r="B73" s="3">
        <v>505897</v>
      </c>
      <c r="C73" s="7">
        <f>Tabela134[[#This Row],[MicroSeconds]]/1000</f>
        <v>505.89699999999999</v>
      </c>
      <c r="D73" s="8">
        <f t="shared" si="2"/>
        <v>0.50589700000000004</v>
      </c>
    </row>
    <row r="74" spans="1:4" x14ac:dyDescent="0.3">
      <c r="A74" s="3">
        <v>750000</v>
      </c>
      <c r="B74" s="3">
        <v>489155</v>
      </c>
      <c r="C74" s="7">
        <f>Tabela134[[#This Row],[MicroSeconds]]/1000</f>
        <v>489.15499999999997</v>
      </c>
      <c r="D74" s="8">
        <f t="shared" si="2"/>
        <v>0.48915500000000001</v>
      </c>
    </row>
    <row r="75" spans="1:4" x14ac:dyDescent="0.3">
      <c r="A75" s="3">
        <v>750000</v>
      </c>
      <c r="B75" s="3">
        <v>478206</v>
      </c>
      <c r="C75" s="7">
        <f>Tabela134[[#This Row],[MicroSeconds]]/1000</f>
        <v>478.20600000000002</v>
      </c>
      <c r="D75" s="8">
        <f t="shared" si="2"/>
        <v>0.47820600000000002</v>
      </c>
    </row>
    <row r="76" spans="1:4" x14ac:dyDescent="0.3">
      <c r="A76" s="3">
        <v>750000</v>
      </c>
      <c r="B76" s="3">
        <v>453390</v>
      </c>
      <c r="C76" s="7">
        <f>Tabela134[[#This Row],[MicroSeconds]]/1000</f>
        <v>453.39</v>
      </c>
      <c r="D76" s="8">
        <f t="shared" si="2"/>
        <v>0.45339000000000002</v>
      </c>
    </row>
    <row r="77" spans="1:4" x14ac:dyDescent="0.3">
      <c r="A77" s="3">
        <v>750000</v>
      </c>
      <c r="B77" s="3">
        <v>469571</v>
      </c>
      <c r="C77" s="7">
        <f>Tabela134[[#This Row],[MicroSeconds]]/1000</f>
        <v>469.57100000000003</v>
      </c>
      <c r="D77" s="8">
        <f t="shared" si="2"/>
        <v>0.46957100000000002</v>
      </c>
    </row>
    <row r="78" spans="1:4" x14ac:dyDescent="0.3">
      <c r="A78" s="3">
        <v>750000</v>
      </c>
      <c r="B78" s="3">
        <v>520617</v>
      </c>
      <c r="C78" s="7">
        <f>Tabela134[[#This Row],[MicroSeconds]]/1000</f>
        <v>520.61699999999996</v>
      </c>
      <c r="D78" s="8">
        <f t="shared" si="2"/>
        <v>0.520617</v>
      </c>
    </row>
    <row r="79" spans="1:4" x14ac:dyDescent="0.3">
      <c r="A79" s="3">
        <v>1000000</v>
      </c>
      <c r="B79" s="3">
        <v>602424</v>
      </c>
      <c r="C79" s="7">
        <f>Tabela134[[#This Row],[MicroSeconds]]/1000</f>
        <v>602.42399999999998</v>
      </c>
      <c r="D79" s="8">
        <f t="shared" si="2"/>
        <v>0.60242399999999996</v>
      </c>
    </row>
    <row r="80" spans="1:4" x14ac:dyDescent="0.3">
      <c r="A80" s="3">
        <v>1000000</v>
      </c>
      <c r="B80" s="3">
        <v>616110</v>
      </c>
      <c r="C80" s="7">
        <f>Tabela134[[#This Row],[MicroSeconds]]/1000</f>
        <v>616.11</v>
      </c>
      <c r="D80" s="8">
        <f t="shared" si="2"/>
        <v>0.61611000000000005</v>
      </c>
    </row>
    <row r="81" spans="1:4" x14ac:dyDescent="0.3">
      <c r="A81" s="3">
        <v>1000000</v>
      </c>
      <c r="B81" s="3">
        <v>633003</v>
      </c>
      <c r="C81" s="7">
        <f>Tabela134[[#This Row],[MicroSeconds]]/1000</f>
        <v>633.00300000000004</v>
      </c>
      <c r="D81" s="8">
        <f t="shared" si="2"/>
        <v>0.63300299999999998</v>
      </c>
    </row>
    <row r="82" spans="1:4" x14ac:dyDescent="0.3">
      <c r="A82" s="3">
        <v>1000000</v>
      </c>
      <c r="B82" s="3">
        <v>636166</v>
      </c>
      <c r="C82" s="7">
        <f>Tabela134[[#This Row],[MicroSeconds]]/1000</f>
        <v>636.16600000000005</v>
      </c>
      <c r="D82" s="8">
        <f t="shared" si="2"/>
        <v>0.63616600000000001</v>
      </c>
    </row>
    <row r="83" spans="1:4" x14ac:dyDescent="0.3">
      <c r="A83" s="3">
        <v>1000000</v>
      </c>
      <c r="B83" s="3">
        <v>617365</v>
      </c>
      <c r="C83" s="7">
        <f>Tabela134[[#This Row],[MicroSeconds]]/1000</f>
        <v>617.36500000000001</v>
      </c>
      <c r="D83" s="8">
        <f t="shared" si="2"/>
        <v>0.61736500000000005</v>
      </c>
    </row>
    <row r="84" spans="1:4" x14ac:dyDescent="0.3">
      <c r="A84" s="3">
        <v>1000000</v>
      </c>
      <c r="B84" s="3">
        <v>733223</v>
      </c>
      <c r="C84" s="7">
        <f>Tabela134[[#This Row],[MicroSeconds]]/1000</f>
        <v>733.22299999999996</v>
      </c>
      <c r="D84" s="8">
        <f t="shared" si="2"/>
        <v>0.73322299999999996</v>
      </c>
    </row>
    <row r="85" spans="1:4" x14ac:dyDescent="0.3">
      <c r="A85" s="3">
        <v>1000000</v>
      </c>
      <c r="B85" s="3">
        <v>728182</v>
      </c>
      <c r="C85" s="7">
        <f>Tabela134[[#This Row],[MicroSeconds]]/1000</f>
        <v>728.18200000000002</v>
      </c>
      <c r="D85" s="8">
        <f t="shared" si="2"/>
        <v>0.728182</v>
      </c>
    </row>
    <row r="86" spans="1:4" x14ac:dyDescent="0.3">
      <c r="A86" s="3">
        <v>1000000</v>
      </c>
      <c r="B86" s="3">
        <v>633536</v>
      </c>
      <c r="C86" s="7">
        <f>Tabela134[[#This Row],[MicroSeconds]]/1000</f>
        <v>633.53599999999994</v>
      </c>
      <c r="D86" s="8">
        <f t="shared" si="2"/>
        <v>0.63353599999999999</v>
      </c>
    </row>
    <row r="87" spans="1:4" x14ac:dyDescent="0.3">
      <c r="A87" s="3">
        <v>1000000</v>
      </c>
      <c r="B87" s="3">
        <v>664732</v>
      </c>
      <c r="C87" s="7">
        <f>Tabela134[[#This Row],[MicroSeconds]]/1000</f>
        <v>664.73199999999997</v>
      </c>
      <c r="D87" s="8">
        <f t="shared" si="2"/>
        <v>0.66473199999999999</v>
      </c>
    </row>
    <row r="88" spans="1:4" x14ac:dyDescent="0.3">
      <c r="A88" s="3">
        <v>1000000</v>
      </c>
      <c r="B88" s="3">
        <v>651378</v>
      </c>
      <c r="C88" s="7">
        <f>Tabela134[[#This Row],[MicroSeconds]]/1000</f>
        <v>651.37800000000004</v>
      </c>
      <c r="D88" s="8">
        <f t="shared" si="2"/>
        <v>0.65137800000000001</v>
      </c>
    </row>
    <row r="89" spans="1:4" x14ac:dyDescent="0.3">
      <c r="A89" s="3">
        <v>1000000</v>
      </c>
      <c r="B89" s="3">
        <v>663576</v>
      </c>
      <c r="C89" s="7">
        <f>Tabela134[[#This Row],[MicroSeconds]]/1000</f>
        <v>663.57600000000002</v>
      </c>
      <c r="D89" s="8">
        <f t="shared" si="2"/>
        <v>0.66357600000000005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CA31-0620-43A3-8824-E0361112D187}">
  <dimension ref="A1:P31"/>
  <sheetViews>
    <sheetView showGridLines="0" tabSelected="1" zoomScale="115" zoomScaleNormal="115" workbookViewId="0">
      <selection activeCell="C3" sqref="C3:C7"/>
    </sheetView>
  </sheetViews>
  <sheetFormatPr defaultColWidth="0" defaultRowHeight="14.4" zeroHeight="1" x14ac:dyDescent="0.3"/>
  <cols>
    <col min="1" max="1" width="3" customWidth="1"/>
    <col min="2" max="2" width="17.21875" bestFit="1" customWidth="1"/>
    <col min="3" max="3" width="19.44140625" bestFit="1" customWidth="1"/>
    <col min="4" max="15" width="8.88671875" customWidth="1"/>
    <col min="16" max="16" width="3.5546875" customWidth="1"/>
    <col min="17" max="16384" width="8.88671875" hidden="1"/>
  </cols>
  <sheetData>
    <row r="1" spans="2:3" x14ac:dyDescent="0.3"/>
    <row r="2" spans="2:3" s="1" customFormat="1" x14ac:dyDescent="0.3">
      <c r="B2" s="12" t="s">
        <v>7</v>
      </c>
      <c r="C2" s="1" t="s">
        <v>5</v>
      </c>
    </row>
    <row r="3" spans="2:3" x14ac:dyDescent="0.3">
      <c r="B3" s="5">
        <v>100000</v>
      </c>
      <c r="C3" s="11">
        <v>56.872</v>
      </c>
    </row>
    <row r="4" spans="2:3" x14ac:dyDescent="0.3">
      <c r="B4" s="5">
        <v>250000</v>
      </c>
      <c r="C4" s="11">
        <v>150.50218181818181</v>
      </c>
    </row>
    <row r="5" spans="2:3" x14ac:dyDescent="0.3">
      <c r="B5" s="5">
        <v>500000</v>
      </c>
      <c r="C5" s="11">
        <v>316.48936363636363</v>
      </c>
    </row>
    <row r="6" spans="2:3" x14ac:dyDescent="0.3">
      <c r="B6" s="5">
        <v>750000</v>
      </c>
      <c r="C6" s="11">
        <v>486.11845454545454</v>
      </c>
    </row>
    <row r="7" spans="2:3" x14ac:dyDescent="0.3">
      <c r="B7" s="5">
        <v>1000000</v>
      </c>
      <c r="C7" s="11">
        <v>652.69954545454539</v>
      </c>
    </row>
    <row r="8" spans="2:3" x14ac:dyDescent="0.3">
      <c r="B8" s="5" t="s">
        <v>2</v>
      </c>
      <c r="C8" s="11">
        <v>332.53630909090919</v>
      </c>
    </row>
    <row r="9" spans="2:3" x14ac:dyDescent="0.3"/>
    <row r="10" spans="2:3" x14ac:dyDescent="0.3"/>
    <row r="11" spans="2:3" x14ac:dyDescent="0.3"/>
    <row r="12" spans="2:3" x14ac:dyDescent="0.3"/>
    <row r="13" spans="2:3" x14ac:dyDescent="0.3"/>
    <row r="14" spans="2:3" x14ac:dyDescent="0.3"/>
    <row r="15" spans="2:3" x14ac:dyDescent="0.3"/>
    <row r="16" spans="2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ht="16.2" customHeight="1" x14ac:dyDescent="0.3"/>
    <row r="27" hidden="1" x14ac:dyDescent="0.3"/>
    <row r="28" hidden="1" x14ac:dyDescent="0.3"/>
    <row r="29" hidden="1" x14ac:dyDescent="0.3"/>
    <row r="30" hidden="1" x14ac:dyDescent="0.3"/>
    <row r="31" hidden="1" x14ac:dyDescent="0.3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O(V)</vt:lpstr>
      <vt:lpstr>O(V) - Gráfico</vt:lpstr>
      <vt:lpstr>O(V+E)</vt:lpstr>
      <vt:lpstr>O(V+E) - Gráfico</vt:lpstr>
      <vt:lpstr>O(V+E) (2)</vt:lpstr>
      <vt:lpstr>O(V+E) - Gráfico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Trindade</dc:creator>
  <cp:lastModifiedBy>Nelson Trindade</cp:lastModifiedBy>
  <dcterms:created xsi:type="dcterms:W3CDTF">2020-03-14T00:33:39Z</dcterms:created>
  <dcterms:modified xsi:type="dcterms:W3CDTF">2020-03-14T19:23:17Z</dcterms:modified>
</cp:coreProperties>
</file>