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6F30BC62-7583-48FC-8A75-1A6CE12FA2EA}" xr6:coauthVersionLast="47" xr6:coauthVersionMax="47" xr10:uidLastSave="{00000000-0000-0000-0000-000000000000}"/>
  <bookViews>
    <workbookView xWindow="11016" yWindow="84" windowWidth="11496" windowHeight="12024" firstSheet="5" activeTab="7" xr2:uid="{5CCCB351-C044-4070-A66C-061B35931ADB}"/>
  </bookViews>
  <sheets>
    <sheet name="Chl" sheetId="1" r:id="rId1"/>
    <sheet name="PO4" sheetId="2" r:id="rId2"/>
    <sheet name="NO3" sheetId="3" r:id="rId3"/>
    <sheet name="NO2" sheetId="4" r:id="rId4"/>
    <sheet name="NH4" sheetId="7" r:id="rId5"/>
    <sheet name="All Nutrients" sheetId="5" r:id="rId6"/>
    <sheet name="All Nutrients zeroes" sheetId="6" r:id="rId7"/>
    <sheet name="PAM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6" l="1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2" i="6"/>
  <c r="L3" i="5"/>
  <c r="O29" i="6"/>
  <c r="N29" i="6"/>
  <c r="M29" i="6"/>
  <c r="L29" i="6"/>
  <c r="H29" i="6"/>
  <c r="Q29" i="6" s="1"/>
  <c r="Q28" i="6"/>
  <c r="O28" i="6"/>
  <c r="N28" i="6"/>
  <c r="M28" i="6"/>
  <c r="L28" i="6"/>
  <c r="J28" i="6"/>
  <c r="H28" i="6"/>
  <c r="Q27" i="6"/>
  <c r="O27" i="6"/>
  <c r="N27" i="6"/>
  <c r="M27" i="6"/>
  <c r="L27" i="6"/>
  <c r="J27" i="6"/>
  <c r="H27" i="6"/>
  <c r="Q26" i="6"/>
  <c r="O26" i="6"/>
  <c r="N26" i="6"/>
  <c r="M26" i="6"/>
  <c r="L26" i="6"/>
  <c r="J26" i="6"/>
  <c r="H26" i="6"/>
  <c r="O25" i="6"/>
  <c r="N25" i="6"/>
  <c r="M25" i="6"/>
  <c r="L25" i="6"/>
  <c r="H25" i="6"/>
  <c r="Q25" i="6" s="1"/>
  <c r="S25" i="6" s="1"/>
  <c r="Q24" i="6"/>
  <c r="O24" i="6"/>
  <c r="N24" i="6"/>
  <c r="M24" i="6"/>
  <c r="L24" i="6"/>
  <c r="H24" i="6"/>
  <c r="J24" i="6" s="1"/>
  <c r="Q23" i="6"/>
  <c r="S23" i="6" s="1"/>
  <c r="O23" i="6"/>
  <c r="N23" i="6"/>
  <c r="M23" i="6"/>
  <c r="L23" i="6"/>
  <c r="J23" i="6"/>
  <c r="H23" i="6"/>
  <c r="O22" i="6"/>
  <c r="N22" i="6"/>
  <c r="M22" i="6"/>
  <c r="L22" i="6"/>
  <c r="J22" i="6"/>
  <c r="H22" i="6"/>
  <c r="Q22" i="6" s="1"/>
  <c r="O21" i="6"/>
  <c r="N21" i="6"/>
  <c r="M21" i="6"/>
  <c r="L21" i="6"/>
  <c r="H21" i="6"/>
  <c r="Q21" i="6" s="1"/>
  <c r="O20" i="6"/>
  <c r="N20" i="6"/>
  <c r="M20" i="6"/>
  <c r="L20" i="6"/>
  <c r="J20" i="6"/>
  <c r="H20" i="6"/>
  <c r="Q20" i="6" s="1"/>
  <c r="S20" i="6" s="1"/>
  <c r="Q19" i="6"/>
  <c r="S19" i="6" s="1"/>
  <c r="O19" i="6"/>
  <c r="N19" i="6"/>
  <c r="M19" i="6"/>
  <c r="L19" i="6"/>
  <c r="J19" i="6"/>
  <c r="H19" i="6"/>
  <c r="Q18" i="6"/>
  <c r="O18" i="6"/>
  <c r="N18" i="6"/>
  <c r="M18" i="6"/>
  <c r="L18" i="6"/>
  <c r="J18" i="6"/>
  <c r="H18" i="6"/>
  <c r="Q17" i="6"/>
  <c r="O17" i="6"/>
  <c r="N17" i="6"/>
  <c r="M17" i="6"/>
  <c r="L17" i="6"/>
  <c r="J17" i="6"/>
  <c r="H17" i="6"/>
  <c r="Q16" i="6"/>
  <c r="S16" i="6" s="1"/>
  <c r="O16" i="6"/>
  <c r="N16" i="6"/>
  <c r="M16" i="6"/>
  <c r="L16" i="6"/>
  <c r="J16" i="6"/>
  <c r="H16" i="6"/>
  <c r="Q15" i="6"/>
  <c r="S15" i="6" s="1"/>
  <c r="O15" i="6"/>
  <c r="N15" i="6"/>
  <c r="M15" i="6"/>
  <c r="L15" i="6"/>
  <c r="J15" i="6"/>
  <c r="H15" i="6"/>
  <c r="O14" i="6"/>
  <c r="N14" i="6"/>
  <c r="M14" i="6"/>
  <c r="L14" i="6"/>
  <c r="J14" i="6"/>
  <c r="H14" i="6"/>
  <c r="Q14" i="6" s="1"/>
  <c r="S14" i="6" s="1"/>
  <c r="Q13" i="6"/>
  <c r="S13" i="6" s="1"/>
  <c r="O13" i="6"/>
  <c r="N13" i="6"/>
  <c r="M13" i="6"/>
  <c r="L13" i="6"/>
  <c r="J13" i="6"/>
  <c r="H13" i="6"/>
  <c r="Q12" i="6"/>
  <c r="S12" i="6" s="1"/>
  <c r="O12" i="6"/>
  <c r="N12" i="6"/>
  <c r="M12" i="6"/>
  <c r="L12" i="6"/>
  <c r="J12" i="6"/>
  <c r="H12" i="6"/>
  <c r="Q11" i="6"/>
  <c r="O11" i="6"/>
  <c r="N11" i="6"/>
  <c r="M11" i="6"/>
  <c r="L11" i="6"/>
  <c r="J11" i="6"/>
  <c r="H11" i="6"/>
  <c r="Q10" i="6"/>
  <c r="O10" i="6"/>
  <c r="N10" i="6"/>
  <c r="S10" i="6" s="1"/>
  <c r="M10" i="6"/>
  <c r="L10" i="6"/>
  <c r="J10" i="6"/>
  <c r="H10" i="6"/>
  <c r="Q9" i="6"/>
  <c r="O9" i="6"/>
  <c r="N9" i="6"/>
  <c r="M9" i="6"/>
  <c r="L9" i="6"/>
  <c r="H9" i="6"/>
  <c r="J9" i="6" s="1"/>
  <c r="S8" i="6"/>
  <c r="Q8" i="6"/>
  <c r="O8" i="6"/>
  <c r="N8" i="6"/>
  <c r="M8" i="6"/>
  <c r="L8" i="6"/>
  <c r="J8" i="6"/>
  <c r="H8" i="6"/>
  <c r="S7" i="6"/>
  <c r="Q7" i="6"/>
  <c r="O7" i="6"/>
  <c r="N7" i="6"/>
  <c r="M7" i="6"/>
  <c r="L7" i="6"/>
  <c r="J7" i="6"/>
  <c r="H7" i="6"/>
  <c r="S6" i="6"/>
  <c r="Q6" i="6"/>
  <c r="O6" i="6"/>
  <c r="N6" i="6"/>
  <c r="M6" i="6"/>
  <c r="L6" i="6"/>
  <c r="J6" i="6"/>
  <c r="H6" i="6"/>
  <c r="Q5" i="6"/>
  <c r="S5" i="6" s="1"/>
  <c r="O5" i="6"/>
  <c r="N5" i="6"/>
  <c r="M5" i="6"/>
  <c r="L5" i="6"/>
  <c r="J5" i="6"/>
  <c r="H5" i="6"/>
  <c r="Q4" i="6"/>
  <c r="O4" i="6"/>
  <c r="N4" i="6"/>
  <c r="M4" i="6"/>
  <c r="L4" i="6"/>
  <c r="J4" i="6"/>
  <c r="H4" i="6"/>
  <c r="Q3" i="6"/>
  <c r="O3" i="6"/>
  <c r="N3" i="6"/>
  <c r="M3" i="6"/>
  <c r="L3" i="6"/>
  <c r="J3" i="6"/>
  <c r="H3" i="6"/>
  <c r="Q2" i="6"/>
  <c r="S2" i="6" s="1"/>
  <c r="O2" i="6"/>
  <c r="N2" i="6"/>
  <c r="M2" i="6"/>
  <c r="L2" i="6"/>
  <c r="H2" i="6"/>
  <c r="J2" i="6" s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2" i="5"/>
  <c r="O2" i="5"/>
  <c r="H3" i="5"/>
  <c r="Q3" i="5" s="1"/>
  <c r="S3" i="5" s="1"/>
  <c r="H4" i="5"/>
  <c r="Q4" i="5" s="1"/>
  <c r="S4" i="5" s="1"/>
  <c r="H5" i="5"/>
  <c r="Q5" i="5" s="1"/>
  <c r="S5" i="5" s="1"/>
  <c r="H6" i="5"/>
  <c r="Q6" i="5" s="1"/>
  <c r="H7" i="5"/>
  <c r="Q7" i="5" s="1"/>
  <c r="S7" i="5" s="1"/>
  <c r="H8" i="5"/>
  <c r="Q8" i="5" s="1"/>
  <c r="S8" i="5" s="1"/>
  <c r="H9" i="5"/>
  <c r="Q9" i="5" s="1"/>
  <c r="S9" i="5" s="1"/>
  <c r="H10" i="5"/>
  <c r="Q10" i="5" s="1"/>
  <c r="S10" i="5" s="1"/>
  <c r="H11" i="5"/>
  <c r="Q11" i="5" s="1"/>
  <c r="S11" i="5" s="1"/>
  <c r="H12" i="5"/>
  <c r="Q12" i="5" s="1"/>
  <c r="S12" i="5" s="1"/>
  <c r="H13" i="5"/>
  <c r="Q13" i="5" s="1"/>
  <c r="S13" i="5" s="1"/>
  <c r="H14" i="5"/>
  <c r="Q14" i="5" s="1"/>
  <c r="S14" i="5" s="1"/>
  <c r="H15" i="5"/>
  <c r="Q15" i="5" s="1"/>
  <c r="S15" i="5" s="1"/>
  <c r="H16" i="5"/>
  <c r="Q16" i="5" s="1"/>
  <c r="S16" i="5" s="1"/>
  <c r="H17" i="5"/>
  <c r="Q17" i="5" s="1"/>
  <c r="S17" i="5" s="1"/>
  <c r="H18" i="5"/>
  <c r="Q18" i="5" s="1"/>
  <c r="S18" i="5" s="1"/>
  <c r="H19" i="5"/>
  <c r="Q19" i="5" s="1"/>
  <c r="S19" i="5" s="1"/>
  <c r="H20" i="5"/>
  <c r="Q20" i="5" s="1"/>
  <c r="S20" i="5" s="1"/>
  <c r="H21" i="5"/>
  <c r="Q21" i="5" s="1"/>
  <c r="S21" i="5" s="1"/>
  <c r="H22" i="5"/>
  <c r="Q22" i="5" s="1"/>
  <c r="S22" i="5" s="1"/>
  <c r="H23" i="5"/>
  <c r="Q23" i="5" s="1"/>
  <c r="S23" i="5" s="1"/>
  <c r="H24" i="5"/>
  <c r="Q24" i="5" s="1"/>
  <c r="S24" i="5" s="1"/>
  <c r="H25" i="5"/>
  <c r="Q25" i="5" s="1"/>
  <c r="S25" i="5" s="1"/>
  <c r="H26" i="5"/>
  <c r="Q26" i="5" s="1"/>
  <c r="S26" i="5" s="1"/>
  <c r="H27" i="5"/>
  <c r="Q27" i="5" s="1"/>
  <c r="S27" i="5" s="1"/>
  <c r="H28" i="5"/>
  <c r="Q28" i="5" s="1"/>
  <c r="S28" i="5" s="1"/>
  <c r="H29" i="5"/>
  <c r="Q29" i="5" s="1"/>
  <c r="S29" i="5" s="1"/>
  <c r="H2" i="5"/>
  <c r="Q2" i="5" s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S28" i="6" l="1"/>
  <c r="S22" i="6"/>
  <c r="S21" i="6"/>
  <c r="S4" i="6"/>
  <c r="S11" i="6"/>
  <c r="S18" i="6"/>
  <c r="S27" i="6"/>
  <c r="S29" i="6"/>
  <c r="S3" i="6"/>
  <c r="S9" i="6"/>
  <c r="S17" i="6"/>
  <c r="S24" i="6"/>
  <c r="S26" i="6"/>
  <c r="S6" i="5"/>
  <c r="J21" i="6"/>
  <c r="J25" i="6"/>
  <c r="J29" i="6"/>
  <c r="S2" i="5"/>
  <c r="J2" i="5"/>
  <c r="J26" i="5"/>
  <c r="J22" i="5"/>
  <c r="J18" i="5"/>
  <c r="J14" i="5"/>
  <c r="J10" i="5"/>
  <c r="J6" i="5"/>
  <c r="J29" i="5"/>
  <c r="J25" i="5"/>
  <c r="J21" i="5"/>
  <c r="J17" i="5"/>
  <c r="J13" i="5"/>
  <c r="J9" i="5"/>
  <c r="J5" i="5"/>
  <c r="J28" i="5"/>
  <c r="J24" i="5"/>
  <c r="J20" i="5"/>
  <c r="J16" i="5"/>
  <c r="J12" i="5"/>
  <c r="J8" i="5"/>
  <c r="J4" i="5"/>
  <c r="J27" i="5"/>
  <c r="J23" i="5"/>
  <c r="J19" i="5"/>
  <c r="J15" i="5"/>
  <c r="J11" i="5"/>
  <c r="J7" i="5"/>
  <c r="J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19FB70E2-0BC4-42B4-A558-B7340D096B02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4C2AB67D-8E92-482B-B3B7-EC1CC052B1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3D9AF393-4105-4478-BDC3-E4570CB5D77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B0570CEC-C95E-46B3-A681-EAA49A2A239F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5691A9D0-6798-47DF-B234-7C7B65CD6D9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45445D38-F758-4E18-883D-D1075F26929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ADF6A036-29B1-4ADB-9BFC-337D08A63726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546BBC38-C13A-476D-8431-0C39C08DE7F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E5374139-BDB3-485E-9DE7-106F8849EB4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6D858D94-0281-443A-82C8-F5F7B63638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F7C44F3D-9997-43F4-AC77-F1A0038E17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640B99D3-220A-4C83-9817-F0C8419841C2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A65D09AF-6E39-4995-8388-5F81972C0B1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E4A41961-A118-431B-8276-79D4361CF61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EED8DAED-9E96-4C4E-A4C2-844F3A0D71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F25C71D7-5E31-422A-8619-11B9074D929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8515627D-CF8F-4374-B45E-AA40A3EDBEF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5A11CF71-A8BE-4CCB-B127-74E8C0CAEFE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AF76F872-0A26-4FF2-94EC-CC77C8ED19F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AABDC30D-09D7-4AE8-B845-2B24E8B6A1F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A2EBD32F-2C6D-4758-8253-337D5EB8031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DA2016A9-E734-4139-8735-DAA63A40ACA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B25579F5-20AF-479B-96AE-1A5EB99B819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3CC14A3C-26D3-4A34-B16D-2585B227599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837082F9-DCC7-4D94-BFC6-D7FACE8A02B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74F167FA-79CC-4F27-8C59-C466BAABA78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FDCAC482-C35F-4999-91B6-D7C3AB1C985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</commentList>
</comments>
</file>

<file path=xl/sharedStrings.xml><?xml version="1.0" encoding="utf-8"?>
<sst xmlns="http://schemas.openxmlformats.org/spreadsheetml/2006/main" count="970" uniqueCount="108">
  <si>
    <t>Number</t>
  </si>
  <si>
    <t>Date</t>
  </si>
  <si>
    <t>Station</t>
  </si>
  <si>
    <t>Other</t>
  </si>
  <si>
    <t>Notes</t>
  </si>
  <si>
    <t>Clambank Landing</t>
  </si>
  <si>
    <t>T_0</t>
  </si>
  <si>
    <t>Control</t>
  </si>
  <si>
    <t>DIN</t>
  </si>
  <si>
    <t>LP</t>
  </si>
  <si>
    <t>HP</t>
  </si>
  <si>
    <t>DIN_LP</t>
  </si>
  <si>
    <t>DIN_HP</t>
  </si>
  <si>
    <t>ALL_Chl_a</t>
  </si>
  <si>
    <t>Sample ID</t>
  </si>
  <si>
    <t>Sample Details</t>
  </si>
  <si>
    <t>Test</t>
  </si>
  <si>
    <t>Result</t>
  </si>
  <si>
    <t>Units</t>
  </si>
  <si>
    <t>Absorbance</t>
  </si>
  <si>
    <t>QC Pro result</t>
  </si>
  <si>
    <t>Operator</t>
  </si>
  <si>
    <t>Man Dil Factor</t>
  </si>
  <si>
    <t>Auto Dil Factor</t>
  </si>
  <si>
    <t>Date and Time</t>
  </si>
  <si>
    <t>Standard 1</t>
  </si>
  <si>
    <t>PO4_1</t>
  </si>
  <si>
    <t>mg P/L</t>
  </si>
  <si>
    <t xml:space="preserve"> </t>
  </si>
  <si>
    <t>seal</t>
  </si>
  <si>
    <t>Standard 90</t>
  </si>
  <si>
    <t>Standard 91</t>
  </si>
  <si>
    <t>Standard 92</t>
  </si>
  <si>
    <t>Standard 93</t>
  </si>
  <si>
    <t>Standard 94</t>
  </si>
  <si>
    <t>Standard 95</t>
  </si>
  <si>
    <t>Standard 0</t>
  </si>
  <si>
    <t>T0A 1</t>
  </si>
  <si>
    <t>T0A 2</t>
  </si>
  <si>
    <t>T0B 1</t>
  </si>
  <si>
    <t>T0B 2</t>
  </si>
  <si>
    <t>Control A 1</t>
  </si>
  <si>
    <t>Control A 2</t>
  </si>
  <si>
    <t>Control B 1</t>
  </si>
  <si>
    <t>Control B 2</t>
  </si>
  <si>
    <t>DIN A 1</t>
  </si>
  <si>
    <t>DIN A 2</t>
  </si>
  <si>
    <t>DIN B 1</t>
  </si>
  <si>
    <t>DIN B 2</t>
  </si>
  <si>
    <t>LP A 1</t>
  </si>
  <si>
    <t>LP A 2</t>
  </si>
  <si>
    <t>LP B 1</t>
  </si>
  <si>
    <t>LP B 2</t>
  </si>
  <si>
    <t>HP A 1</t>
  </si>
  <si>
    <t>HP A 2</t>
  </si>
  <si>
    <t>HP B 1</t>
  </si>
  <si>
    <t>HP B 2</t>
  </si>
  <si>
    <t>DIN + LP A 1</t>
  </si>
  <si>
    <t>DIN + LP A 2</t>
  </si>
  <si>
    <t>DIN + LP B 1</t>
  </si>
  <si>
    <t>DIN + LP B 2</t>
  </si>
  <si>
    <t>DIN + HP A 1</t>
  </si>
  <si>
    <t>DIN + HP A 2</t>
  </si>
  <si>
    <t>DIN + HP B 1</t>
  </si>
  <si>
    <t>DIN + HP B 2</t>
  </si>
  <si>
    <t>Sample_ID</t>
  </si>
  <si>
    <t>NO3</t>
  </si>
  <si>
    <t>NH3</t>
  </si>
  <si>
    <t>PO4</t>
  </si>
  <si>
    <t>NO2+3</t>
  </si>
  <si>
    <t>NO2</t>
  </si>
  <si>
    <t>NO2_1.5</t>
  </si>
  <si>
    <t>mg N/L</t>
  </si>
  <si>
    <t>NO3_5</t>
  </si>
  <si>
    <t>T0A 1 2</t>
  </si>
  <si>
    <t>T0A 2 2</t>
  </si>
  <si>
    <t>T0B 1 2</t>
  </si>
  <si>
    <t>T0B 2 2</t>
  </si>
  <si>
    <t>Control A 1 2</t>
  </si>
  <si>
    <t>Control A 2 2</t>
  </si>
  <si>
    <t>Control B 1 2</t>
  </si>
  <si>
    <t>Control B 2 2</t>
  </si>
  <si>
    <t>DIN A 1 2</t>
  </si>
  <si>
    <t>DIN A 2 2</t>
  </si>
  <si>
    <t>DIN B 1 2</t>
  </si>
  <si>
    <t>DIN B 2 2</t>
  </si>
  <si>
    <t>LP A 1 2</t>
  </si>
  <si>
    <t>LP A 2 2</t>
  </si>
  <si>
    <t>LP B 1 2</t>
  </si>
  <si>
    <t>LP B 2 2</t>
  </si>
  <si>
    <t>HP A 1 2</t>
  </si>
  <si>
    <t>HP A 2 2</t>
  </si>
  <si>
    <t>HP B 1 2</t>
  </si>
  <si>
    <t>HP B 2 2</t>
  </si>
  <si>
    <t>DIN + LP A 1 2</t>
  </si>
  <si>
    <t>DIN + LP A 2 2</t>
  </si>
  <si>
    <t>DIN + LP B 1 2</t>
  </si>
  <si>
    <t>DIN + LP B 2 2</t>
  </si>
  <si>
    <t>DIN + HP A 1 2</t>
  </si>
  <si>
    <t>DIN + HP A 2 2</t>
  </si>
  <si>
    <t>DIN + HP B 1 2</t>
  </si>
  <si>
    <t>DIN + HP B 2 2</t>
  </si>
  <si>
    <t>There may be some degradation - note date of test and date of bioassay</t>
  </si>
  <si>
    <t>Results</t>
  </si>
  <si>
    <t>Ammonia Seawater 1</t>
  </si>
  <si>
    <t>Standard 96</t>
  </si>
  <si>
    <t>DIN:DIP</t>
  </si>
  <si>
    <t>FvFm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</si>
</sst>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7">
    <font>
      <sz val="11"/>
      <color theme="1"/>
      <name val="Calibri"/>
      <family val="2"/>
      <scheme val="minor"/>
    </font>
    <font>
      <sz val="10"/>
      <name val="Daytona Pro Light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/>
    <xf numFmtId="0" fontId="3" fillId="0" borderId="0" xfId="0" applyFont="1"/>
    <xf numFmtId="22" fontId="3" fillId="0" borderId="0" xfId="0" applyNumberFormat="1" applyFont="1"/>
    <xf numFmtId="0" fontId="3" fillId="3" borderId="0" xfId="0" applyFont="1" applyFill="1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0" fontId="6" fillId="4" borderId="0" xfId="0" applyFont="1" applyFill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BA2A-F3DE-4E4B-AD2E-26C867225FF3}">
  <dimension ref="A1:F36"/>
  <sheetViews>
    <sheetView workbookViewId="0">
      <selection activeCell="F2" sqref="F2:F36"/>
    </sheetView>
  </sheetViews>
  <sheetFormatPr defaultRowHeight="14.4"/>
  <cols>
    <col min="2" max="2" width="9.77734375" bestFit="1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13</v>
      </c>
    </row>
    <row r="2" spans="1:6">
      <c r="A2" s="5">
        <v>1</v>
      </c>
      <c r="B2" s="6"/>
      <c r="C2" s="5" t="s">
        <v>5</v>
      </c>
      <c r="D2" s="5" t="s">
        <v>6</v>
      </c>
      <c r="E2" s="5"/>
      <c r="F2">
        <v>5.6676936108857046</v>
      </c>
    </row>
    <row r="3" spans="1:6">
      <c r="A3" s="5">
        <v>2</v>
      </c>
      <c r="B3" s="6"/>
      <c r="C3" s="5" t="s">
        <v>5</v>
      </c>
      <c r="D3" s="5" t="s">
        <v>6</v>
      </c>
      <c r="E3" s="5"/>
      <c r="F3">
        <v>5.2920657166649212</v>
      </c>
    </row>
    <row r="4" spans="1:6">
      <c r="A4" s="5">
        <v>3</v>
      </c>
      <c r="B4" s="6"/>
      <c r="C4" s="5" t="s">
        <v>5</v>
      </c>
      <c r="D4" s="5" t="s">
        <v>6</v>
      </c>
      <c r="E4" s="5"/>
      <c r="F4">
        <v>5.2349655446415451</v>
      </c>
    </row>
    <row r="5" spans="1:6">
      <c r="A5" s="5">
        <v>4</v>
      </c>
      <c r="B5" s="6"/>
      <c r="C5" s="5" t="s">
        <v>5</v>
      </c>
      <c r="D5" s="5" t="s">
        <v>6</v>
      </c>
      <c r="E5" s="5"/>
      <c r="F5">
        <v>5.2554195386009281</v>
      </c>
    </row>
    <row r="6" spans="1:6">
      <c r="A6" s="5">
        <v>5</v>
      </c>
      <c r="B6" s="6"/>
      <c r="C6" s="5" t="s">
        <v>5</v>
      </c>
      <c r="D6" s="5" t="s">
        <v>6</v>
      </c>
      <c r="E6" s="5"/>
      <c r="F6">
        <v>5.448486888196312</v>
      </c>
    </row>
    <row r="7" spans="1:6">
      <c r="A7" s="5">
        <v>6</v>
      </c>
      <c r="B7" s="6"/>
      <c r="C7" s="5" t="s">
        <v>5</v>
      </c>
      <c r="D7" s="5" t="s">
        <v>7</v>
      </c>
      <c r="E7" s="5"/>
      <c r="F7">
        <v>3.8358347920323386</v>
      </c>
    </row>
    <row r="8" spans="1:6">
      <c r="A8" s="5">
        <v>7</v>
      </c>
      <c r="B8" s="6"/>
      <c r="C8" s="5" t="s">
        <v>5</v>
      </c>
      <c r="D8" s="5" t="s">
        <v>7</v>
      </c>
      <c r="E8" s="5"/>
      <c r="F8">
        <v>3.31570412922945</v>
      </c>
    </row>
    <row r="9" spans="1:6">
      <c r="A9" s="5">
        <v>8</v>
      </c>
      <c r="B9" s="6"/>
      <c r="C9" s="5" t="s">
        <v>5</v>
      </c>
      <c r="D9" s="5" t="s">
        <v>7</v>
      </c>
      <c r="E9" s="5"/>
      <c r="F9">
        <v>3.5920865911048669</v>
      </c>
    </row>
    <row r="10" spans="1:6">
      <c r="A10" s="5">
        <v>9</v>
      </c>
      <c r="B10" s="6"/>
      <c r="C10" s="5" t="s">
        <v>5</v>
      </c>
      <c r="D10" s="5" t="s">
        <v>7</v>
      </c>
      <c r="E10" s="5"/>
      <c r="F10">
        <v>2.8980007469873894</v>
      </c>
    </row>
    <row r="11" spans="1:6">
      <c r="A11" s="5">
        <v>10</v>
      </c>
      <c r="B11" s="6"/>
      <c r="C11" s="5" t="s">
        <v>5</v>
      </c>
      <c r="D11" s="5" t="s">
        <v>7</v>
      </c>
      <c r="E11" s="5"/>
      <c r="F11">
        <v>3.2823606029326595</v>
      </c>
    </row>
    <row r="12" spans="1:6">
      <c r="A12" s="5">
        <v>11</v>
      </c>
      <c r="B12" s="6"/>
      <c r="C12" s="5" t="s">
        <v>5</v>
      </c>
      <c r="D12" s="5" t="s">
        <v>8</v>
      </c>
      <c r="E12" s="5"/>
      <c r="F12">
        <v>24.752063875290744</v>
      </c>
    </row>
    <row r="13" spans="1:6">
      <c r="A13" s="5">
        <v>12</v>
      </c>
      <c r="B13" s="6"/>
      <c r="C13" s="5" t="s">
        <v>5</v>
      </c>
      <c r="D13" s="5" t="s">
        <v>8</v>
      </c>
      <c r="E13" s="5"/>
      <c r="F13">
        <v>27.239026240366872</v>
      </c>
    </row>
    <row r="14" spans="1:6">
      <c r="A14" s="5">
        <v>13</v>
      </c>
      <c r="B14" s="6"/>
      <c r="C14" s="5" t="s">
        <v>5</v>
      </c>
      <c r="D14" s="5" t="s">
        <v>8</v>
      </c>
      <c r="E14" s="5"/>
      <c r="F14">
        <v>26.705517571629613</v>
      </c>
    </row>
    <row r="15" spans="1:6">
      <c r="A15" s="5">
        <v>14</v>
      </c>
      <c r="B15" s="6"/>
      <c r="C15" s="5" t="s">
        <v>5</v>
      </c>
      <c r="D15" s="5" t="s">
        <v>8</v>
      </c>
      <c r="E15" s="5"/>
      <c r="F15">
        <v>25.393947312562204</v>
      </c>
    </row>
    <row r="16" spans="1:6">
      <c r="A16" s="5">
        <v>15</v>
      </c>
      <c r="B16" s="6"/>
      <c r="C16" s="5" t="s">
        <v>5</v>
      </c>
      <c r="D16" s="5" t="s">
        <v>8</v>
      </c>
      <c r="E16" s="5"/>
      <c r="F16">
        <v>24.531240291871786</v>
      </c>
    </row>
    <row r="17" spans="1:6">
      <c r="A17" s="5">
        <v>16</v>
      </c>
      <c r="B17" s="6"/>
      <c r="C17" s="5" t="s">
        <v>5</v>
      </c>
      <c r="D17" s="5" t="s">
        <v>9</v>
      </c>
      <c r="E17" s="5"/>
      <c r="F17">
        <v>6.6395259087173626</v>
      </c>
    </row>
    <row r="18" spans="1:6">
      <c r="A18" s="5">
        <v>17</v>
      </c>
      <c r="B18" s="6"/>
      <c r="C18" s="5" t="s">
        <v>5</v>
      </c>
      <c r="D18" s="5" t="s">
        <v>9</v>
      </c>
      <c r="E18" s="5"/>
      <c r="F18">
        <v>4.6447592386379606</v>
      </c>
    </row>
    <row r="19" spans="1:6">
      <c r="A19" s="5">
        <v>18</v>
      </c>
      <c r="B19" s="6"/>
      <c r="C19" s="5" t="s">
        <v>5</v>
      </c>
      <c r="D19" s="5" t="s">
        <v>9</v>
      </c>
      <c r="E19" s="5"/>
      <c r="F19">
        <v>4.908335440570478</v>
      </c>
    </row>
    <row r="20" spans="1:6">
      <c r="A20" s="5">
        <v>19</v>
      </c>
      <c r="B20" s="6"/>
      <c r="C20" s="5" t="s">
        <v>5</v>
      </c>
      <c r="D20" s="5" t="s">
        <v>9</v>
      </c>
      <c r="E20" s="5"/>
      <c r="F20">
        <v>4.7811074676567218</v>
      </c>
    </row>
    <row r="21" spans="1:6">
      <c r="A21" s="5">
        <v>20</v>
      </c>
      <c r="B21" s="6"/>
      <c r="C21" s="5" t="s">
        <v>5</v>
      </c>
      <c r="D21" s="5" t="s">
        <v>9</v>
      </c>
      <c r="E21" s="5"/>
      <c r="F21">
        <v>4.3105011558843005</v>
      </c>
    </row>
    <row r="22" spans="1:6">
      <c r="A22" s="5">
        <v>21</v>
      </c>
      <c r="B22" s="6"/>
      <c r="C22" s="5" t="s">
        <v>5</v>
      </c>
      <c r="D22" s="5" t="s">
        <v>10</v>
      </c>
      <c r="E22" s="5"/>
      <c r="F22">
        <v>4.7803915970955408</v>
      </c>
    </row>
    <row r="23" spans="1:6">
      <c r="A23" s="5">
        <v>22</v>
      </c>
      <c r="B23" s="6"/>
      <c r="C23" s="5" t="s">
        <v>5</v>
      </c>
      <c r="D23" s="5" t="s">
        <v>10</v>
      </c>
      <c r="E23" s="5"/>
      <c r="F23">
        <v>5.4248448353497514</v>
      </c>
    </row>
    <row r="24" spans="1:6">
      <c r="A24" s="5">
        <v>23</v>
      </c>
      <c r="B24" s="6"/>
      <c r="C24" s="5" t="s">
        <v>5</v>
      </c>
      <c r="D24" s="5" t="s">
        <v>10</v>
      </c>
      <c r="E24" s="5"/>
      <c r="F24">
        <v>4.4822047807561027</v>
      </c>
    </row>
    <row r="25" spans="1:6">
      <c r="A25" s="5">
        <v>24</v>
      </c>
      <c r="B25" s="6"/>
      <c r="C25" s="5" t="s">
        <v>5</v>
      </c>
      <c r="D25" s="5" t="s">
        <v>10</v>
      </c>
      <c r="E25" s="5"/>
      <c r="F25">
        <v>4.277796744701404</v>
      </c>
    </row>
    <row r="26" spans="1:6">
      <c r="A26" s="5">
        <v>25</v>
      </c>
      <c r="B26" s="6"/>
      <c r="C26" s="5" t="s">
        <v>5</v>
      </c>
      <c r="D26" s="5" t="s">
        <v>10</v>
      </c>
      <c r="E26" s="5"/>
      <c r="F26">
        <v>4.5469401042485442</v>
      </c>
    </row>
    <row r="27" spans="1:6">
      <c r="A27" s="5">
        <v>26</v>
      </c>
      <c r="B27" s="6"/>
      <c r="C27" s="5" t="s">
        <v>5</v>
      </c>
      <c r="D27" s="5" t="s">
        <v>11</v>
      </c>
      <c r="E27" s="5"/>
      <c r="F27">
        <v>41.724775211135416</v>
      </c>
    </row>
    <row r="28" spans="1:6">
      <c r="A28" s="5">
        <v>27</v>
      </c>
      <c r="B28" s="6"/>
      <c r="C28" s="5" t="s">
        <v>5</v>
      </c>
      <c r="D28" s="5" t="s">
        <v>11</v>
      </c>
      <c r="E28" s="5"/>
      <c r="F28">
        <v>45.217315671767267</v>
      </c>
    </row>
    <row r="29" spans="1:6">
      <c r="A29" s="5">
        <v>28</v>
      </c>
      <c r="B29" s="6"/>
      <c r="C29" s="5" t="s">
        <v>5</v>
      </c>
      <c r="D29" s="5" t="s">
        <v>11</v>
      </c>
      <c r="E29" s="5"/>
      <c r="F29">
        <v>49.566570879693991</v>
      </c>
    </row>
    <row r="30" spans="1:6">
      <c r="A30" s="5">
        <v>29</v>
      </c>
      <c r="B30" s="6"/>
      <c r="C30" s="5" t="s">
        <v>5</v>
      </c>
      <c r="D30" s="5" t="s">
        <v>11</v>
      </c>
      <c r="E30" s="5"/>
      <c r="F30">
        <v>59.13020518932246</v>
      </c>
    </row>
    <row r="31" spans="1:6">
      <c r="A31" s="5">
        <v>30</v>
      </c>
      <c r="B31" s="6"/>
      <c r="C31" s="5" t="s">
        <v>5</v>
      </c>
      <c r="D31" s="5" t="s">
        <v>11</v>
      </c>
      <c r="E31" s="5"/>
      <c r="F31">
        <v>49.705492790014617</v>
      </c>
    </row>
    <row r="32" spans="1:6">
      <c r="A32" s="5">
        <v>31</v>
      </c>
      <c r="B32" s="6"/>
      <c r="C32" s="5" t="s">
        <v>5</v>
      </c>
      <c r="D32" s="5" t="s">
        <v>12</v>
      </c>
      <c r="E32" s="5"/>
      <c r="F32">
        <v>49.462312774356029</v>
      </c>
    </row>
    <row r="33" spans="1:6">
      <c r="A33" s="5">
        <v>32</v>
      </c>
      <c r="B33" s="6"/>
      <c r="C33" s="5" t="s">
        <v>5</v>
      </c>
      <c r="D33" s="5" t="s">
        <v>12</v>
      </c>
      <c r="E33" s="5"/>
      <c r="F33">
        <v>52.773076918547019</v>
      </c>
    </row>
    <row r="34" spans="1:6">
      <c r="A34" s="5">
        <v>33</v>
      </c>
      <c r="B34" s="6"/>
      <c r="C34" s="5" t="s">
        <v>5</v>
      </c>
      <c r="D34" s="5" t="s">
        <v>12</v>
      </c>
      <c r="E34" s="5"/>
      <c r="F34">
        <v>52.27279756402028</v>
      </c>
    </row>
    <row r="35" spans="1:6">
      <c r="A35" s="5">
        <v>34</v>
      </c>
      <c r="B35" s="6"/>
      <c r="C35" s="5" t="s">
        <v>5</v>
      </c>
      <c r="D35" s="5" t="s">
        <v>12</v>
      </c>
      <c r="E35" s="5"/>
      <c r="F35">
        <v>49.861583011184642</v>
      </c>
    </row>
    <row r="36" spans="1:6">
      <c r="A36" s="5">
        <v>35</v>
      </c>
      <c r="B36" s="6"/>
      <c r="C36" s="5" t="s">
        <v>5</v>
      </c>
      <c r="D36" s="5" t="s">
        <v>12</v>
      </c>
      <c r="E36" s="5"/>
      <c r="F36">
        <v>51.823203156853694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EBBE-CC48-4149-89DA-2D8F20A8C8C6}">
  <dimension ref="A1:L38"/>
  <sheetViews>
    <sheetView workbookViewId="0">
      <selection activeCell="N14" sqref="N14"/>
    </sheetView>
  </sheetViews>
  <sheetFormatPr defaultRowHeight="14.4"/>
  <cols>
    <col min="11" max="11" width="14.6640625" bestFit="1" customWidth="1"/>
  </cols>
  <sheetData>
    <row r="1" spans="1:12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/>
    </row>
    <row r="2" spans="1:12">
      <c r="A2" s="7" t="s">
        <v>25</v>
      </c>
      <c r="B2" s="7"/>
      <c r="C2" s="7" t="s">
        <v>26</v>
      </c>
      <c r="D2" s="7">
        <v>7.0000000000000001E-3</v>
      </c>
      <c r="E2" s="7" t="s">
        <v>27</v>
      </c>
      <c r="F2" s="7">
        <v>7.4539999999999997E-3</v>
      </c>
      <c r="G2" s="7" t="s">
        <v>28</v>
      </c>
      <c r="H2" s="7" t="s">
        <v>29</v>
      </c>
      <c r="I2" s="7">
        <v>1</v>
      </c>
      <c r="J2" s="7">
        <v>1</v>
      </c>
      <c r="K2" s="8">
        <v>45092.504861111112</v>
      </c>
      <c r="L2" s="7"/>
    </row>
    <row r="3" spans="1:12">
      <c r="A3" s="7" t="s">
        <v>30</v>
      </c>
      <c r="B3" s="7"/>
      <c r="C3" s="7" t="s">
        <v>26</v>
      </c>
      <c r="D3" s="7">
        <v>2.1999999999999999E-2</v>
      </c>
      <c r="E3" s="7" t="s">
        <v>27</v>
      </c>
      <c r="F3" s="7">
        <v>2.2252999999999998E-2</v>
      </c>
      <c r="G3" s="7" t="s">
        <v>28</v>
      </c>
      <c r="H3" s="7" t="s">
        <v>29</v>
      </c>
      <c r="I3" s="7">
        <v>1</v>
      </c>
      <c r="J3" s="7">
        <v>1</v>
      </c>
      <c r="K3" s="8">
        <v>45092.506249999999</v>
      </c>
      <c r="L3" s="7"/>
    </row>
    <row r="4" spans="1:12">
      <c r="A4" s="7" t="s">
        <v>31</v>
      </c>
      <c r="B4" s="7"/>
      <c r="C4" s="7" t="s">
        <v>26</v>
      </c>
      <c r="D4" s="7">
        <v>3.9E-2</v>
      </c>
      <c r="E4" s="7" t="s">
        <v>27</v>
      </c>
      <c r="F4" s="7">
        <v>3.8649000000000003E-2</v>
      </c>
      <c r="G4" s="7" t="s">
        <v>28</v>
      </c>
      <c r="H4" s="7" t="s">
        <v>29</v>
      </c>
      <c r="I4" s="7">
        <v>1</v>
      </c>
      <c r="J4" s="7">
        <v>1</v>
      </c>
      <c r="K4" s="8">
        <v>45092.506944444445</v>
      </c>
      <c r="L4" s="7"/>
    </row>
    <row r="5" spans="1:12">
      <c r="A5" s="7" t="s">
        <v>32</v>
      </c>
      <c r="B5" s="7"/>
      <c r="C5" s="7" t="s">
        <v>26</v>
      </c>
      <c r="D5" s="7">
        <v>8.8999999999999996E-2</v>
      </c>
      <c r="E5" s="7" t="s">
        <v>27</v>
      </c>
      <c r="F5" s="7">
        <v>8.8665999999999995E-2</v>
      </c>
      <c r="G5" s="7" t="s">
        <v>28</v>
      </c>
      <c r="H5" s="7" t="s">
        <v>29</v>
      </c>
      <c r="I5" s="7">
        <v>1</v>
      </c>
      <c r="J5" s="7">
        <v>1</v>
      </c>
      <c r="K5" s="8">
        <v>45092.507638888892</v>
      </c>
      <c r="L5" s="7"/>
    </row>
    <row r="6" spans="1:12">
      <c r="A6" s="7" t="s">
        <v>33</v>
      </c>
      <c r="B6" s="7"/>
      <c r="C6" s="7" t="s">
        <v>26</v>
      </c>
      <c r="D6" s="7">
        <v>0.17399999999999999</v>
      </c>
      <c r="E6" s="7" t="s">
        <v>27</v>
      </c>
      <c r="F6" s="7">
        <v>0.17437800000000001</v>
      </c>
      <c r="G6" s="7" t="s">
        <v>28</v>
      </c>
      <c r="H6" s="7" t="s">
        <v>29</v>
      </c>
      <c r="I6" s="7">
        <v>1</v>
      </c>
      <c r="J6" s="7">
        <v>1</v>
      </c>
      <c r="K6" s="8">
        <v>45092.509027777778</v>
      </c>
      <c r="L6" s="7"/>
    </row>
    <row r="7" spans="1:12">
      <c r="A7" s="7" t="s">
        <v>34</v>
      </c>
      <c r="B7" s="7"/>
      <c r="C7" s="7" t="s">
        <v>26</v>
      </c>
      <c r="D7" s="7">
        <v>0.254</v>
      </c>
      <c r="E7" s="7" t="s">
        <v>27</v>
      </c>
      <c r="F7" s="7">
        <v>0.25373600000000002</v>
      </c>
      <c r="G7" s="7" t="s">
        <v>28</v>
      </c>
      <c r="H7" s="7" t="s">
        <v>29</v>
      </c>
      <c r="I7" s="7">
        <v>1</v>
      </c>
      <c r="J7" s="7">
        <v>1</v>
      </c>
      <c r="K7" s="8">
        <v>45092.509722222225</v>
      </c>
      <c r="L7" s="7"/>
    </row>
    <row r="8" spans="1:12">
      <c r="A8" s="7" t="s">
        <v>35</v>
      </c>
      <c r="B8" s="7"/>
      <c r="C8" s="7" t="s">
        <v>26</v>
      </c>
      <c r="D8" s="7">
        <v>0.32300000000000001</v>
      </c>
      <c r="E8" s="7" t="s">
        <v>27</v>
      </c>
      <c r="F8" s="7">
        <v>0.32264300000000001</v>
      </c>
      <c r="G8" s="7" t="s">
        <v>28</v>
      </c>
      <c r="H8" s="7" t="s">
        <v>29</v>
      </c>
      <c r="I8" s="7">
        <v>1</v>
      </c>
      <c r="J8" s="7">
        <v>1</v>
      </c>
      <c r="K8" s="8">
        <v>45092.510416666664</v>
      </c>
      <c r="L8" s="7"/>
    </row>
    <row r="9" spans="1:12">
      <c r="A9" s="7" t="s">
        <v>36</v>
      </c>
      <c r="B9" s="7"/>
      <c r="C9" s="7" t="s">
        <v>26</v>
      </c>
      <c r="D9" s="7">
        <v>7.0000000000000001E-3</v>
      </c>
      <c r="E9" s="7" t="s">
        <v>27</v>
      </c>
      <c r="F9" s="7">
        <v>7.352E-3</v>
      </c>
      <c r="G9" s="7" t="s">
        <v>28</v>
      </c>
      <c r="H9" s="7" t="s">
        <v>29</v>
      </c>
      <c r="I9" s="7">
        <v>1</v>
      </c>
      <c r="J9" s="7">
        <v>1</v>
      </c>
      <c r="K9" s="8">
        <v>45092.511805555558</v>
      </c>
      <c r="L9" s="7"/>
    </row>
    <row r="10" spans="1:12">
      <c r="A10" s="7" t="s">
        <v>37</v>
      </c>
      <c r="B10" s="7"/>
      <c r="C10" s="7" t="s">
        <v>26</v>
      </c>
      <c r="D10" s="7">
        <v>-2.5000000000000001E-2</v>
      </c>
      <c r="E10" s="7" t="s">
        <v>27</v>
      </c>
      <c r="F10" s="7">
        <v>2.6600000000000001E-4</v>
      </c>
      <c r="G10" s="7" t="s">
        <v>28</v>
      </c>
      <c r="H10" s="7" t="s">
        <v>29</v>
      </c>
      <c r="I10" s="7">
        <v>1</v>
      </c>
      <c r="J10" s="7">
        <v>1</v>
      </c>
      <c r="K10" s="8">
        <v>45092.512499999997</v>
      </c>
      <c r="L10" s="7"/>
    </row>
    <row r="11" spans="1:12">
      <c r="A11" s="7" t="s">
        <v>38</v>
      </c>
      <c r="B11" s="7"/>
      <c r="C11" s="7" t="s">
        <v>26</v>
      </c>
      <c r="D11" s="7">
        <v>-2.5000000000000001E-2</v>
      </c>
      <c r="E11" s="7" t="s">
        <v>27</v>
      </c>
      <c r="F11" s="7">
        <v>3.4299999999999999E-4</v>
      </c>
      <c r="G11" s="7" t="s">
        <v>28</v>
      </c>
      <c r="H11" s="7" t="s">
        <v>29</v>
      </c>
      <c r="I11" s="7">
        <v>1</v>
      </c>
      <c r="J11" s="7">
        <v>1</v>
      </c>
      <c r="K11" s="8">
        <v>45092.513194444444</v>
      </c>
      <c r="L11" s="7"/>
    </row>
    <row r="12" spans="1:12">
      <c r="A12" s="7" t="s">
        <v>39</v>
      </c>
      <c r="B12" s="7"/>
      <c r="C12" s="7" t="s">
        <v>26</v>
      </c>
      <c r="D12" s="7">
        <v>-2.3E-2</v>
      </c>
      <c r="E12" s="7" t="s">
        <v>27</v>
      </c>
      <c r="F12" s="7">
        <v>8.5599999999999999E-4</v>
      </c>
      <c r="G12" s="7" t="s">
        <v>28</v>
      </c>
      <c r="H12" s="7" t="s">
        <v>29</v>
      </c>
      <c r="I12" s="7">
        <v>1</v>
      </c>
      <c r="J12" s="7">
        <v>1</v>
      </c>
      <c r="K12" s="8">
        <v>45092.51458333333</v>
      </c>
      <c r="L12" s="7"/>
    </row>
    <row r="13" spans="1:12">
      <c r="A13" s="7" t="s">
        <v>40</v>
      </c>
      <c r="B13" s="7"/>
      <c r="C13" s="7" t="s">
        <v>26</v>
      </c>
      <c r="D13" s="7">
        <v>-2.5000000000000001E-2</v>
      </c>
      <c r="E13" s="7" t="s">
        <v>27</v>
      </c>
      <c r="F13" s="7">
        <v>3.6200000000000002E-4</v>
      </c>
      <c r="G13" s="7" t="s">
        <v>28</v>
      </c>
      <c r="H13" s="7" t="s">
        <v>29</v>
      </c>
      <c r="I13" s="7">
        <v>1</v>
      </c>
      <c r="J13" s="7">
        <v>1</v>
      </c>
      <c r="K13" s="8">
        <v>45092.515277777777</v>
      </c>
      <c r="L13" s="7"/>
    </row>
    <row r="14" spans="1:12">
      <c r="A14" s="7" t="s">
        <v>41</v>
      </c>
      <c r="B14" s="7"/>
      <c r="C14" s="7" t="s">
        <v>26</v>
      </c>
      <c r="D14" s="7">
        <v>-2.5000000000000001E-2</v>
      </c>
      <c r="E14" s="7" t="s">
        <v>27</v>
      </c>
      <c r="F14" s="7">
        <v>8.8999999999999995E-5</v>
      </c>
      <c r="G14" s="7" t="s">
        <v>28</v>
      </c>
      <c r="H14" s="7" t="s">
        <v>29</v>
      </c>
      <c r="I14" s="7">
        <v>1</v>
      </c>
      <c r="J14" s="7">
        <v>1</v>
      </c>
      <c r="K14" s="8">
        <v>45092.51666666667</v>
      </c>
      <c r="L14" s="7"/>
    </row>
    <row r="15" spans="1:12">
      <c r="A15" s="7" t="s">
        <v>42</v>
      </c>
      <c r="B15" s="7"/>
      <c r="C15" s="7" t="s">
        <v>26</v>
      </c>
      <c r="D15" s="7">
        <v>-2.5000000000000001E-2</v>
      </c>
      <c r="E15" s="7" t="s">
        <v>27</v>
      </c>
      <c r="F15" s="7">
        <v>2.9799999999999998E-4</v>
      </c>
      <c r="G15" s="7" t="s">
        <v>28</v>
      </c>
      <c r="H15" s="7" t="s">
        <v>29</v>
      </c>
      <c r="I15" s="7">
        <v>1</v>
      </c>
      <c r="J15" s="7">
        <v>1</v>
      </c>
      <c r="K15" s="8">
        <v>45092.517361111109</v>
      </c>
      <c r="L15" s="7"/>
    </row>
    <row r="16" spans="1:12">
      <c r="A16" s="7" t="s">
        <v>43</v>
      </c>
      <c r="B16" s="7"/>
      <c r="C16" s="7" t="s">
        <v>26</v>
      </c>
      <c r="D16" s="7">
        <v>-2.5000000000000001E-2</v>
      </c>
      <c r="E16" s="7" t="s">
        <v>27</v>
      </c>
      <c r="F16" s="7">
        <v>1.6799999999999999E-4</v>
      </c>
      <c r="G16" s="7" t="s">
        <v>28</v>
      </c>
      <c r="H16" s="7" t="s">
        <v>29</v>
      </c>
      <c r="I16" s="7">
        <v>1</v>
      </c>
      <c r="J16" s="7">
        <v>1</v>
      </c>
      <c r="K16" s="8">
        <v>45092.518055555556</v>
      </c>
      <c r="L16" s="7"/>
    </row>
    <row r="17" spans="1:12">
      <c r="A17" s="7" t="s">
        <v>44</v>
      </c>
      <c r="B17" s="7"/>
      <c r="C17" s="7" t="s">
        <v>26</v>
      </c>
      <c r="D17" s="7">
        <v>-2.4E-2</v>
      </c>
      <c r="E17" s="7" t="s">
        <v>27</v>
      </c>
      <c r="F17" s="7">
        <v>5.13E-4</v>
      </c>
      <c r="G17" s="7" t="s">
        <v>28</v>
      </c>
      <c r="H17" s="7" t="s">
        <v>29</v>
      </c>
      <c r="I17" s="7">
        <v>1</v>
      </c>
      <c r="J17" s="7">
        <v>1</v>
      </c>
      <c r="K17" s="8">
        <v>45092.519444444442</v>
      </c>
      <c r="L17" s="7"/>
    </row>
    <row r="18" spans="1:12">
      <c r="A18" s="7" t="s">
        <v>45</v>
      </c>
      <c r="B18" s="7"/>
      <c r="C18" s="7" t="s">
        <v>26</v>
      </c>
      <c r="D18" s="7">
        <v>-2.5999999999999999E-2</v>
      </c>
      <c r="E18" s="7" t="s">
        <v>27</v>
      </c>
      <c r="F18" s="7">
        <v>5.8999999999999998E-5</v>
      </c>
      <c r="G18" s="7" t="s">
        <v>28</v>
      </c>
      <c r="H18" s="7" t="s">
        <v>29</v>
      </c>
      <c r="I18" s="7">
        <v>1</v>
      </c>
      <c r="J18" s="7">
        <v>1</v>
      </c>
      <c r="K18" s="8">
        <v>45092.520138888889</v>
      </c>
      <c r="L18" s="7"/>
    </row>
    <row r="19" spans="1:12">
      <c r="A19" s="7" t="s">
        <v>46</v>
      </c>
      <c r="B19" s="7"/>
      <c r="C19" s="7" t="s">
        <v>26</v>
      </c>
      <c r="D19" s="7">
        <v>-2.5999999999999999E-2</v>
      </c>
      <c r="E19" s="7" t="s">
        <v>27</v>
      </c>
      <c r="F19" s="7">
        <v>-7.4999999999999993E-5</v>
      </c>
      <c r="G19" s="7" t="s">
        <v>28</v>
      </c>
      <c r="H19" s="7" t="s">
        <v>29</v>
      </c>
      <c r="I19" s="7">
        <v>1</v>
      </c>
      <c r="J19" s="7">
        <v>1</v>
      </c>
      <c r="K19" s="8">
        <v>45092.520833333336</v>
      </c>
      <c r="L19" s="7"/>
    </row>
    <row r="20" spans="1:12">
      <c r="A20" s="7" t="s">
        <v>47</v>
      </c>
      <c r="B20" s="7"/>
      <c r="C20" s="7" t="s">
        <v>26</v>
      </c>
      <c r="D20" s="7">
        <v>-2.7E-2</v>
      </c>
      <c r="E20" s="7" t="s">
        <v>27</v>
      </c>
      <c r="F20" s="7">
        <v>-3.48E-4</v>
      </c>
      <c r="G20" s="7" t="s">
        <v>28</v>
      </c>
      <c r="H20" s="7" t="s">
        <v>29</v>
      </c>
      <c r="I20" s="7">
        <v>1</v>
      </c>
      <c r="J20" s="7">
        <v>1</v>
      </c>
      <c r="K20" s="8">
        <v>45092.522222222222</v>
      </c>
      <c r="L20" s="7"/>
    </row>
    <row r="21" spans="1:12">
      <c r="A21" s="7" t="s">
        <v>48</v>
      </c>
      <c r="B21" s="7"/>
      <c r="C21" s="7" t="s">
        <v>26</v>
      </c>
      <c r="D21" s="7">
        <v>-2.5999999999999999E-2</v>
      </c>
      <c r="E21" s="7" t="s">
        <v>27</v>
      </c>
      <c r="F21" s="7">
        <v>-7.9999999999999996E-6</v>
      </c>
      <c r="G21" s="7" t="s">
        <v>28</v>
      </c>
      <c r="H21" s="7" t="s">
        <v>29</v>
      </c>
      <c r="I21" s="7">
        <v>1</v>
      </c>
      <c r="J21" s="7">
        <v>1</v>
      </c>
      <c r="K21" s="8">
        <v>45092.522916666669</v>
      </c>
      <c r="L21" s="7"/>
    </row>
    <row r="22" spans="1:12">
      <c r="A22" s="7" t="s">
        <v>49</v>
      </c>
      <c r="B22" s="7"/>
      <c r="C22" s="7" t="s">
        <v>26</v>
      </c>
      <c r="D22" s="7">
        <v>8.2000000000000003E-2</v>
      </c>
      <c r="E22" s="7" t="s">
        <v>27</v>
      </c>
      <c r="F22" s="7">
        <v>3.4485000000000002E-2</v>
      </c>
      <c r="G22" s="7" t="s">
        <v>28</v>
      </c>
      <c r="H22" s="7" t="s">
        <v>29</v>
      </c>
      <c r="I22" s="7">
        <v>1</v>
      </c>
      <c r="J22" s="7">
        <v>1</v>
      </c>
      <c r="K22" s="8">
        <v>45092.523611111108</v>
      </c>
      <c r="L22" s="7"/>
    </row>
    <row r="23" spans="1:12">
      <c r="A23" s="7" t="s">
        <v>50</v>
      </c>
      <c r="B23" s="7"/>
      <c r="C23" s="7" t="s">
        <v>26</v>
      </c>
      <c r="D23" s="7">
        <v>7.0999999999999994E-2</v>
      </c>
      <c r="E23" s="7" t="s">
        <v>27</v>
      </c>
      <c r="F23" s="7">
        <v>3.0877999999999999E-2</v>
      </c>
      <c r="G23" s="7" t="s">
        <v>28</v>
      </c>
      <c r="H23" s="7" t="s">
        <v>29</v>
      </c>
      <c r="I23" s="7">
        <v>1</v>
      </c>
      <c r="J23" s="7">
        <v>1</v>
      </c>
      <c r="K23" s="8">
        <v>45092.525000000001</v>
      </c>
      <c r="L23" s="7"/>
    </row>
    <row r="24" spans="1:12">
      <c r="A24" s="7" t="s">
        <v>51</v>
      </c>
      <c r="B24" s="7"/>
      <c r="C24" s="7" t="s">
        <v>26</v>
      </c>
      <c r="D24" s="7">
        <v>8.2000000000000003E-2</v>
      </c>
      <c r="E24" s="7" t="s">
        <v>27</v>
      </c>
      <c r="F24" s="7">
        <v>3.4466999999999998E-2</v>
      </c>
      <c r="G24" s="7" t="s">
        <v>28</v>
      </c>
      <c r="H24" s="7" t="s">
        <v>29</v>
      </c>
      <c r="I24" s="7">
        <v>1</v>
      </c>
      <c r="J24" s="7">
        <v>1</v>
      </c>
      <c r="K24" s="8">
        <v>45092.525694444441</v>
      </c>
      <c r="L24" s="7"/>
    </row>
    <row r="25" spans="1:12">
      <c r="A25" s="7" t="s">
        <v>52</v>
      </c>
      <c r="B25" s="7"/>
      <c r="C25" s="7" t="s">
        <v>26</v>
      </c>
      <c r="D25" s="7">
        <v>6.7000000000000004E-2</v>
      </c>
      <c r="E25" s="7" t="s">
        <v>27</v>
      </c>
      <c r="F25" s="7">
        <v>2.9742000000000001E-2</v>
      </c>
      <c r="G25" s="7" t="s">
        <v>28</v>
      </c>
      <c r="H25" s="7" t="s">
        <v>29</v>
      </c>
      <c r="I25" s="7">
        <v>1</v>
      </c>
      <c r="J25" s="7">
        <v>1</v>
      </c>
      <c r="K25" s="8">
        <v>45092.526388888888</v>
      </c>
      <c r="L25" s="7"/>
    </row>
    <row r="26" spans="1:12">
      <c r="A26" s="7" t="s">
        <v>53</v>
      </c>
      <c r="B26" s="7"/>
      <c r="C26" s="7" t="s">
        <v>26</v>
      </c>
      <c r="D26" s="7">
        <v>0.50700000000000001</v>
      </c>
      <c r="E26" s="7" t="s">
        <v>27</v>
      </c>
      <c r="F26" s="7">
        <v>0.17074600000000001</v>
      </c>
      <c r="G26" s="7" t="s">
        <v>28</v>
      </c>
      <c r="H26" s="7" t="s">
        <v>29</v>
      </c>
      <c r="I26" s="7">
        <v>1</v>
      </c>
      <c r="J26" s="7">
        <v>1</v>
      </c>
      <c r="K26" s="8">
        <v>45092.527777777781</v>
      </c>
      <c r="L26" s="7"/>
    </row>
    <row r="27" spans="1:12">
      <c r="A27" s="7" t="s">
        <v>54</v>
      </c>
      <c r="B27" s="7"/>
      <c r="C27" s="7" t="s">
        <v>26</v>
      </c>
      <c r="D27" s="7">
        <v>0.47399999999999998</v>
      </c>
      <c r="E27" s="7" t="s">
        <v>27</v>
      </c>
      <c r="F27" s="7">
        <v>0.160302</v>
      </c>
      <c r="G27" s="7" t="s">
        <v>28</v>
      </c>
      <c r="H27" s="7" t="s">
        <v>29</v>
      </c>
      <c r="I27" s="7">
        <v>1</v>
      </c>
      <c r="J27" s="7">
        <v>1</v>
      </c>
      <c r="K27" s="8">
        <v>45092.52847222222</v>
      </c>
      <c r="L27" s="7"/>
    </row>
    <row r="28" spans="1:12">
      <c r="A28" s="7" t="s">
        <v>55</v>
      </c>
      <c r="B28" s="7"/>
      <c r="C28" s="7" t="s">
        <v>26</v>
      </c>
      <c r="D28" s="7">
        <v>0.44900000000000001</v>
      </c>
      <c r="E28" s="7" t="s">
        <v>27</v>
      </c>
      <c r="F28" s="7">
        <v>0.15214</v>
      </c>
      <c r="G28" s="7" t="s">
        <v>28</v>
      </c>
      <c r="H28" s="7" t="s">
        <v>29</v>
      </c>
      <c r="I28" s="7">
        <v>1</v>
      </c>
      <c r="J28" s="7">
        <v>1</v>
      </c>
      <c r="K28" s="8">
        <v>45092.529861111114</v>
      </c>
      <c r="L28" s="7"/>
    </row>
    <row r="29" spans="1:12">
      <c r="A29" s="7" t="s">
        <v>56</v>
      </c>
      <c r="B29" s="7"/>
      <c r="C29" s="7" t="s">
        <v>26</v>
      </c>
      <c r="D29" s="7">
        <v>0.55400000000000005</v>
      </c>
      <c r="E29" s="7" t="s">
        <v>27</v>
      </c>
      <c r="F29" s="7">
        <v>0.18579499999999999</v>
      </c>
      <c r="G29" s="7" t="s">
        <v>28</v>
      </c>
      <c r="H29" s="7" t="s">
        <v>29</v>
      </c>
      <c r="I29" s="7">
        <v>1</v>
      </c>
      <c r="J29" s="7">
        <v>1</v>
      </c>
      <c r="K29" s="8">
        <v>45092.530555555553</v>
      </c>
      <c r="L29" s="7"/>
    </row>
    <row r="30" spans="1:12">
      <c r="A30" s="7" t="s">
        <v>57</v>
      </c>
      <c r="B30" s="7"/>
      <c r="C30" s="7" t="s">
        <v>26</v>
      </c>
      <c r="D30" s="7">
        <v>5.3999999999999999E-2</v>
      </c>
      <c r="E30" s="7" t="s">
        <v>27</v>
      </c>
      <c r="F30" s="7">
        <v>2.5554E-2</v>
      </c>
      <c r="G30" s="7" t="s">
        <v>28</v>
      </c>
      <c r="H30" s="7" t="s">
        <v>29</v>
      </c>
      <c r="I30" s="7">
        <v>1</v>
      </c>
      <c r="J30" s="7">
        <v>1</v>
      </c>
      <c r="K30" s="8">
        <v>45092.53125</v>
      </c>
      <c r="L30" s="7"/>
    </row>
    <row r="31" spans="1:12">
      <c r="A31" s="7" t="s">
        <v>58</v>
      </c>
      <c r="B31" s="7"/>
      <c r="C31" s="7" t="s">
        <v>26</v>
      </c>
      <c r="D31" s="7">
        <v>5.2999999999999999E-2</v>
      </c>
      <c r="E31" s="7" t="s">
        <v>27</v>
      </c>
      <c r="F31" s="7">
        <v>2.5229999999999999E-2</v>
      </c>
      <c r="G31" s="7" t="s">
        <v>28</v>
      </c>
      <c r="H31" s="7" t="s">
        <v>29</v>
      </c>
      <c r="I31" s="7">
        <v>1</v>
      </c>
      <c r="J31" s="7">
        <v>1</v>
      </c>
      <c r="K31" s="8">
        <v>45092.531944444447</v>
      </c>
      <c r="L31" s="7"/>
    </row>
    <row r="32" spans="1:12">
      <c r="A32" s="7" t="s">
        <v>59</v>
      </c>
      <c r="B32" s="7"/>
      <c r="C32" s="7" t="s">
        <v>26</v>
      </c>
      <c r="D32" s="7">
        <v>5.8999999999999997E-2</v>
      </c>
      <c r="E32" s="7" t="s">
        <v>27</v>
      </c>
      <c r="F32" s="7">
        <v>2.7122E-2</v>
      </c>
      <c r="G32" s="7" t="s">
        <v>28</v>
      </c>
      <c r="H32" s="7" t="s">
        <v>29</v>
      </c>
      <c r="I32" s="7">
        <v>1</v>
      </c>
      <c r="J32" s="7">
        <v>1</v>
      </c>
      <c r="K32" s="8">
        <v>45092.532638888886</v>
      </c>
      <c r="L32" s="7"/>
    </row>
    <row r="33" spans="1:12">
      <c r="A33" s="7" t="s">
        <v>60</v>
      </c>
      <c r="B33" s="7"/>
      <c r="C33" s="7" t="s">
        <v>26</v>
      </c>
      <c r="D33" s="7">
        <v>6.4000000000000001E-2</v>
      </c>
      <c r="E33" s="7" t="s">
        <v>27</v>
      </c>
      <c r="F33" s="7">
        <v>2.8865999999999999E-2</v>
      </c>
      <c r="G33" s="7" t="s">
        <v>28</v>
      </c>
      <c r="H33" s="7" t="s">
        <v>29</v>
      </c>
      <c r="I33" s="7">
        <v>1</v>
      </c>
      <c r="J33" s="7">
        <v>1</v>
      </c>
      <c r="K33" s="8">
        <v>45092.53402777778</v>
      </c>
      <c r="L33" s="7"/>
    </row>
    <row r="34" spans="1:12">
      <c r="A34" s="7" t="s">
        <v>61</v>
      </c>
      <c r="B34" s="7"/>
      <c r="C34" s="7" t="s">
        <v>26</v>
      </c>
      <c r="D34" s="7">
        <v>0.439</v>
      </c>
      <c r="E34" s="7" t="s">
        <v>27</v>
      </c>
      <c r="F34" s="7">
        <v>0.14904999999999999</v>
      </c>
      <c r="G34" s="7" t="s">
        <v>28</v>
      </c>
      <c r="H34" s="7" t="s">
        <v>29</v>
      </c>
      <c r="I34" s="7">
        <v>1</v>
      </c>
      <c r="J34" s="7">
        <v>1</v>
      </c>
      <c r="K34" s="8">
        <v>45092.534722222219</v>
      </c>
      <c r="L34" s="7"/>
    </row>
    <row r="35" spans="1:12">
      <c r="A35" s="7" t="s">
        <v>62</v>
      </c>
      <c r="B35" s="7"/>
      <c r="C35" s="7" t="s">
        <v>26</v>
      </c>
      <c r="D35" s="7">
        <v>0.45800000000000002</v>
      </c>
      <c r="E35" s="7" t="s">
        <v>27</v>
      </c>
      <c r="F35" s="7">
        <v>0.15504499999999999</v>
      </c>
      <c r="G35" s="7" t="s">
        <v>28</v>
      </c>
      <c r="H35" s="7" t="s">
        <v>29</v>
      </c>
      <c r="I35" s="7">
        <v>1</v>
      </c>
      <c r="J35" s="7">
        <v>1</v>
      </c>
      <c r="K35" s="8">
        <v>45092.535416666666</v>
      </c>
      <c r="L35" s="7"/>
    </row>
    <row r="36" spans="1:12">
      <c r="A36" s="7" t="s">
        <v>63</v>
      </c>
      <c r="B36" s="7"/>
      <c r="C36" s="7" t="s">
        <v>26</v>
      </c>
      <c r="D36" s="7">
        <v>0.42199999999999999</v>
      </c>
      <c r="E36" s="7" t="s">
        <v>27</v>
      </c>
      <c r="F36" s="7">
        <v>0.14375399999999999</v>
      </c>
      <c r="G36" s="7" t="s">
        <v>28</v>
      </c>
      <c r="H36" s="7" t="s">
        <v>29</v>
      </c>
      <c r="I36" s="7">
        <v>1</v>
      </c>
      <c r="J36" s="7">
        <v>1</v>
      </c>
      <c r="K36" s="8">
        <v>45092.536805555559</v>
      </c>
      <c r="L36" s="7"/>
    </row>
    <row r="37" spans="1:12">
      <c r="A37" s="7" t="s">
        <v>64</v>
      </c>
      <c r="B37" s="7"/>
      <c r="C37" s="7" t="s">
        <v>26</v>
      </c>
      <c r="D37" s="7">
        <v>0.47799999999999998</v>
      </c>
      <c r="E37" s="7" t="s">
        <v>27</v>
      </c>
      <c r="F37" s="7">
        <v>0.161497</v>
      </c>
      <c r="G37" s="7" t="s">
        <v>28</v>
      </c>
      <c r="H37" s="7" t="s">
        <v>29</v>
      </c>
      <c r="I37" s="7">
        <v>1</v>
      </c>
      <c r="J37" s="7">
        <v>1</v>
      </c>
      <c r="K37" s="8">
        <v>45092.537499999999</v>
      </c>
      <c r="L37" s="7"/>
    </row>
    <row r="38" spans="1:1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0DF7-ED58-44A1-92BC-8CA5AFB58809}">
  <dimension ref="A1:K37"/>
  <sheetViews>
    <sheetView workbookViewId="0">
      <selection activeCell="D10" sqref="D10:D37"/>
    </sheetView>
  </sheetViews>
  <sheetFormatPr defaultRowHeight="14.4"/>
  <sheetData>
    <row r="1" spans="1:11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</row>
    <row r="2" spans="1:11">
      <c r="A2" s="7" t="s">
        <v>25</v>
      </c>
      <c r="B2" s="7"/>
      <c r="C2" s="7" t="s">
        <v>73</v>
      </c>
      <c r="D2" s="7">
        <v>0.01</v>
      </c>
      <c r="E2" s="7" t="s">
        <v>72</v>
      </c>
      <c r="F2" s="7">
        <v>9.7750000000000007E-3</v>
      </c>
      <c r="G2" s="7" t="s">
        <v>28</v>
      </c>
      <c r="H2" s="7" t="s">
        <v>29</v>
      </c>
      <c r="I2" s="7">
        <v>1</v>
      </c>
      <c r="J2" s="7">
        <v>1</v>
      </c>
      <c r="K2" s="8">
        <v>45106.634722222225</v>
      </c>
    </row>
    <row r="3" spans="1:11">
      <c r="A3" s="7" t="s">
        <v>30</v>
      </c>
      <c r="B3" s="7"/>
      <c r="C3" s="7" t="s">
        <v>73</v>
      </c>
      <c r="D3" s="7">
        <v>4.4999999999999998E-2</v>
      </c>
      <c r="E3" s="7" t="s">
        <v>72</v>
      </c>
      <c r="F3" s="7">
        <v>4.4715999999999999E-2</v>
      </c>
      <c r="G3" s="7" t="s">
        <v>28</v>
      </c>
      <c r="H3" s="7" t="s">
        <v>29</v>
      </c>
      <c r="I3" s="7">
        <v>1</v>
      </c>
      <c r="J3" s="7">
        <v>1</v>
      </c>
      <c r="K3" s="8">
        <v>45106.636111111111</v>
      </c>
    </row>
    <row r="4" spans="1:11">
      <c r="A4" s="7" t="s">
        <v>31</v>
      </c>
      <c r="B4" s="7"/>
      <c r="C4" s="7" t="s">
        <v>73</v>
      </c>
      <c r="D4" s="7">
        <v>0.08</v>
      </c>
      <c r="E4" s="7" t="s">
        <v>72</v>
      </c>
      <c r="F4" s="7">
        <v>7.9602999999999993E-2</v>
      </c>
      <c r="G4" s="7" t="s">
        <v>28</v>
      </c>
      <c r="H4" s="7" t="s">
        <v>29</v>
      </c>
      <c r="I4" s="7">
        <v>1</v>
      </c>
      <c r="J4" s="7">
        <v>1</v>
      </c>
      <c r="K4" s="8">
        <v>45106.637499999997</v>
      </c>
    </row>
    <row r="5" spans="1:11">
      <c r="A5" s="7" t="s">
        <v>32</v>
      </c>
      <c r="B5" s="7"/>
      <c r="C5" s="7" t="s">
        <v>73</v>
      </c>
      <c r="D5" s="7">
        <v>0.184</v>
      </c>
      <c r="E5" s="7" t="s">
        <v>72</v>
      </c>
      <c r="F5" s="7">
        <v>0.183675</v>
      </c>
      <c r="G5" s="7" t="s">
        <v>28</v>
      </c>
      <c r="H5" s="7" t="s">
        <v>29</v>
      </c>
      <c r="I5" s="7">
        <v>1</v>
      </c>
      <c r="J5" s="7">
        <v>1</v>
      </c>
      <c r="K5" s="8">
        <v>45106.638888888891</v>
      </c>
    </row>
    <row r="6" spans="1:11">
      <c r="A6" s="7" t="s">
        <v>33</v>
      </c>
      <c r="B6" s="7"/>
      <c r="C6" s="7" t="s">
        <v>73</v>
      </c>
      <c r="D6" s="7">
        <v>0.35499999999999998</v>
      </c>
      <c r="E6" s="7" t="s">
        <v>72</v>
      </c>
      <c r="F6" s="7">
        <v>0.35528599999999999</v>
      </c>
      <c r="G6" s="7" t="s">
        <v>28</v>
      </c>
      <c r="H6" s="7" t="s">
        <v>29</v>
      </c>
      <c r="I6" s="7">
        <v>1</v>
      </c>
      <c r="J6" s="7">
        <v>1</v>
      </c>
      <c r="K6" s="8">
        <v>45106.640277777777</v>
      </c>
    </row>
    <row r="7" spans="1:11">
      <c r="A7" s="7" t="s">
        <v>34</v>
      </c>
      <c r="B7" s="7"/>
      <c r="C7" s="7" t="s">
        <v>73</v>
      </c>
      <c r="D7" s="7">
        <v>0.54100000000000004</v>
      </c>
      <c r="E7" s="7" t="s">
        <v>72</v>
      </c>
      <c r="F7" s="7">
        <v>0.54100300000000001</v>
      </c>
      <c r="G7" s="7" t="s">
        <v>28</v>
      </c>
      <c r="H7" s="7" t="s">
        <v>29</v>
      </c>
      <c r="I7" s="7">
        <v>1</v>
      </c>
      <c r="J7" s="7">
        <v>1</v>
      </c>
      <c r="K7" s="8">
        <v>45106.642361111109</v>
      </c>
    </row>
    <row r="8" spans="1:11">
      <c r="A8" s="7" t="s">
        <v>35</v>
      </c>
      <c r="B8" s="7"/>
      <c r="C8" s="7" t="s">
        <v>73</v>
      </c>
      <c r="D8" s="7">
        <v>0.69299999999999995</v>
      </c>
      <c r="E8" s="7" t="s">
        <v>72</v>
      </c>
      <c r="F8" s="7">
        <v>0.69297500000000001</v>
      </c>
      <c r="G8" s="7" t="s">
        <v>28</v>
      </c>
      <c r="H8" s="7" t="s">
        <v>29</v>
      </c>
      <c r="I8" s="7">
        <v>1</v>
      </c>
      <c r="J8" s="7">
        <v>1</v>
      </c>
      <c r="K8" s="8">
        <v>45106.643750000003</v>
      </c>
    </row>
    <row r="9" spans="1:11">
      <c r="A9" s="7" t="s">
        <v>36</v>
      </c>
      <c r="B9" s="7"/>
      <c r="C9" s="7" t="s">
        <v>73</v>
      </c>
      <c r="D9" s="7">
        <v>1.0999999999999999E-2</v>
      </c>
      <c r="E9" s="7" t="s">
        <v>72</v>
      </c>
      <c r="F9" s="7">
        <v>1.076E-2</v>
      </c>
      <c r="G9" s="7" t="s">
        <v>28</v>
      </c>
      <c r="H9" s="7" t="s">
        <v>29</v>
      </c>
      <c r="I9" s="7">
        <v>1</v>
      </c>
      <c r="J9" s="7">
        <v>1</v>
      </c>
      <c r="K9" s="8">
        <v>45106.645138888889</v>
      </c>
    </row>
    <row r="10" spans="1:11">
      <c r="A10" s="7" t="s">
        <v>74</v>
      </c>
      <c r="B10" s="7"/>
      <c r="C10" s="7" t="s">
        <v>73</v>
      </c>
      <c r="D10" s="7">
        <v>-3.0000000000000001E-3</v>
      </c>
      <c r="E10" s="7" t="s">
        <v>72</v>
      </c>
      <c r="F10" s="7">
        <v>1.06E-2</v>
      </c>
      <c r="G10" s="7" t="s">
        <v>28</v>
      </c>
      <c r="H10" s="7" t="s">
        <v>29</v>
      </c>
      <c r="I10" s="7">
        <v>1</v>
      </c>
      <c r="J10" s="7">
        <v>1</v>
      </c>
      <c r="K10" s="8">
        <v>45106.688194444447</v>
      </c>
    </row>
    <row r="11" spans="1:11">
      <c r="A11" s="7" t="s">
        <v>75</v>
      </c>
      <c r="B11" s="7"/>
      <c r="C11" s="7" t="s">
        <v>73</v>
      </c>
      <c r="D11" s="7">
        <v>-4.0000000000000001E-3</v>
      </c>
      <c r="E11" s="7" t="s">
        <v>72</v>
      </c>
      <c r="F11" s="7">
        <v>1.0475E-2</v>
      </c>
      <c r="G11" s="7" t="s">
        <v>28</v>
      </c>
      <c r="H11" s="7" t="s">
        <v>29</v>
      </c>
      <c r="I11" s="7">
        <v>1</v>
      </c>
      <c r="J11" s="7">
        <v>1</v>
      </c>
      <c r="K11" s="8">
        <v>45106.689583333333</v>
      </c>
    </row>
    <row r="12" spans="1:11">
      <c r="A12" s="7" t="s">
        <v>76</v>
      </c>
      <c r="B12" s="7"/>
      <c r="C12" s="7" t="s">
        <v>73</v>
      </c>
      <c r="D12" s="7">
        <v>-1.0999999999999999E-2</v>
      </c>
      <c r="E12" s="7" t="s">
        <v>72</v>
      </c>
      <c r="F12" s="7">
        <v>9.6050000000000007E-3</v>
      </c>
      <c r="G12" s="7" t="s">
        <v>28</v>
      </c>
      <c r="H12" s="7" t="s">
        <v>29</v>
      </c>
      <c r="I12" s="7">
        <v>1</v>
      </c>
      <c r="J12" s="7">
        <v>1</v>
      </c>
      <c r="K12" s="8">
        <v>45106.691666666666</v>
      </c>
    </row>
    <row r="13" spans="1:11">
      <c r="A13" s="7" t="s">
        <v>77</v>
      </c>
      <c r="B13" s="7"/>
      <c r="C13" s="7" t="s">
        <v>73</v>
      </c>
      <c r="D13" s="7">
        <v>-8.0000000000000002E-3</v>
      </c>
      <c r="E13" s="7" t="s">
        <v>72</v>
      </c>
      <c r="F13" s="7">
        <v>9.9260000000000008E-3</v>
      </c>
      <c r="G13" s="7" t="s">
        <v>28</v>
      </c>
      <c r="H13" s="7" t="s">
        <v>29</v>
      </c>
      <c r="I13" s="7">
        <v>1</v>
      </c>
      <c r="J13" s="7">
        <v>1</v>
      </c>
      <c r="K13" s="8">
        <v>45106.693055555559</v>
      </c>
    </row>
    <row r="14" spans="1:11">
      <c r="A14" s="7" t="s">
        <v>78</v>
      </c>
      <c r="B14" s="7"/>
      <c r="C14" s="7" t="s">
        <v>73</v>
      </c>
      <c r="D14" s="7">
        <v>6.0000000000000001E-3</v>
      </c>
      <c r="E14" s="7" t="s">
        <v>72</v>
      </c>
      <c r="F14" s="7">
        <v>1.1937E-2</v>
      </c>
      <c r="G14" s="7" t="s">
        <v>28</v>
      </c>
      <c r="H14" s="7" t="s">
        <v>29</v>
      </c>
      <c r="I14" s="7">
        <v>1</v>
      </c>
      <c r="J14" s="7">
        <v>1</v>
      </c>
      <c r="K14" s="8">
        <v>45106.694444444445</v>
      </c>
    </row>
    <row r="15" spans="1:11">
      <c r="A15" s="7" t="s">
        <v>79</v>
      </c>
      <c r="B15" s="7"/>
      <c r="C15" s="7" t="s">
        <v>73</v>
      </c>
      <c r="D15" s="7">
        <v>8.0000000000000002E-3</v>
      </c>
      <c r="E15" s="7" t="s">
        <v>72</v>
      </c>
      <c r="F15" s="7">
        <v>1.2135E-2</v>
      </c>
      <c r="G15" s="7" t="s">
        <v>28</v>
      </c>
      <c r="H15" s="7" t="s">
        <v>29</v>
      </c>
      <c r="I15" s="7">
        <v>1</v>
      </c>
      <c r="J15" s="7">
        <v>1</v>
      </c>
      <c r="K15" s="8">
        <v>45106.695833333331</v>
      </c>
    </row>
    <row r="16" spans="1:11">
      <c r="A16" s="7" t="s">
        <v>80</v>
      </c>
      <c r="B16" s="7"/>
      <c r="C16" s="7" t="s">
        <v>73</v>
      </c>
      <c r="D16" s="7">
        <v>3.0000000000000001E-3</v>
      </c>
      <c r="E16" s="7" t="s">
        <v>72</v>
      </c>
      <c r="F16" s="7">
        <v>1.1481E-2</v>
      </c>
      <c r="G16" s="7" t="s">
        <v>28</v>
      </c>
      <c r="H16" s="7" t="s">
        <v>29</v>
      </c>
      <c r="I16" s="7">
        <v>1</v>
      </c>
      <c r="J16" s="7">
        <v>1</v>
      </c>
      <c r="K16" s="8">
        <v>45106.697222222225</v>
      </c>
    </row>
    <row r="17" spans="1:11">
      <c r="A17" s="7" t="s">
        <v>81</v>
      </c>
      <c r="B17" s="7"/>
      <c r="C17" s="7" t="s">
        <v>73</v>
      </c>
      <c r="D17" s="7">
        <v>-1E-3</v>
      </c>
      <c r="E17" s="7" t="s">
        <v>72</v>
      </c>
      <c r="F17" s="7">
        <v>1.085E-2</v>
      </c>
      <c r="G17" s="7" t="s">
        <v>28</v>
      </c>
      <c r="H17" s="7" t="s">
        <v>29</v>
      </c>
      <c r="I17" s="7">
        <v>1</v>
      </c>
      <c r="J17" s="7">
        <v>1</v>
      </c>
      <c r="K17" s="8">
        <v>45106.698611111111</v>
      </c>
    </row>
    <row r="18" spans="1:11">
      <c r="A18" s="7" t="s">
        <v>82</v>
      </c>
      <c r="B18" s="7"/>
      <c r="C18" s="7" t="s">
        <v>73</v>
      </c>
      <c r="D18" s="7">
        <v>0.10199999999999999</v>
      </c>
      <c r="E18" s="7" t="s">
        <v>72</v>
      </c>
      <c r="F18" s="7">
        <v>2.5108999999999999E-2</v>
      </c>
      <c r="G18" s="7" t="s">
        <v>28</v>
      </c>
      <c r="H18" s="7" t="s">
        <v>29</v>
      </c>
      <c r="I18" s="7">
        <v>1</v>
      </c>
      <c r="J18" s="7">
        <v>1</v>
      </c>
      <c r="K18" s="8">
        <v>45106.700694444444</v>
      </c>
    </row>
    <row r="19" spans="1:11">
      <c r="A19" s="7" t="s">
        <v>83</v>
      </c>
      <c r="B19" s="7"/>
      <c r="C19" s="7" t="s">
        <v>73</v>
      </c>
      <c r="D19" s="7">
        <v>0.105</v>
      </c>
      <c r="E19" s="7" t="s">
        <v>72</v>
      </c>
      <c r="F19" s="7">
        <v>2.5569999999999999E-2</v>
      </c>
      <c r="G19" s="7" t="s">
        <v>28</v>
      </c>
      <c r="H19" s="7" t="s">
        <v>29</v>
      </c>
      <c r="I19" s="7">
        <v>1</v>
      </c>
      <c r="J19" s="7">
        <v>1</v>
      </c>
      <c r="K19" s="8">
        <v>45106.70208333333</v>
      </c>
    </row>
    <row r="20" spans="1:11">
      <c r="A20" s="7" t="s">
        <v>84</v>
      </c>
      <c r="B20" s="7"/>
      <c r="C20" s="7" t="s">
        <v>73</v>
      </c>
      <c r="D20" s="7">
        <v>0.10100000000000001</v>
      </c>
      <c r="E20" s="7" t="s">
        <v>72</v>
      </c>
      <c r="F20" s="7">
        <v>2.5020000000000001E-2</v>
      </c>
      <c r="G20" s="7" t="s">
        <v>28</v>
      </c>
      <c r="H20" s="7" t="s">
        <v>29</v>
      </c>
      <c r="I20" s="7">
        <v>1</v>
      </c>
      <c r="J20" s="7">
        <v>1</v>
      </c>
      <c r="K20" s="8">
        <v>45106.703472222223</v>
      </c>
    </row>
    <row r="21" spans="1:11">
      <c r="A21" s="7" t="s">
        <v>85</v>
      </c>
      <c r="B21" s="7"/>
      <c r="C21" s="7" t="s">
        <v>73</v>
      </c>
      <c r="D21" s="7">
        <v>0.109</v>
      </c>
      <c r="E21" s="7" t="s">
        <v>72</v>
      </c>
      <c r="F21" s="7">
        <v>2.6044999999999999E-2</v>
      </c>
      <c r="G21" s="7" t="s">
        <v>28</v>
      </c>
      <c r="H21" s="7" t="s">
        <v>29</v>
      </c>
      <c r="I21" s="7">
        <v>1</v>
      </c>
      <c r="J21" s="7">
        <v>1</v>
      </c>
      <c r="K21" s="8">
        <v>45106.704861111109</v>
      </c>
    </row>
    <row r="22" spans="1:11">
      <c r="A22" s="7" t="s">
        <v>86</v>
      </c>
      <c r="B22" s="7"/>
      <c r="C22" s="7" t="s">
        <v>73</v>
      </c>
      <c r="D22" s="7">
        <v>-2E-3</v>
      </c>
      <c r="E22" s="7" t="s">
        <v>72</v>
      </c>
      <c r="F22" s="7">
        <v>1.0806E-2</v>
      </c>
      <c r="G22" s="7" t="s">
        <v>28</v>
      </c>
      <c r="H22" s="7" t="s">
        <v>29</v>
      </c>
      <c r="I22" s="7">
        <v>1</v>
      </c>
      <c r="J22" s="7">
        <v>1</v>
      </c>
      <c r="K22" s="8">
        <v>45106.706250000003</v>
      </c>
    </row>
    <row r="23" spans="1:11">
      <c r="A23" s="7" t="s">
        <v>87</v>
      </c>
      <c r="B23" s="7"/>
      <c r="C23" s="7" t="s">
        <v>73</v>
      </c>
      <c r="D23" s="7">
        <v>7.0000000000000001E-3</v>
      </c>
      <c r="E23" s="7" t="s">
        <v>72</v>
      </c>
      <c r="F23" s="7">
        <v>1.2009000000000001E-2</v>
      </c>
      <c r="G23" s="7" t="s">
        <v>28</v>
      </c>
      <c r="H23" s="7" t="s">
        <v>29</v>
      </c>
      <c r="I23" s="7">
        <v>1</v>
      </c>
      <c r="J23" s="7">
        <v>1</v>
      </c>
      <c r="K23" s="8">
        <v>45106.707638888889</v>
      </c>
    </row>
    <row r="24" spans="1:11">
      <c r="A24" s="7" t="s">
        <v>88</v>
      </c>
      <c r="B24" s="7"/>
      <c r="C24" s="7" t="s">
        <v>73</v>
      </c>
      <c r="D24" s="7">
        <v>8.0000000000000002E-3</v>
      </c>
      <c r="E24" s="7" t="s">
        <v>72</v>
      </c>
      <c r="F24" s="7">
        <v>1.2112E-2</v>
      </c>
      <c r="G24" s="7" t="s">
        <v>28</v>
      </c>
      <c r="H24" s="7" t="s">
        <v>29</v>
      </c>
      <c r="I24" s="7">
        <v>1</v>
      </c>
      <c r="J24" s="7">
        <v>1</v>
      </c>
      <c r="K24" s="8">
        <v>45106.709027777775</v>
      </c>
    </row>
    <row r="25" spans="1:11">
      <c r="A25" s="7" t="s">
        <v>89</v>
      </c>
      <c r="B25" s="7"/>
      <c r="C25" s="7" t="s">
        <v>73</v>
      </c>
      <c r="D25" s="7">
        <v>7.0000000000000001E-3</v>
      </c>
      <c r="E25" s="7" t="s">
        <v>72</v>
      </c>
      <c r="F25" s="7">
        <v>1.1972999999999999E-2</v>
      </c>
      <c r="G25" s="7" t="s">
        <v>28</v>
      </c>
      <c r="H25" s="7" t="s">
        <v>29</v>
      </c>
      <c r="I25" s="7">
        <v>1</v>
      </c>
      <c r="J25" s="7">
        <v>1</v>
      </c>
      <c r="K25" s="8">
        <v>45106.711111111108</v>
      </c>
    </row>
    <row r="26" spans="1:11">
      <c r="A26" s="7" t="s">
        <v>90</v>
      </c>
      <c r="B26" s="7"/>
      <c r="C26" s="7" t="s">
        <v>73</v>
      </c>
      <c r="D26" s="7">
        <v>5.2999999999999999E-2</v>
      </c>
      <c r="E26" s="7" t="s">
        <v>72</v>
      </c>
      <c r="F26" s="7">
        <v>1.8345E-2</v>
      </c>
      <c r="G26" s="7" t="s">
        <v>28</v>
      </c>
      <c r="H26" s="7" t="s">
        <v>29</v>
      </c>
      <c r="I26" s="7">
        <v>1</v>
      </c>
      <c r="J26" s="7">
        <v>1</v>
      </c>
      <c r="K26" s="8">
        <v>45106.712500000001</v>
      </c>
    </row>
    <row r="27" spans="1:11">
      <c r="A27" s="7" t="s">
        <v>91</v>
      </c>
      <c r="B27" s="7"/>
      <c r="C27" s="7" t="s">
        <v>73</v>
      </c>
      <c r="D27" s="7">
        <v>0</v>
      </c>
      <c r="E27" s="7" t="s">
        <v>72</v>
      </c>
      <c r="F27" s="7">
        <v>1.1070999999999999E-2</v>
      </c>
      <c r="G27" s="7" t="s">
        <v>28</v>
      </c>
      <c r="H27" s="7" t="s">
        <v>29</v>
      </c>
      <c r="I27" s="7">
        <v>1</v>
      </c>
      <c r="J27" s="7">
        <v>1</v>
      </c>
      <c r="K27" s="8">
        <v>45106.713888888888</v>
      </c>
    </row>
    <row r="28" spans="1:11">
      <c r="A28" s="7" t="s">
        <v>92</v>
      </c>
      <c r="B28" s="7"/>
      <c r="C28" s="7" t="s">
        <v>73</v>
      </c>
      <c r="D28" s="7">
        <v>-0.01</v>
      </c>
      <c r="E28" s="7" t="s">
        <v>72</v>
      </c>
      <c r="F28" s="7">
        <v>9.6360000000000005E-3</v>
      </c>
      <c r="G28" s="7" t="s">
        <v>28</v>
      </c>
      <c r="H28" s="7" t="s">
        <v>29</v>
      </c>
      <c r="I28" s="7">
        <v>1</v>
      </c>
      <c r="J28" s="7">
        <v>1</v>
      </c>
      <c r="K28" s="8">
        <v>45106.715277777781</v>
      </c>
    </row>
    <row r="29" spans="1:11">
      <c r="A29" s="7" t="s">
        <v>93</v>
      </c>
      <c r="B29" s="7"/>
      <c r="C29" s="7" t="s">
        <v>73</v>
      </c>
      <c r="D29" s="7">
        <v>-1.2E-2</v>
      </c>
      <c r="E29" s="7" t="s">
        <v>72</v>
      </c>
      <c r="F29" s="7">
        <v>9.3889999999999998E-3</v>
      </c>
      <c r="G29" s="7" t="s">
        <v>28</v>
      </c>
      <c r="H29" s="7" t="s">
        <v>29</v>
      </c>
      <c r="I29" s="7">
        <v>1</v>
      </c>
      <c r="J29" s="7">
        <v>1</v>
      </c>
      <c r="K29" s="8">
        <v>45106.716666666667</v>
      </c>
    </row>
    <row r="30" spans="1:11">
      <c r="A30" s="7" t="s">
        <v>94</v>
      </c>
      <c r="B30" s="7"/>
      <c r="C30" s="7" t="s">
        <v>73</v>
      </c>
      <c r="D30" s="7">
        <v>-1E-3</v>
      </c>
      <c r="E30" s="7" t="s">
        <v>72</v>
      </c>
      <c r="F30" s="7">
        <v>1.0907999999999999E-2</v>
      </c>
      <c r="G30" s="7" t="s">
        <v>28</v>
      </c>
      <c r="H30" s="7" t="s">
        <v>29</v>
      </c>
      <c r="I30" s="7">
        <v>1</v>
      </c>
      <c r="J30" s="7">
        <v>1</v>
      </c>
      <c r="K30" s="8">
        <v>45106.718055555553</v>
      </c>
    </row>
    <row r="31" spans="1:11">
      <c r="A31" s="7" t="s">
        <v>95</v>
      </c>
      <c r="B31" s="7"/>
      <c r="C31" s="7" t="s">
        <v>73</v>
      </c>
      <c r="D31" s="7">
        <v>1E-3</v>
      </c>
      <c r="E31" s="7" t="s">
        <v>72</v>
      </c>
      <c r="F31" s="7">
        <v>1.123E-2</v>
      </c>
      <c r="G31" s="7" t="s">
        <v>28</v>
      </c>
      <c r="H31" s="7" t="s">
        <v>29</v>
      </c>
      <c r="I31" s="7">
        <v>1</v>
      </c>
      <c r="J31" s="7">
        <v>1</v>
      </c>
      <c r="K31" s="8">
        <v>45106.719444444447</v>
      </c>
    </row>
    <row r="32" spans="1:11">
      <c r="A32" s="7" t="s">
        <v>96</v>
      </c>
      <c r="B32" s="7"/>
      <c r="C32" s="7" t="s">
        <v>73</v>
      </c>
      <c r="D32" s="7">
        <v>-6.0000000000000001E-3</v>
      </c>
      <c r="E32" s="7" t="s">
        <v>72</v>
      </c>
      <c r="F32" s="7">
        <v>1.0227999999999999E-2</v>
      </c>
      <c r="G32" s="7" t="s">
        <v>28</v>
      </c>
      <c r="H32" s="7" t="s">
        <v>29</v>
      </c>
      <c r="I32" s="7">
        <v>1</v>
      </c>
      <c r="J32" s="7">
        <v>1</v>
      </c>
      <c r="K32" s="8">
        <v>45106.720138888886</v>
      </c>
    </row>
    <row r="33" spans="1:11">
      <c r="A33" s="7" t="s">
        <v>97</v>
      </c>
      <c r="B33" s="7"/>
      <c r="C33" s="7" t="s">
        <v>73</v>
      </c>
      <c r="D33" s="7">
        <v>-4.0000000000000001E-3</v>
      </c>
      <c r="E33" s="7" t="s">
        <v>72</v>
      </c>
      <c r="F33" s="7">
        <v>1.0541E-2</v>
      </c>
      <c r="G33" s="7" t="s">
        <v>28</v>
      </c>
      <c r="H33" s="7" t="s">
        <v>29</v>
      </c>
      <c r="I33" s="7">
        <v>1</v>
      </c>
      <c r="J33" s="7">
        <v>1</v>
      </c>
      <c r="K33" s="8">
        <v>45106.720833333333</v>
      </c>
    </row>
    <row r="34" spans="1:11">
      <c r="A34" s="7" t="s">
        <v>98</v>
      </c>
      <c r="B34" s="7"/>
      <c r="C34" s="7" t="s">
        <v>73</v>
      </c>
      <c r="D34" s="7">
        <v>6.0000000000000001E-3</v>
      </c>
      <c r="E34" s="7" t="s">
        <v>72</v>
      </c>
      <c r="F34" s="7">
        <v>1.1944E-2</v>
      </c>
      <c r="G34" s="7" t="s">
        <v>28</v>
      </c>
      <c r="H34" s="7" t="s">
        <v>29</v>
      </c>
      <c r="I34" s="7">
        <v>1</v>
      </c>
      <c r="J34" s="7">
        <v>1</v>
      </c>
      <c r="K34" s="8">
        <v>45106.722222222219</v>
      </c>
    </row>
    <row r="35" spans="1:11">
      <c r="A35" s="7" t="s">
        <v>99</v>
      </c>
      <c r="B35" s="7"/>
      <c r="C35" s="7" t="s">
        <v>73</v>
      </c>
      <c r="D35" s="7">
        <v>4.0000000000000001E-3</v>
      </c>
      <c r="E35" s="7" t="s">
        <v>72</v>
      </c>
      <c r="F35" s="7">
        <v>1.1552E-2</v>
      </c>
      <c r="G35" s="7" t="s">
        <v>28</v>
      </c>
      <c r="H35" s="7" t="s">
        <v>29</v>
      </c>
      <c r="I35" s="7">
        <v>1</v>
      </c>
      <c r="J35" s="7">
        <v>1</v>
      </c>
      <c r="K35" s="8">
        <v>45106.722916666666</v>
      </c>
    </row>
    <row r="36" spans="1:11">
      <c r="A36" s="7" t="s">
        <v>100</v>
      </c>
      <c r="B36" s="7"/>
      <c r="C36" s="7" t="s">
        <v>73</v>
      </c>
      <c r="D36" s="7">
        <v>0.03</v>
      </c>
      <c r="E36" s="7" t="s">
        <v>72</v>
      </c>
      <c r="F36" s="7">
        <v>1.5219E-2</v>
      </c>
      <c r="G36" s="7" t="s">
        <v>28</v>
      </c>
      <c r="H36" s="7" t="s">
        <v>29</v>
      </c>
      <c r="I36" s="7">
        <v>1</v>
      </c>
      <c r="J36" s="7">
        <v>1</v>
      </c>
      <c r="K36" s="8">
        <v>45106.723611111112</v>
      </c>
    </row>
    <row r="37" spans="1:11">
      <c r="A37" s="7" t="s">
        <v>101</v>
      </c>
      <c r="B37" s="7"/>
      <c r="C37" s="7" t="s">
        <v>73</v>
      </c>
      <c r="D37" s="7">
        <v>-8.9999999999999993E-3</v>
      </c>
      <c r="E37" s="7" t="s">
        <v>72</v>
      </c>
      <c r="F37" s="7">
        <v>9.7599999999999996E-3</v>
      </c>
      <c r="G37" s="7" t="s">
        <v>28</v>
      </c>
      <c r="H37" s="7" t="s">
        <v>29</v>
      </c>
      <c r="I37" s="7">
        <v>1</v>
      </c>
      <c r="J37" s="7">
        <v>1</v>
      </c>
      <c r="K37" s="8">
        <v>45106.724999999999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E2AF-D0E5-496A-A32E-8CD4C7B10324}">
  <dimension ref="A1:L38"/>
  <sheetViews>
    <sheetView workbookViewId="0">
      <selection sqref="A1:XFD9"/>
    </sheetView>
  </sheetViews>
  <sheetFormatPr defaultRowHeight="14.4"/>
  <sheetData>
    <row r="1" spans="1:12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/>
    </row>
    <row r="2" spans="1:12">
      <c r="A2" s="7" t="s">
        <v>25</v>
      </c>
      <c r="B2" s="7"/>
      <c r="C2" s="7" t="s">
        <v>71</v>
      </c>
      <c r="D2" s="7">
        <v>3.0000000000000001E-3</v>
      </c>
      <c r="E2" s="7" t="s">
        <v>72</v>
      </c>
      <c r="F2" s="7">
        <v>2.9780000000000002E-3</v>
      </c>
      <c r="G2" s="7" t="s">
        <v>28</v>
      </c>
      <c r="H2" s="7" t="s">
        <v>29</v>
      </c>
      <c r="I2" s="7">
        <v>1</v>
      </c>
      <c r="J2" s="7">
        <v>1</v>
      </c>
      <c r="K2" s="8">
        <v>45097.522916666669</v>
      </c>
      <c r="L2" s="7"/>
    </row>
    <row r="3" spans="1:12">
      <c r="A3" s="7" t="s">
        <v>30</v>
      </c>
      <c r="B3" s="7"/>
      <c r="C3" s="7" t="s">
        <v>71</v>
      </c>
      <c r="D3" s="7">
        <v>7.5600000000000001E-2</v>
      </c>
      <c r="E3" s="7" t="s">
        <v>72</v>
      </c>
      <c r="F3" s="7">
        <v>7.5600000000000001E-2</v>
      </c>
      <c r="G3" s="7" t="s">
        <v>28</v>
      </c>
      <c r="H3" s="7" t="s">
        <v>29</v>
      </c>
      <c r="I3" s="7">
        <v>1</v>
      </c>
      <c r="J3" s="7">
        <v>1</v>
      </c>
      <c r="K3" s="8">
        <v>45097.522916666669</v>
      </c>
      <c r="L3" s="7"/>
    </row>
    <row r="4" spans="1:12">
      <c r="A4" s="7" t="s">
        <v>31</v>
      </c>
      <c r="B4" s="7"/>
      <c r="C4" s="7" t="s">
        <v>71</v>
      </c>
      <c r="D4" s="7">
        <v>0.1457</v>
      </c>
      <c r="E4" s="7" t="s">
        <v>72</v>
      </c>
      <c r="F4" s="7">
        <v>0.145653</v>
      </c>
      <c r="G4" s="7" t="s">
        <v>28</v>
      </c>
      <c r="H4" s="7" t="s">
        <v>29</v>
      </c>
      <c r="I4" s="7">
        <v>1</v>
      </c>
      <c r="J4" s="7">
        <v>1</v>
      </c>
      <c r="K4" s="8">
        <v>45097.523611111108</v>
      </c>
      <c r="L4" s="7"/>
    </row>
    <row r="5" spans="1:12">
      <c r="A5" s="7" t="s">
        <v>32</v>
      </c>
      <c r="B5" s="7"/>
      <c r="C5" s="7" t="s">
        <v>71</v>
      </c>
      <c r="D5" s="7">
        <v>0.36109999999999998</v>
      </c>
      <c r="E5" s="7" t="s">
        <v>72</v>
      </c>
      <c r="F5" s="7">
        <v>0.36108600000000002</v>
      </c>
      <c r="G5" s="7" t="s">
        <v>28</v>
      </c>
      <c r="H5" s="7" t="s">
        <v>29</v>
      </c>
      <c r="I5" s="7">
        <v>1</v>
      </c>
      <c r="J5" s="7">
        <v>1</v>
      </c>
      <c r="K5" s="8">
        <v>45097.524305555555</v>
      </c>
      <c r="L5" s="7"/>
    </row>
    <row r="6" spans="1:12">
      <c r="A6" s="7" t="s">
        <v>33</v>
      </c>
      <c r="B6" s="7"/>
      <c r="C6" s="7" t="s">
        <v>71</v>
      </c>
      <c r="D6" s="7">
        <v>0.72060000000000002</v>
      </c>
      <c r="E6" s="7" t="s">
        <v>72</v>
      </c>
      <c r="F6" s="7">
        <v>0.72056699999999996</v>
      </c>
      <c r="G6" s="7" t="s">
        <v>28</v>
      </c>
      <c r="H6" s="7" t="s">
        <v>29</v>
      </c>
      <c r="I6" s="7">
        <v>1</v>
      </c>
      <c r="J6" s="7">
        <v>1</v>
      </c>
      <c r="K6" s="8">
        <v>45097.524305555555</v>
      </c>
      <c r="L6" s="7"/>
    </row>
    <row r="7" spans="1:12">
      <c r="A7" s="7" t="s">
        <v>34</v>
      </c>
      <c r="B7" s="7"/>
      <c r="C7" s="7" t="s">
        <v>71</v>
      </c>
      <c r="D7" s="7">
        <v>1.1105</v>
      </c>
      <c r="E7" s="7" t="s">
        <v>72</v>
      </c>
      <c r="F7" s="7">
        <v>1.110493</v>
      </c>
      <c r="G7" s="7" t="s">
        <v>28</v>
      </c>
      <c r="H7" s="7" t="s">
        <v>29</v>
      </c>
      <c r="I7" s="7">
        <v>1</v>
      </c>
      <c r="J7" s="7">
        <v>1</v>
      </c>
      <c r="K7" s="8">
        <v>45097.525000000001</v>
      </c>
      <c r="L7" s="7"/>
    </row>
    <row r="8" spans="1:12">
      <c r="A8" s="7" t="s">
        <v>35</v>
      </c>
      <c r="B8" s="7"/>
      <c r="C8" s="7" t="s">
        <v>71</v>
      </c>
      <c r="D8" s="7">
        <v>1.5117</v>
      </c>
      <c r="E8" s="7" t="s">
        <v>72</v>
      </c>
      <c r="F8" s="7">
        <v>1.5116579999999999</v>
      </c>
      <c r="G8" s="7" t="s">
        <v>28</v>
      </c>
      <c r="H8" s="7" t="s">
        <v>29</v>
      </c>
      <c r="I8" s="7">
        <v>1</v>
      </c>
      <c r="J8" s="7">
        <v>1</v>
      </c>
      <c r="K8" s="8">
        <v>45097.525694444441</v>
      </c>
      <c r="L8" s="7"/>
    </row>
    <row r="9" spans="1:12">
      <c r="A9" s="7" t="s">
        <v>36</v>
      </c>
      <c r="B9" s="7"/>
      <c r="C9" s="7" t="s">
        <v>71</v>
      </c>
      <c r="D9" s="7">
        <v>8.6999999999999994E-3</v>
      </c>
      <c r="E9" s="7" t="s">
        <v>72</v>
      </c>
      <c r="F9" s="7">
        <v>8.7119999999999993E-3</v>
      </c>
      <c r="G9" s="7" t="s">
        <v>28</v>
      </c>
      <c r="H9" s="7" t="s">
        <v>29</v>
      </c>
      <c r="I9" s="7">
        <v>1</v>
      </c>
      <c r="J9" s="7">
        <v>1</v>
      </c>
      <c r="K9" s="8">
        <v>45097.525694444441</v>
      </c>
      <c r="L9" s="7"/>
    </row>
    <row r="10" spans="1:12">
      <c r="A10" s="7" t="s">
        <v>37</v>
      </c>
      <c r="B10" s="7"/>
      <c r="C10" s="7" t="s">
        <v>71</v>
      </c>
      <c r="D10" s="7">
        <v>9.7000000000000003E-3</v>
      </c>
      <c r="E10" s="7" t="s">
        <v>72</v>
      </c>
      <c r="F10" s="7">
        <v>3.006E-3</v>
      </c>
      <c r="G10" s="7" t="s">
        <v>28</v>
      </c>
      <c r="H10" s="7" t="s">
        <v>29</v>
      </c>
      <c r="I10" s="7">
        <v>1</v>
      </c>
      <c r="J10" s="7">
        <v>1</v>
      </c>
      <c r="K10" s="8">
        <v>45097.526388888888</v>
      </c>
      <c r="L10" s="7"/>
    </row>
    <row r="11" spans="1:12">
      <c r="A11" s="7" t="s">
        <v>38</v>
      </c>
      <c r="B11" s="7"/>
      <c r="C11" s="7" t="s">
        <v>71</v>
      </c>
      <c r="D11" s="7">
        <v>9.1999999999999998E-3</v>
      </c>
      <c r="E11" s="7" t="s">
        <v>72</v>
      </c>
      <c r="F11" s="7">
        <v>2.5309999999999998E-3</v>
      </c>
      <c r="G11" s="7" t="s">
        <v>28</v>
      </c>
      <c r="H11" s="7" t="s">
        <v>29</v>
      </c>
      <c r="I11" s="7">
        <v>1</v>
      </c>
      <c r="J11" s="7">
        <v>1</v>
      </c>
      <c r="K11" s="8">
        <v>45097.527083333334</v>
      </c>
      <c r="L11" s="7"/>
    </row>
    <row r="12" spans="1:12">
      <c r="A12" s="7" t="s">
        <v>39</v>
      </c>
      <c r="B12" s="7"/>
      <c r="C12" s="7" t="s">
        <v>71</v>
      </c>
      <c r="D12" s="7">
        <v>9.1000000000000004E-3</v>
      </c>
      <c r="E12" s="7" t="s">
        <v>72</v>
      </c>
      <c r="F12" s="7">
        <v>2.3860000000000001E-3</v>
      </c>
      <c r="G12" s="7" t="s">
        <v>28</v>
      </c>
      <c r="H12" s="7" t="s">
        <v>29</v>
      </c>
      <c r="I12" s="7">
        <v>1</v>
      </c>
      <c r="J12" s="7">
        <v>1</v>
      </c>
      <c r="K12" s="8">
        <v>45097.527777777781</v>
      </c>
      <c r="L12" s="7"/>
    </row>
    <row r="13" spans="1:12">
      <c r="A13" s="7" t="s">
        <v>40</v>
      </c>
      <c r="B13" s="7"/>
      <c r="C13" s="7" t="s">
        <v>71</v>
      </c>
      <c r="D13" s="7">
        <v>9.2999999999999992E-3</v>
      </c>
      <c r="E13" s="7" t="s">
        <v>72</v>
      </c>
      <c r="F13" s="7">
        <v>2.6090000000000002E-3</v>
      </c>
      <c r="G13" s="7" t="s">
        <v>28</v>
      </c>
      <c r="H13" s="7" t="s">
        <v>29</v>
      </c>
      <c r="I13" s="7">
        <v>1</v>
      </c>
      <c r="J13" s="7">
        <v>1</v>
      </c>
      <c r="K13" s="8">
        <v>45097.527777777781</v>
      </c>
      <c r="L13" s="7"/>
    </row>
    <row r="14" spans="1:12">
      <c r="A14" s="7" t="s">
        <v>41</v>
      </c>
      <c r="B14" s="7"/>
      <c r="C14" s="7" t="s">
        <v>71</v>
      </c>
      <c r="D14" s="7">
        <v>8.6E-3</v>
      </c>
      <c r="E14" s="7" t="s">
        <v>72</v>
      </c>
      <c r="F14" s="7">
        <v>1.934E-3</v>
      </c>
      <c r="G14" s="7" t="s">
        <v>28</v>
      </c>
      <c r="H14" s="7" t="s">
        <v>29</v>
      </c>
      <c r="I14" s="7">
        <v>1</v>
      </c>
      <c r="J14" s="7">
        <v>1</v>
      </c>
      <c r="K14" s="8">
        <v>45097.52847222222</v>
      </c>
      <c r="L14" s="7"/>
    </row>
    <row r="15" spans="1:12">
      <c r="A15" s="7" t="s">
        <v>42</v>
      </c>
      <c r="B15" s="7"/>
      <c r="C15" s="7" t="s">
        <v>71</v>
      </c>
      <c r="D15" s="7">
        <v>9.2999999999999992E-3</v>
      </c>
      <c r="E15" s="7" t="s">
        <v>72</v>
      </c>
      <c r="F15" s="7">
        <v>2.5799999999999998E-3</v>
      </c>
      <c r="G15" s="7" t="s">
        <v>28</v>
      </c>
      <c r="H15" s="7" t="s">
        <v>29</v>
      </c>
      <c r="I15" s="7">
        <v>1</v>
      </c>
      <c r="J15" s="7">
        <v>1</v>
      </c>
      <c r="K15" s="8">
        <v>45097.529166666667</v>
      </c>
      <c r="L15" s="7"/>
    </row>
    <row r="16" spans="1:12">
      <c r="A16" s="7" t="s">
        <v>43</v>
      </c>
      <c r="B16" s="7"/>
      <c r="C16" s="7" t="s">
        <v>71</v>
      </c>
      <c r="D16" s="7">
        <v>8.3000000000000001E-3</v>
      </c>
      <c r="E16" s="7" t="s">
        <v>72</v>
      </c>
      <c r="F16" s="7">
        <v>1.639E-3</v>
      </c>
      <c r="G16" s="7" t="s">
        <v>28</v>
      </c>
      <c r="H16" s="7" t="s">
        <v>29</v>
      </c>
      <c r="I16" s="7">
        <v>1</v>
      </c>
      <c r="J16" s="7">
        <v>1</v>
      </c>
      <c r="K16" s="8">
        <v>45097.529166666667</v>
      </c>
      <c r="L16" s="7"/>
    </row>
    <row r="17" spans="1:12">
      <c r="A17" s="7" t="s">
        <v>44</v>
      </c>
      <c r="B17" s="7"/>
      <c r="C17" s="7" t="s">
        <v>71</v>
      </c>
      <c r="D17" s="7">
        <v>9.2999999999999992E-3</v>
      </c>
      <c r="E17" s="7" t="s">
        <v>72</v>
      </c>
      <c r="F17" s="7">
        <v>2.6020000000000001E-3</v>
      </c>
      <c r="G17" s="7" t="s">
        <v>28</v>
      </c>
      <c r="H17" s="7" t="s">
        <v>29</v>
      </c>
      <c r="I17" s="7">
        <v>1</v>
      </c>
      <c r="J17" s="7">
        <v>1</v>
      </c>
      <c r="K17" s="8">
        <v>45097.529861111114</v>
      </c>
      <c r="L17" s="7"/>
    </row>
    <row r="18" spans="1:12">
      <c r="A18" s="7" t="s">
        <v>45</v>
      </c>
      <c r="B18" s="7"/>
      <c r="C18" s="7" t="s">
        <v>71</v>
      </c>
      <c r="D18" s="7">
        <v>9.9000000000000008E-3</v>
      </c>
      <c r="E18" s="7" t="s">
        <v>72</v>
      </c>
      <c r="F18" s="7">
        <v>3.2209999999999999E-3</v>
      </c>
      <c r="G18" s="7" t="s">
        <v>28</v>
      </c>
      <c r="H18" s="7" t="s">
        <v>29</v>
      </c>
      <c r="I18" s="7">
        <v>1</v>
      </c>
      <c r="J18" s="7">
        <v>1</v>
      </c>
      <c r="K18" s="8">
        <v>45097.530555555553</v>
      </c>
      <c r="L18" s="7"/>
    </row>
    <row r="19" spans="1:12">
      <c r="A19" s="7" t="s">
        <v>46</v>
      </c>
      <c r="B19" s="7"/>
      <c r="C19" s="7" t="s">
        <v>71</v>
      </c>
      <c r="D19" s="7">
        <v>1.0200000000000001E-2</v>
      </c>
      <c r="E19" s="7" t="s">
        <v>72</v>
      </c>
      <c r="F19" s="7">
        <v>3.5239999999999998E-3</v>
      </c>
      <c r="G19" s="7" t="s">
        <v>28</v>
      </c>
      <c r="H19" s="7" t="s">
        <v>29</v>
      </c>
      <c r="I19" s="7">
        <v>1</v>
      </c>
      <c r="J19" s="7">
        <v>1</v>
      </c>
      <c r="K19" s="8">
        <v>45097.530555555553</v>
      </c>
      <c r="L19" s="7"/>
    </row>
    <row r="20" spans="1:12">
      <c r="A20" s="7" t="s">
        <v>47</v>
      </c>
      <c r="B20" s="7"/>
      <c r="C20" s="7" t="s">
        <v>71</v>
      </c>
      <c r="D20" s="7">
        <v>9.7000000000000003E-3</v>
      </c>
      <c r="E20" s="7" t="s">
        <v>72</v>
      </c>
      <c r="F20" s="7">
        <v>2.96E-3</v>
      </c>
      <c r="G20" s="7" t="s">
        <v>28</v>
      </c>
      <c r="H20" s="7" t="s">
        <v>29</v>
      </c>
      <c r="I20" s="7">
        <v>1</v>
      </c>
      <c r="J20" s="7">
        <v>1</v>
      </c>
      <c r="K20" s="8">
        <v>45097.53125</v>
      </c>
      <c r="L20" s="7"/>
    </row>
    <row r="21" spans="1:12">
      <c r="A21" s="7" t="s">
        <v>48</v>
      </c>
      <c r="B21" s="7"/>
      <c r="C21" s="7" t="s">
        <v>71</v>
      </c>
      <c r="D21" s="7">
        <v>1.01E-2</v>
      </c>
      <c r="E21" s="7" t="s">
        <v>72</v>
      </c>
      <c r="F21" s="7">
        <v>3.4269999999999999E-3</v>
      </c>
      <c r="G21" s="7" t="s">
        <v>28</v>
      </c>
      <c r="H21" s="7" t="s">
        <v>29</v>
      </c>
      <c r="I21" s="7">
        <v>1</v>
      </c>
      <c r="J21" s="7">
        <v>1</v>
      </c>
      <c r="K21" s="8">
        <v>45097.531944444447</v>
      </c>
      <c r="L21" s="7"/>
    </row>
    <row r="22" spans="1:12">
      <c r="A22" s="7" t="s">
        <v>49</v>
      </c>
      <c r="B22" s="7"/>
      <c r="C22" s="7" t="s">
        <v>71</v>
      </c>
      <c r="D22" s="7">
        <v>8.8999999999999999E-3</v>
      </c>
      <c r="E22" s="7" t="s">
        <v>72</v>
      </c>
      <c r="F22" s="7">
        <v>2.2539999999999999E-3</v>
      </c>
      <c r="G22" s="7" t="s">
        <v>28</v>
      </c>
      <c r="H22" s="7" t="s">
        <v>29</v>
      </c>
      <c r="I22" s="7">
        <v>1</v>
      </c>
      <c r="J22" s="7">
        <v>1</v>
      </c>
      <c r="K22" s="8">
        <v>45097.531944444447</v>
      </c>
      <c r="L22" s="7"/>
    </row>
    <row r="23" spans="1:12">
      <c r="A23" s="7" t="s">
        <v>50</v>
      </c>
      <c r="B23" s="7"/>
      <c r="C23" s="7" t="s">
        <v>71</v>
      </c>
      <c r="D23" s="7">
        <v>8.9999999999999993E-3</v>
      </c>
      <c r="E23" s="7" t="s">
        <v>72</v>
      </c>
      <c r="F23" s="7">
        <v>2.343E-3</v>
      </c>
      <c r="G23" s="7" t="s">
        <v>28</v>
      </c>
      <c r="H23" s="7" t="s">
        <v>29</v>
      </c>
      <c r="I23" s="7">
        <v>1</v>
      </c>
      <c r="J23" s="7">
        <v>1</v>
      </c>
      <c r="K23" s="8">
        <v>45097.532638888886</v>
      </c>
      <c r="L23" s="7"/>
    </row>
    <row r="24" spans="1:12">
      <c r="A24" s="7" t="s">
        <v>51</v>
      </c>
      <c r="B24" s="7"/>
      <c r="C24" s="7" t="s">
        <v>71</v>
      </c>
      <c r="D24" s="7">
        <v>8.9999999999999993E-3</v>
      </c>
      <c r="E24" s="7" t="s">
        <v>72</v>
      </c>
      <c r="F24" s="7">
        <v>2.274E-3</v>
      </c>
      <c r="G24" s="7" t="s">
        <v>28</v>
      </c>
      <c r="H24" s="7" t="s">
        <v>29</v>
      </c>
      <c r="I24" s="7">
        <v>1</v>
      </c>
      <c r="J24" s="7">
        <v>1</v>
      </c>
      <c r="K24" s="8">
        <v>45097.533333333333</v>
      </c>
      <c r="L24" s="7"/>
    </row>
    <row r="25" spans="1:12">
      <c r="A25" s="7" t="s">
        <v>52</v>
      </c>
      <c r="B25" s="7"/>
      <c r="C25" s="7" t="s">
        <v>71</v>
      </c>
      <c r="D25" s="7">
        <v>8.8000000000000005E-3</v>
      </c>
      <c r="E25" s="7" t="s">
        <v>72</v>
      </c>
      <c r="F25" s="7">
        <v>2.1570000000000001E-3</v>
      </c>
      <c r="G25" s="7" t="s">
        <v>28</v>
      </c>
      <c r="H25" s="7" t="s">
        <v>29</v>
      </c>
      <c r="I25" s="7">
        <v>1</v>
      </c>
      <c r="J25" s="7">
        <v>1</v>
      </c>
      <c r="K25" s="8">
        <v>45097.533333333333</v>
      </c>
      <c r="L25" s="7"/>
    </row>
    <row r="26" spans="1:12">
      <c r="A26" s="7" t="s">
        <v>53</v>
      </c>
      <c r="B26" s="7"/>
      <c r="C26" s="7" t="s">
        <v>71</v>
      </c>
      <c r="D26" s="7">
        <v>9.1000000000000004E-3</v>
      </c>
      <c r="E26" s="7" t="s">
        <v>72</v>
      </c>
      <c r="F26" s="7">
        <v>2.3800000000000002E-3</v>
      </c>
      <c r="G26" s="7" t="s">
        <v>28</v>
      </c>
      <c r="H26" s="7" t="s">
        <v>29</v>
      </c>
      <c r="I26" s="7">
        <v>1</v>
      </c>
      <c r="J26" s="7">
        <v>1</v>
      </c>
      <c r="K26" s="8">
        <v>45097.53402777778</v>
      </c>
      <c r="L26" s="7"/>
    </row>
    <row r="27" spans="1:12">
      <c r="A27" s="7" t="s">
        <v>54</v>
      </c>
      <c r="B27" s="7"/>
      <c r="C27" s="7" t="s">
        <v>71</v>
      </c>
      <c r="D27" s="7">
        <v>8.6999999999999994E-3</v>
      </c>
      <c r="E27" s="7" t="s">
        <v>72</v>
      </c>
      <c r="F27" s="7">
        <v>2.055E-3</v>
      </c>
      <c r="G27" s="7" t="s">
        <v>28</v>
      </c>
      <c r="H27" s="7" t="s">
        <v>29</v>
      </c>
      <c r="I27" s="7">
        <v>1</v>
      </c>
      <c r="J27" s="7">
        <v>1</v>
      </c>
      <c r="K27" s="8">
        <v>45097.534722222219</v>
      </c>
      <c r="L27" s="7"/>
    </row>
    <row r="28" spans="1:12">
      <c r="A28" s="7" t="s">
        <v>55</v>
      </c>
      <c r="B28" s="7"/>
      <c r="C28" s="7" t="s">
        <v>71</v>
      </c>
      <c r="D28" s="7">
        <v>9.1999999999999998E-3</v>
      </c>
      <c r="E28" s="7" t="s">
        <v>72</v>
      </c>
      <c r="F28" s="7">
        <v>2.5300000000000001E-3</v>
      </c>
      <c r="G28" s="7" t="s">
        <v>28</v>
      </c>
      <c r="H28" s="7" t="s">
        <v>29</v>
      </c>
      <c r="I28" s="7">
        <v>1</v>
      </c>
      <c r="J28" s="7">
        <v>1</v>
      </c>
      <c r="K28" s="8">
        <v>45097.534722222219</v>
      </c>
      <c r="L28" s="7"/>
    </row>
    <row r="29" spans="1:12">
      <c r="A29" s="7" t="s">
        <v>56</v>
      </c>
      <c r="B29" s="7"/>
      <c r="C29" s="7" t="s">
        <v>71</v>
      </c>
      <c r="D29" s="7">
        <v>8.5000000000000006E-3</v>
      </c>
      <c r="E29" s="7" t="s">
        <v>72</v>
      </c>
      <c r="F29" s="7">
        <v>1.8129999999999999E-3</v>
      </c>
      <c r="G29" s="7" t="s">
        <v>28</v>
      </c>
      <c r="H29" s="7" t="s">
        <v>29</v>
      </c>
      <c r="I29" s="7">
        <v>1</v>
      </c>
      <c r="J29" s="7">
        <v>1</v>
      </c>
      <c r="K29" s="8">
        <v>45097.535416666666</v>
      </c>
      <c r="L29" s="7"/>
    </row>
    <row r="30" spans="1:12">
      <c r="A30" s="7" t="s">
        <v>57</v>
      </c>
      <c r="B30" s="7"/>
      <c r="C30" s="7" t="s">
        <v>71</v>
      </c>
      <c r="D30" s="7">
        <v>9.5999999999999992E-3</v>
      </c>
      <c r="E30" s="7" t="s">
        <v>72</v>
      </c>
      <c r="F30" s="7">
        <v>2.9580000000000001E-3</v>
      </c>
      <c r="G30" s="7" t="s">
        <v>28</v>
      </c>
      <c r="H30" s="7" t="s">
        <v>29</v>
      </c>
      <c r="I30" s="7">
        <v>1</v>
      </c>
      <c r="J30" s="7">
        <v>1</v>
      </c>
      <c r="K30" s="8">
        <v>45097.536111111112</v>
      </c>
      <c r="L30" s="7"/>
    </row>
    <row r="31" spans="1:12">
      <c r="A31" s="7" t="s">
        <v>58</v>
      </c>
      <c r="B31" s="7"/>
      <c r="C31" s="7" t="s">
        <v>71</v>
      </c>
      <c r="D31" s="7">
        <v>8.6E-3</v>
      </c>
      <c r="E31" s="7" t="s">
        <v>72</v>
      </c>
      <c r="F31" s="7">
        <v>1.903E-3</v>
      </c>
      <c r="G31" s="7" t="s">
        <v>28</v>
      </c>
      <c r="H31" s="7" t="s">
        <v>29</v>
      </c>
      <c r="I31" s="7">
        <v>1</v>
      </c>
      <c r="J31" s="7">
        <v>1</v>
      </c>
      <c r="K31" s="8">
        <v>45097.536111111112</v>
      </c>
      <c r="L31" s="7"/>
    </row>
    <row r="32" spans="1:12">
      <c r="A32" s="7" t="s">
        <v>59</v>
      </c>
      <c r="B32" s="7"/>
      <c r="C32" s="7" t="s">
        <v>71</v>
      </c>
      <c r="D32" s="7">
        <v>9.2999999999999992E-3</v>
      </c>
      <c r="E32" s="7" t="s">
        <v>72</v>
      </c>
      <c r="F32" s="7">
        <v>2.5690000000000001E-3</v>
      </c>
      <c r="G32" s="7" t="s">
        <v>28</v>
      </c>
      <c r="H32" s="7" t="s">
        <v>29</v>
      </c>
      <c r="I32" s="7">
        <v>1</v>
      </c>
      <c r="J32" s="7">
        <v>1</v>
      </c>
      <c r="K32" s="8">
        <v>45097.536805555559</v>
      </c>
      <c r="L32" s="7"/>
    </row>
    <row r="33" spans="1:12">
      <c r="A33" s="7" t="s">
        <v>60</v>
      </c>
      <c r="B33" s="7"/>
      <c r="C33" s="7" t="s">
        <v>71</v>
      </c>
      <c r="D33" s="7">
        <v>8.6999999999999994E-3</v>
      </c>
      <c r="E33" s="7" t="s">
        <v>72</v>
      </c>
      <c r="F33" s="7">
        <v>2.0019999999999999E-3</v>
      </c>
      <c r="G33" s="7" t="s">
        <v>28</v>
      </c>
      <c r="H33" s="7" t="s">
        <v>29</v>
      </c>
      <c r="I33" s="7">
        <v>1</v>
      </c>
      <c r="J33" s="7">
        <v>1</v>
      </c>
      <c r="K33" s="8">
        <v>45097.537499999999</v>
      </c>
      <c r="L33" s="7"/>
    </row>
    <row r="34" spans="1:12">
      <c r="A34" s="7" t="s">
        <v>61</v>
      </c>
      <c r="B34" s="7"/>
      <c r="C34" s="7" t="s">
        <v>71</v>
      </c>
      <c r="D34" s="7">
        <v>9.4999999999999998E-3</v>
      </c>
      <c r="E34" s="7" t="s">
        <v>72</v>
      </c>
      <c r="F34" s="7">
        <v>2.8E-3</v>
      </c>
      <c r="G34" s="7" t="s">
        <v>28</v>
      </c>
      <c r="H34" s="7" t="s">
        <v>29</v>
      </c>
      <c r="I34" s="7">
        <v>1</v>
      </c>
      <c r="J34" s="7">
        <v>1</v>
      </c>
      <c r="K34" s="8">
        <v>45097.537499999999</v>
      </c>
      <c r="L34" s="7"/>
    </row>
    <row r="35" spans="1:12">
      <c r="A35" s="7" t="s">
        <v>62</v>
      </c>
      <c r="B35" s="7"/>
      <c r="C35" s="7" t="s">
        <v>71</v>
      </c>
      <c r="D35" s="7">
        <v>9.1000000000000004E-3</v>
      </c>
      <c r="E35" s="7" t="s">
        <v>72</v>
      </c>
      <c r="F35" s="7">
        <v>2.444E-3</v>
      </c>
      <c r="G35" s="7" t="s">
        <v>28</v>
      </c>
      <c r="H35" s="7" t="s">
        <v>29</v>
      </c>
      <c r="I35" s="7">
        <v>1</v>
      </c>
      <c r="J35" s="7">
        <v>1</v>
      </c>
      <c r="K35" s="8">
        <v>45097.538194444445</v>
      </c>
      <c r="L35" s="7"/>
    </row>
    <row r="36" spans="1:12">
      <c r="A36" s="7" t="s">
        <v>63</v>
      </c>
      <c r="B36" s="7"/>
      <c r="C36" s="7" t="s">
        <v>71</v>
      </c>
      <c r="D36" s="7">
        <v>9.4999999999999998E-3</v>
      </c>
      <c r="E36" s="7" t="s">
        <v>72</v>
      </c>
      <c r="F36" s="7">
        <v>2.8500000000000001E-3</v>
      </c>
      <c r="G36" s="7" t="s">
        <v>28</v>
      </c>
      <c r="H36" s="7" t="s">
        <v>29</v>
      </c>
      <c r="I36" s="7">
        <v>1</v>
      </c>
      <c r="J36" s="7">
        <v>1</v>
      </c>
      <c r="K36" s="8">
        <v>45097.538888888892</v>
      </c>
      <c r="L36" s="7"/>
    </row>
    <row r="37" spans="1:12">
      <c r="A37" s="7" t="s">
        <v>64</v>
      </c>
      <c r="B37" s="7"/>
      <c r="C37" s="7" t="s">
        <v>71</v>
      </c>
      <c r="D37" s="7">
        <v>8.9999999999999993E-3</v>
      </c>
      <c r="E37" s="7" t="s">
        <v>72</v>
      </c>
      <c r="F37" s="7">
        <v>2.2780000000000001E-3</v>
      </c>
      <c r="G37" s="7" t="s">
        <v>28</v>
      </c>
      <c r="H37" s="7" t="s">
        <v>29</v>
      </c>
      <c r="I37" s="7">
        <v>1</v>
      </c>
      <c r="J37" s="7">
        <v>1</v>
      </c>
      <c r="K37" s="8">
        <v>45097.538888888892</v>
      </c>
      <c r="L37" s="7"/>
    </row>
    <row r="38" spans="1:1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36C47-0511-4B35-9797-1B153E690705}">
  <dimension ref="A1:S38"/>
  <sheetViews>
    <sheetView topLeftCell="A12" workbookViewId="0">
      <selection activeCell="D11" sqref="D11:D38"/>
    </sheetView>
  </sheetViews>
  <sheetFormatPr defaultRowHeight="14.4"/>
  <sheetData>
    <row r="1" spans="1:19">
      <c r="A1" s="7" t="s">
        <v>14</v>
      </c>
      <c r="B1" s="7" t="s">
        <v>15</v>
      </c>
      <c r="C1" s="7" t="s">
        <v>16</v>
      </c>
      <c r="D1" s="7" t="s">
        <v>103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M1" s="13" t="s">
        <v>102</v>
      </c>
      <c r="N1" s="13"/>
      <c r="O1" s="13"/>
      <c r="P1" s="13"/>
      <c r="Q1" s="13"/>
      <c r="R1" s="13"/>
      <c r="S1" s="13"/>
    </row>
    <row r="2" spans="1:19">
      <c r="A2" s="7" t="s">
        <v>25</v>
      </c>
      <c r="B2" s="7"/>
      <c r="C2" s="7" t="s">
        <v>104</v>
      </c>
      <c r="D2" s="7">
        <v>0.13</v>
      </c>
      <c r="E2" s="7" t="s">
        <v>72</v>
      </c>
      <c r="F2" s="7">
        <v>0.130107</v>
      </c>
      <c r="G2" s="7" t="s">
        <v>28</v>
      </c>
      <c r="H2" s="7"/>
      <c r="I2" s="7">
        <v>1</v>
      </c>
      <c r="J2" s="7">
        <v>1</v>
      </c>
      <c r="K2" s="8">
        <v>45149.665972222225</v>
      </c>
    </row>
    <row r="3" spans="1:19">
      <c r="A3" s="7" t="s">
        <v>30</v>
      </c>
      <c r="B3" s="7"/>
      <c r="C3" s="7" t="s">
        <v>104</v>
      </c>
      <c r="D3" s="7">
        <v>0.16700000000000001</v>
      </c>
      <c r="E3" s="7" t="s">
        <v>72</v>
      </c>
      <c r="F3" s="7">
        <v>0.16661000000000001</v>
      </c>
      <c r="G3" s="7" t="s">
        <v>28</v>
      </c>
      <c r="H3" s="7"/>
      <c r="I3" s="7">
        <v>1</v>
      </c>
      <c r="J3" s="7">
        <v>1</v>
      </c>
      <c r="K3" s="8">
        <v>45149.667361111111</v>
      </c>
    </row>
    <row r="4" spans="1:19">
      <c r="A4" s="7" t="s">
        <v>31</v>
      </c>
      <c r="B4" s="7"/>
      <c r="C4" s="7" t="s">
        <v>104</v>
      </c>
      <c r="D4" s="7">
        <v>0.183</v>
      </c>
      <c r="E4" s="7" t="s">
        <v>72</v>
      </c>
      <c r="F4" s="7">
        <v>0.182506</v>
      </c>
      <c r="G4" s="7" t="s">
        <v>28</v>
      </c>
      <c r="H4" s="7"/>
      <c r="I4" s="7">
        <v>1</v>
      </c>
      <c r="J4" s="7">
        <v>1</v>
      </c>
      <c r="K4" s="8">
        <v>45149.668749999997</v>
      </c>
    </row>
    <row r="5" spans="1:19">
      <c r="A5" s="7" t="s">
        <v>32</v>
      </c>
      <c r="B5" s="7"/>
      <c r="C5" s="7" t="s">
        <v>104</v>
      </c>
      <c r="D5" s="7">
        <v>0.20599999999999999</v>
      </c>
      <c r="E5" s="7" t="s">
        <v>72</v>
      </c>
      <c r="F5" s="7">
        <v>0.20561199999999999</v>
      </c>
      <c r="G5" s="7" t="s">
        <v>28</v>
      </c>
      <c r="H5" s="7"/>
      <c r="I5" s="7">
        <v>1</v>
      </c>
      <c r="J5" s="7">
        <v>1</v>
      </c>
      <c r="K5" s="8">
        <v>45149.670138888891</v>
      </c>
    </row>
    <row r="6" spans="1:19">
      <c r="A6" s="7" t="s">
        <v>33</v>
      </c>
      <c r="B6" s="7"/>
      <c r="C6" s="7" t="s">
        <v>104</v>
      </c>
      <c r="D6" s="7">
        <v>0.27500000000000002</v>
      </c>
      <c r="E6" s="7" t="s">
        <v>72</v>
      </c>
      <c r="F6" s="7">
        <v>0.275225</v>
      </c>
      <c r="G6" s="7" t="s">
        <v>28</v>
      </c>
      <c r="H6" s="7"/>
      <c r="I6" s="7">
        <v>1</v>
      </c>
      <c r="J6" s="7">
        <v>1</v>
      </c>
      <c r="K6" s="8">
        <v>45149.671527777777</v>
      </c>
    </row>
    <row r="7" spans="1:19">
      <c r="A7" s="7" t="s">
        <v>34</v>
      </c>
      <c r="B7" s="7"/>
      <c r="C7" s="7" t="s">
        <v>104</v>
      </c>
      <c r="D7" s="7">
        <v>0.39100000000000001</v>
      </c>
      <c r="E7" s="7" t="s">
        <v>72</v>
      </c>
      <c r="F7" s="7">
        <v>0.39142399999999999</v>
      </c>
      <c r="G7" s="7" t="s">
        <v>28</v>
      </c>
      <c r="H7" s="7"/>
      <c r="I7" s="7">
        <v>1</v>
      </c>
      <c r="J7" s="7">
        <v>1</v>
      </c>
      <c r="K7" s="8">
        <v>45149.67291666667</v>
      </c>
    </row>
    <row r="8" spans="1:19">
      <c r="A8" s="7" t="s">
        <v>35</v>
      </c>
      <c r="B8" s="7"/>
      <c r="C8" s="7" t="s">
        <v>104</v>
      </c>
      <c r="D8" s="7">
        <v>0.497</v>
      </c>
      <c r="E8" s="7" t="s">
        <v>72</v>
      </c>
      <c r="F8" s="7">
        <v>0.49712099999999998</v>
      </c>
      <c r="G8" s="7" t="s">
        <v>28</v>
      </c>
      <c r="H8" s="7"/>
      <c r="I8" s="7">
        <v>1</v>
      </c>
      <c r="J8" s="7">
        <v>1</v>
      </c>
      <c r="K8" s="8">
        <v>45149.674305555556</v>
      </c>
    </row>
    <row r="9" spans="1:19">
      <c r="A9" s="7" t="s">
        <v>105</v>
      </c>
      <c r="B9" s="7"/>
      <c r="C9" s="7" t="s">
        <v>104</v>
      </c>
      <c r="D9" s="7">
        <v>0.57699999999999996</v>
      </c>
      <c r="E9" s="7" t="s">
        <v>72</v>
      </c>
      <c r="F9" s="7">
        <v>0.57743800000000001</v>
      </c>
      <c r="G9" s="7" t="s">
        <v>28</v>
      </c>
      <c r="H9" s="7"/>
      <c r="I9" s="7">
        <v>1</v>
      </c>
      <c r="J9" s="7">
        <v>1</v>
      </c>
      <c r="K9" s="8">
        <v>45149.675694444442</v>
      </c>
    </row>
    <row r="10" spans="1:19">
      <c r="A10" s="7" t="s">
        <v>36</v>
      </c>
      <c r="B10" s="7"/>
      <c r="C10" s="7" t="s">
        <v>104</v>
      </c>
      <c r="D10" s="7">
        <v>0.13</v>
      </c>
      <c r="E10" s="7" t="s">
        <v>72</v>
      </c>
      <c r="F10" s="7">
        <v>0.12958900000000001</v>
      </c>
      <c r="G10" s="7" t="s">
        <v>28</v>
      </c>
      <c r="H10" s="7"/>
      <c r="I10" s="7">
        <v>1</v>
      </c>
      <c r="J10" s="7">
        <v>1</v>
      </c>
      <c r="K10" s="8">
        <v>45149.677083333336</v>
      </c>
    </row>
    <row r="11" spans="1:19">
      <c r="A11" s="7" t="s">
        <v>74</v>
      </c>
      <c r="B11" s="7"/>
      <c r="C11" s="7" t="s">
        <v>104</v>
      </c>
      <c r="D11" s="7">
        <v>0.03</v>
      </c>
      <c r="E11" s="7" t="s">
        <v>72</v>
      </c>
      <c r="F11" s="7">
        <v>0.16977100000000001</v>
      </c>
      <c r="G11" s="7" t="s">
        <v>28</v>
      </c>
      <c r="H11" s="7"/>
      <c r="I11" s="7">
        <v>1</v>
      </c>
      <c r="J11" s="7">
        <v>1</v>
      </c>
      <c r="K11" s="8">
        <v>45149.717361111114</v>
      </c>
    </row>
    <row r="12" spans="1:19">
      <c r="A12" s="7" t="s">
        <v>75</v>
      </c>
      <c r="B12" s="7"/>
      <c r="C12" s="7" t="s">
        <v>104</v>
      </c>
      <c r="D12" s="7">
        <v>7.0999999999999994E-2</v>
      </c>
      <c r="E12" s="7" t="s">
        <v>72</v>
      </c>
      <c r="F12" s="7">
        <v>0.187833</v>
      </c>
      <c r="G12" s="7" t="s">
        <v>28</v>
      </c>
      <c r="H12" s="7"/>
      <c r="I12" s="7">
        <v>1</v>
      </c>
      <c r="J12" s="7">
        <v>1</v>
      </c>
      <c r="K12" s="8">
        <v>45149.71875</v>
      </c>
    </row>
    <row r="13" spans="1:19">
      <c r="A13" s="7" t="s">
        <v>76</v>
      </c>
      <c r="B13" s="7"/>
      <c r="C13" s="7" t="s">
        <v>104</v>
      </c>
      <c r="D13" s="7">
        <v>1.2999999999999999E-2</v>
      </c>
      <c r="E13" s="7" t="s">
        <v>72</v>
      </c>
      <c r="F13" s="7">
        <v>0.162249</v>
      </c>
      <c r="G13" s="7" t="s">
        <v>28</v>
      </c>
      <c r="H13" s="7"/>
      <c r="I13" s="7">
        <v>1</v>
      </c>
      <c r="J13" s="7">
        <v>1</v>
      </c>
      <c r="K13" s="8">
        <v>45149.720138888886</v>
      </c>
    </row>
    <row r="14" spans="1:19">
      <c r="A14" s="7" t="s">
        <v>77</v>
      </c>
      <c r="B14" s="7"/>
      <c r="C14" s="7" t="s">
        <v>104</v>
      </c>
      <c r="D14" s="7">
        <v>4.2000000000000003E-2</v>
      </c>
      <c r="E14" s="7" t="s">
        <v>72</v>
      </c>
      <c r="F14" s="7">
        <v>0.17491599999999999</v>
      </c>
      <c r="G14" s="7" t="s">
        <v>28</v>
      </c>
      <c r="H14" s="7"/>
      <c r="I14" s="7">
        <v>1</v>
      </c>
      <c r="J14" s="7">
        <v>1</v>
      </c>
      <c r="K14" s="8">
        <v>45149.72152777778</v>
      </c>
    </row>
    <row r="15" spans="1:19">
      <c r="A15" s="7" t="s">
        <v>78</v>
      </c>
      <c r="B15" s="7"/>
      <c r="C15" s="7" t="s">
        <v>104</v>
      </c>
      <c r="D15" s="7">
        <v>5.0000000000000001E-3</v>
      </c>
      <c r="E15" s="7" t="s">
        <v>72</v>
      </c>
      <c r="F15" s="7">
        <v>0.158832</v>
      </c>
      <c r="G15" s="7" t="s">
        <v>28</v>
      </c>
      <c r="H15" s="7"/>
      <c r="I15" s="7">
        <v>1</v>
      </c>
      <c r="J15" s="7">
        <v>1</v>
      </c>
      <c r="K15" s="8">
        <v>45149.722916666666</v>
      </c>
    </row>
    <row r="16" spans="1:19">
      <c r="A16" s="7" t="s">
        <v>79</v>
      </c>
      <c r="B16" s="7"/>
      <c r="C16" s="7" t="s">
        <v>104</v>
      </c>
      <c r="D16" s="7">
        <v>2.7E-2</v>
      </c>
      <c r="E16" s="7" t="s">
        <v>72</v>
      </c>
      <c r="F16" s="7">
        <v>0.168239</v>
      </c>
      <c r="G16" s="7" t="s">
        <v>28</v>
      </c>
      <c r="H16" s="7"/>
      <c r="I16" s="7">
        <v>1</v>
      </c>
      <c r="J16" s="7">
        <v>1</v>
      </c>
      <c r="K16" s="8">
        <v>45149.724305555559</v>
      </c>
    </row>
    <row r="17" spans="1:11">
      <c r="A17" s="7" t="s">
        <v>80</v>
      </c>
      <c r="B17" s="7"/>
      <c r="C17" s="7" t="s">
        <v>104</v>
      </c>
      <c r="D17" s="7">
        <v>3.0000000000000001E-3</v>
      </c>
      <c r="E17" s="7" t="s">
        <v>72</v>
      </c>
      <c r="F17" s="7">
        <v>0.15779899999999999</v>
      </c>
      <c r="G17" s="7" t="s">
        <v>28</v>
      </c>
      <c r="H17" s="7"/>
      <c r="I17" s="7">
        <v>1</v>
      </c>
      <c r="J17" s="7">
        <v>1</v>
      </c>
      <c r="K17" s="8">
        <v>45149.725694444445</v>
      </c>
    </row>
    <row r="18" spans="1:11">
      <c r="A18" s="7" t="s">
        <v>81</v>
      </c>
      <c r="B18" s="7"/>
      <c r="C18" s="7" t="s">
        <v>104</v>
      </c>
      <c r="D18" s="7">
        <v>2.9000000000000001E-2</v>
      </c>
      <c r="E18" s="7" t="s">
        <v>72</v>
      </c>
      <c r="F18" s="7">
        <v>0.16938500000000001</v>
      </c>
      <c r="G18" s="7" t="s">
        <v>28</v>
      </c>
      <c r="H18" s="7"/>
      <c r="I18" s="7">
        <v>1</v>
      </c>
      <c r="J18" s="7">
        <v>1</v>
      </c>
      <c r="K18" s="8">
        <v>45149.727083333331</v>
      </c>
    </row>
    <row r="19" spans="1:11">
      <c r="A19" s="7" t="s">
        <v>82</v>
      </c>
      <c r="B19" s="7"/>
      <c r="C19" s="7" t="s">
        <v>104</v>
      </c>
      <c r="D19" s="7">
        <v>5.0999999999999997E-2</v>
      </c>
      <c r="E19" s="7" t="s">
        <v>72</v>
      </c>
      <c r="F19" s="7">
        <v>0.17913799999999999</v>
      </c>
      <c r="G19" s="7" t="s">
        <v>28</v>
      </c>
      <c r="H19" s="7"/>
      <c r="I19" s="7">
        <v>1</v>
      </c>
      <c r="J19" s="7">
        <v>1</v>
      </c>
      <c r="K19" s="8">
        <v>45149.728472222225</v>
      </c>
    </row>
    <row r="20" spans="1:11">
      <c r="A20" s="7" t="s">
        <v>83</v>
      </c>
      <c r="B20" s="7"/>
      <c r="C20" s="7" t="s">
        <v>104</v>
      </c>
      <c r="D20" s="7">
        <v>0.04</v>
      </c>
      <c r="E20" s="7" t="s">
        <v>72</v>
      </c>
      <c r="F20" s="7">
        <v>0.17435200000000001</v>
      </c>
      <c r="G20" s="7" t="s">
        <v>28</v>
      </c>
      <c r="H20" s="7"/>
      <c r="I20" s="7">
        <v>1</v>
      </c>
      <c r="J20" s="7">
        <v>1</v>
      </c>
      <c r="K20" s="8">
        <v>45149.729861111111</v>
      </c>
    </row>
    <row r="21" spans="1:11">
      <c r="A21" s="7" t="s">
        <v>84</v>
      </c>
      <c r="B21" s="7"/>
      <c r="C21" s="7" t="s">
        <v>104</v>
      </c>
      <c r="D21" s="7">
        <v>-1.0999999999999999E-2</v>
      </c>
      <c r="E21" s="7" t="s">
        <v>72</v>
      </c>
      <c r="F21" s="7">
        <v>0.15189900000000001</v>
      </c>
      <c r="G21" s="7" t="s">
        <v>28</v>
      </c>
      <c r="H21" s="7"/>
      <c r="I21" s="7">
        <v>1</v>
      </c>
      <c r="J21" s="7">
        <v>1</v>
      </c>
      <c r="K21" s="8">
        <v>45149.731249999997</v>
      </c>
    </row>
    <row r="22" spans="1:11">
      <c r="A22" s="7" t="s">
        <v>85</v>
      </c>
      <c r="B22" s="7"/>
      <c r="C22" s="7" t="s">
        <v>104</v>
      </c>
      <c r="D22" s="7">
        <v>3.2000000000000001E-2</v>
      </c>
      <c r="E22" s="7" t="s">
        <v>72</v>
      </c>
      <c r="F22" s="7">
        <v>0.17082700000000001</v>
      </c>
      <c r="G22" s="7" t="s">
        <v>28</v>
      </c>
      <c r="H22" s="7"/>
      <c r="I22" s="7">
        <v>1</v>
      </c>
      <c r="J22" s="7">
        <v>1</v>
      </c>
      <c r="K22" s="8">
        <v>45149.732638888891</v>
      </c>
    </row>
    <row r="23" spans="1:11">
      <c r="A23" s="7" t="s">
        <v>86</v>
      </c>
      <c r="B23" s="7"/>
      <c r="C23" s="7" t="s">
        <v>104</v>
      </c>
      <c r="D23" s="7">
        <v>-2E-3</v>
      </c>
      <c r="E23" s="7" t="s">
        <v>72</v>
      </c>
      <c r="F23" s="7">
        <v>0.155885</v>
      </c>
      <c r="G23" s="7" t="s">
        <v>28</v>
      </c>
      <c r="H23" s="7"/>
      <c r="I23" s="7">
        <v>1</v>
      </c>
      <c r="J23" s="7">
        <v>1</v>
      </c>
      <c r="K23" s="8">
        <v>45149.734027777777</v>
      </c>
    </row>
    <row r="24" spans="1:11">
      <c r="A24" s="7" t="s">
        <v>87</v>
      </c>
      <c r="B24" s="7"/>
      <c r="C24" s="7" t="s">
        <v>104</v>
      </c>
      <c r="D24" s="7">
        <v>7.0000000000000007E-2</v>
      </c>
      <c r="E24" s="7" t="s">
        <v>72</v>
      </c>
      <c r="F24" s="7">
        <v>0.187252</v>
      </c>
      <c r="G24" s="7" t="s">
        <v>28</v>
      </c>
      <c r="H24" s="7"/>
      <c r="I24" s="7">
        <v>1</v>
      </c>
      <c r="J24" s="7">
        <v>1</v>
      </c>
      <c r="K24" s="8">
        <v>45149.73541666667</v>
      </c>
    </row>
    <row r="25" spans="1:11">
      <c r="A25" s="7" t="s">
        <v>88</v>
      </c>
      <c r="B25" s="7"/>
      <c r="C25" s="7" t="s">
        <v>104</v>
      </c>
      <c r="D25" s="7">
        <v>2.5999999999999999E-2</v>
      </c>
      <c r="E25" s="7" t="s">
        <v>72</v>
      </c>
      <c r="F25" s="7">
        <v>0.16785900000000001</v>
      </c>
      <c r="G25" s="7" t="s">
        <v>28</v>
      </c>
      <c r="H25" s="7"/>
      <c r="I25" s="7">
        <v>1</v>
      </c>
      <c r="J25" s="7">
        <v>1</v>
      </c>
      <c r="K25" s="8">
        <v>45149.736805555556</v>
      </c>
    </row>
    <row r="26" spans="1:11">
      <c r="A26" s="7" t="s">
        <v>89</v>
      </c>
      <c r="B26" s="7"/>
      <c r="C26" s="7" t="s">
        <v>104</v>
      </c>
      <c r="D26" s="7">
        <v>-0.34499999999999997</v>
      </c>
      <c r="E26" s="7" t="s">
        <v>72</v>
      </c>
      <c r="F26" s="7">
        <v>4.9179999999999996E-3</v>
      </c>
      <c r="G26" s="7" t="s">
        <v>28</v>
      </c>
      <c r="H26" s="7"/>
      <c r="I26" s="7">
        <v>1</v>
      </c>
      <c r="J26" s="7">
        <v>1</v>
      </c>
      <c r="K26" s="8">
        <v>45149.738194444442</v>
      </c>
    </row>
    <row r="27" spans="1:11">
      <c r="A27" s="7" t="s">
        <v>90</v>
      </c>
      <c r="B27" s="7"/>
      <c r="C27" s="7" t="s">
        <v>104</v>
      </c>
      <c r="D27" s="7">
        <v>-0.35</v>
      </c>
      <c r="E27" s="7" t="s">
        <v>72</v>
      </c>
      <c r="F27" s="7">
        <v>2.7299999999999998E-3</v>
      </c>
      <c r="G27" s="7" t="s">
        <v>28</v>
      </c>
      <c r="H27" s="7"/>
      <c r="I27" s="7">
        <v>1</v>
      </c>
      <c r="J27" s="7">
        <v>1</v>
      </c>
      <c r="K27" s="8">
        <v>45149.739583333336</v>
      </c>
    </row>
    <row r="28" spans="1:11">
      <c r="A28" s="7" t="s">
        <v>91</v>
      </c>
      <c r="B28" s="7"/>
      <c r="C28" s="7" t="s">
        <v>104</v>
      </c>
      <c r="D28" s="7">
        <v>-0.35099999999999998</v>
      </c>
      <c r="E28" s="7" t="s">
        <v>72</v>
      </c>
      <c r="F28" s="7">
        <v>2.418E-3</v>
      </c>
      <c r="G28" s="7" t="s">
        <v>28</v>
      </c>
      <c r="H28" s="7"/>
      <c r="I28" s="7">
        <v>1</v>
      </c>
      <c r="J28" s="7">
        <v>1</v>
      </c>
      <c r="K28" s="8">
        <v>45149.740972222222</v>
      </c>
    </row>
    <row r="29" spans="1:11">
      <c r="A29" s="7" t="s">
        <v>92</v>
      </c>
      <c r="B29" s="7"/>
      <c r="C29" s="7" t="s">
        <v>104</v>
      </c>
      <c r="D29" s="7">
        <v>-0.34300000000000003</v>
      </c>
      <c r="E29" s="7" t="s">
        <v>72</v>
      </c>
      <c r="F29" s="7">
        <v>5.8869999999999999E-3</v>
      </c>
      <c r="G29" s="7" t="s">
        <v>28</v>
      </c>
      <c r="H29" s="7"/>
      <c r="I29" s="7">
        <v>1</v>
      </c>
      <c r="J29" s="7">
        <v>1</v>
      </c>
      <c r="K29" s="8">
        <v>45149.742361111108</v>
      </c>
    </row>
    <row r="30" spans="1:11">
      <c r="A30" s="7" t="s">
        <v>93</v>
      </c>
      <c r="B30" s="7"/>
      <c r="C30" s="7" t="s">
        <v>104</v>
      </c>
      <c r="D30" s="7">
        <v>-0.35399999999999998</v>
      </c>
      <c r="E30" s="7" t="s">
        <v>72</v>
      </c>
      <c r="F30" s="7">
        <v>1.165E-3</v>
      </c>
      <c r="G30" s="7" t="s">
        <v>28</v>
      </c>
      <c r="H30" s="7"/>
      <c r="I30" s="7">
        <v>1</v>
      </c>
      <c r="J30" s="7">
        <v>1</v>
      </c>
      <c r="K30" s="8">
        <v>45149.743750000001</v>
      </c>
    </row>
    <row r="31" spans="1:11">
      <c r="A31" s="7" t="s">
        <v>94</v>
      </c>
      <c r="B31" s="7"/>
      <c r="C31" s="7" t="s">
        <v>104</v>
      </c>
      <c r="D31" s="7">
        <v>-0.33800000000000002</v>
      </c>
      <c r="E31" s="7" t="s">
        <v>72</v>
      </c>
      <c r="F31" s="7">
        <v>8.0440000000000008E-3</v>
      </c>
      <c r="G31" s="7" t="s">
        <v>28</v>
      </c>
      <c r="H31" s="7"/>
      <c r="I31" s="7">
        <v>1</v>
      </c>
      <c r="J31" s="7">
        <v>1</v>
      </c>
      <c r="K31" s="8">
        <v>45149.745138888888</v>
      </c>
    </row>
    <row r="32" spans="1:11">
      <c r="A32" s="7" t="s">
        <v>95</v>
      </c>
      <c r="B32" s="7"/>
      <c r="C32" s="7" t="s">
        <v>104</v>
      </c>
      <c r="D32" s="7">
        <v>-0.35399999999999998</v>
      </c>
      <c r="E32" s="7" t="s">
        <v>72</v>
      </c>
      <c r="F32" s="7">
        <v>9.2100000000000005E-4</v>
      </c>
      <c r="G32" s="7" t="s">
        <v>28</v>
      </c>
      <c r="H32" s="7"/>
      <c r="I32" s="7">
        <v>1</v>
      </c>
      <c r="J32" s="7">
        <v>1</v>
      </c>
      <c r="K32" s="8">
        <v>45149.746527777781</v>
      </c>
    </row>
    <row r="33" spans="1:11">
      <c r="A33" s="7" t="s">
        <v>96</v>
      </c>
      <c r="B33" s="7"/>
      <c r="C33" s="7" t="s">
        <v>104</v>
      </c>
      <c r="D33" s="7">
        <v>-0.34799999999999998</v>
      </c>
      <c r="E33" s="7" t="s">
        <v>72</v>
      </c>
      <c r="F33" s="7">
        <v>3.5049999999999999E-3</v>
      </c>
      <c r="G33" s="7" t="s">
        <v>28</v>
      </c>
      <c r="H33" s="7"/>
      <c r="I33" s="7">
        <v>1</v>
      </c>
      <c r="J33" s="7">
        <v>1</v>
      </c>
      <c r="K33" s="8">
        <v>45149.74722222222</v>
      </c>
    </row>
    <row r="34" spans="1:11">
      <c r="A34" s="7" t="s">
        <v>97</v>
      </c>
      <c r="B34" s="7"/>
      <c r="C34" s="7" t="s">
        <v>104</v>
      </c>
      <c r="D34" s="7">
        <v>-0.34899999999999998</v>
      </c>
      <c r="E34" s="7" t="s">
        <v>72</v>
      </c>
      <c r="F34" s="7">
        <v>3.3E-3</v>
      </c>
      <c r="G34" s="7" t="s">
        <v>28</v>
      </c>
      <c r="H34" s="7"/>
      <c r="I34" s="7">
        <v>1</v>
      </c>
      <c r="J34" s="7">
        <v>1</v>
      </c>
      <c r="K34" s="8">
        <v>45149.748611111114</v>
      </c>
    </row>
    <row r="35" spans="1:11">
      <c r="A35" s="7" t="s">
        <v>98</v>
      </c>
      <c r="B35" s="7"/>
      <c r="C35" s="7" t="s">
        <v>104</v>
      </c>
      <c r="D35" s="7">
        <v>-0.35</v>
      </c>
      <c r="E35" s="7" t="s">
        <v>72</v>
      </c>
      <c r="F35" s="7">
        <v>2.5409999999999999E-3</v>
      </c>
      <c r="G35" s="7" t="s">
        <v>28</v>
      </c>
      <c r="H35" s="7"/>
      <c r="I35" s="7">
        <v>1</v>
      </c>
      <c r="J35" s="7">
        <v>1</v>
      </c>
      <c r="K35" s="8">
        <v>45149.75</v>
      </c>
    </row>
    <row r="36" spans="1:11">
      <c r="A36" s="7" t="s">
        <v>99</v>
      </c>
      <c r="B36" s="7"/>
      <c r="C36" s="7" t="s">
        <v>104</v>
      </c>
      <c r="D36" s="7">
        <v>-0.34399999999999997</v>
      </c>
      <c r="E36" s="7" t="s">
        <v>72</v>
      </c>
      <c r="F36" s="7">
        <v>5.5710000000000004E-3</v>
      </c>
      <c r="G36" s="7" t="s">
        <v>28</v>
      </c>
      <c r="H36" s="7"/>
      <c r="I36" s="7">
        <v>1</v>
      </c>
      <c r="J36" s="7">
        <v>1</v>
      </c>
      <c r="K36" s="8">
        <v>45149.751388888886</v>
      </c>
    </row>
    <row r="37" spans="1:11">
      <c r="A37" s="7" t="s">
        <v>100</v>
      </c>
      <c r="B37" s="7"/>
      <c r="C37" s="7" t="s">
        <v>104</v>
      </c>
      <c r="D37" s="7">
        <v>-0.35199999999999998</v>
      </c>
      <c r="E37" s="7" t="s">
        <v>72</v>
      </c>
      <c r="F37" s="7">
        <v>2.0219999999999999E-3</v>
      </c>
      <c r="G37" s="7" t="s">
        <v>28</v>
      </c>
      <c r="H37" s="7"/>
      <c r="I37" s="7">
        <v>1</v>
      </c>
      <c r="J37" s="7">
        <v>1</v>
      </c>
      <c r="K37" s="8">
        <v>45149.75277777778</v>
      </c>
    </row>
    <row r="38" spans="1:11">
      <c r="A38" s="7" t="s">
        <v>101</v>
      </c>
      <c r="B38" s="7"/>
      <c r="C38" s="7" t="s">
        <v>104</v>
      </c>
      <c r="D38" s="7">
        <v>-0.33600000000000002</v>
      </c>
      <c r="E38" s="7" t="s">
        <v>72</v>
      </c>
      <c r="F38" s="7">
        <v>8.763E-3</v>
      </c>
      <c r="G38" s="7" t="s">
        <v>28</v>
      </c>
      <c r="H38" s="7"/>
      <c r="I38" s="7">
        <v>1</v>
      </c>
      <c r="J38" s="7">
        <v>1</v>
      </c>
      <c r="K38" s="8">
        <v>45149.754166666666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A6A7-683D-49D1-8BC7-73FA927702F9}">
  <dimension ref="A1:S56"/>
  <sheetViews>
    <sheetView workbookViewId="0">
      <selection activeCell="E2" sqref="E2:E29"/>
    </sheetView>
  </sheetViews>
  <sheetFormatPr defaultRowHeight="14.4"/>
  <sheetData>
    <row r="1" spans="1:19">
      <c r="A1" t="s">
        <v>65</v>
      </c>
      <c r="B1" t="s">
        <v>1</v>
      </c>
      <c r="C1" t="s">
        <v>66</v>
      </c>
      <c r="D1" t="s">
        <v>70</v>
      </c>
      <c r="E1" t="s">
        <v>67</v>
      </c>
      <c r="F1" t="s">
        <v>68</v>
      </c>
      <c r="H1" t="s">
        <v>69</v>
      </c>
      <c r="J1" t="s">
        <v>8</v>
      </c>
      <c r="L1" t="s">
        <v>66</v>
      </c>
      <c r="M1" t="s">
        <v>70</v>
      </c>
      <c r="N1" t="s">
        <v>67</v>
      </c>
      <c r="O1" t="s">
        <v>68</v>
      </c>
      <c r="Q1" t="s">
        <v>69</v>
      </c>
      <c r="S1" t="s">
        <v>8</v>
      </c>
    </row>
    <row r="2" spans="1:19" s="10" customFormat="1">
      <c r="A2" s="9" t="s">
        <v>37</v>
      </c>
      <c r="B2" s="11">
        <v>45083</v>
      </c>
      <c r="C2" s="9">
        <v>-3.0000000000000001E-3</v>
      </c>
      <c r="D2" s="9">
        <v>9.7000000000000003E-3</v>
      </c>
      <c r="E2" s="10">
        <v>0.03</v>
      </c>
      <c r="F2" s="9">
        <v>-2.5000000000000001E-2</v>
      </c>
      <c r="G2" s="9"/>
      <c r="H2" s="10">
        <f>C2+D2</f>
        <v>6.7000000000000002E-3</v>
      </c>
      <c r="J2" s="10">
        <f>E2+H2</f>
        <v>3.6699999999999997E-2</v>
      </c>
      <c r="L2" s="10">
        <f>(C2/62.01)*1000</f>
        <v>-4.8379293662312528E-2</v>
      </c>
      <c r="M2" s="10">
        <f>(D2/46.01)*1000</f>
        <v>0.21082373397087592</v>
      </c>
      <c r="N2" s="10">
        <f>(E2/17.03)*1000</f>
        <v>1.7615971814445095</v>
      </c>
      <c r="O2" s="10">
        <f>(F2/94.97)*1000</f>
        <v>-0.26324102348109935</v>
      </c>
      <c r="Q2" s="10">
        <f>(H2/62)*1000</f>
        <v>0.10806451612903227</v>
      </c>
      <c r="S2" s="10">
        <f>N2+Q2</f>
        <v>1.8696616975735418</v>
      </c>
    </row>
    <row r="3" spans="1:19" s="10" customFormat="1">
      <c r="A3" s="9" t="s">
        <v>38</v>
      </c>
      <c r="B3" s="11">
        <v>45083</v>
      </c>
      <c r="C3" s="9">
        <v>-4.0000000000000001E-3</v>
      </c>
      <c r="D3" s="9">
        <v>9.1999999999999998E-3</v>
      </c>
      <c r="E3" s="10">
        <v>7.0999999999999994E-2</v>
      </c>
      <c r="F3" s="9">
        <v>-2.5000000000000001E-2</v>
      </c>
      <c r="G3" s="9"/>
      <c r="H3" s="10">
        <f t="shared" ref="H3:H29" si="0">C3+D3</f>
        <v>5.1999999999999998E-3</v>
      </c>
      <c r="J3" s="10">
        <f t="shared" ref="J3:J29" si="1">E3+H3</f>
        <v>7.619999999999999E-2</v>
      </c>
      <c r="L3" s="10">
        <f>(C3/62.01)*1000</f>
        <v>-6.4505724883083371E-2</v>
      </c>
      <c r="M3" s="10">
        <f t="shared" ref="M3:M29" si="2">(D3/46.01)*1000</f>
        <v>0.19995653118887199</v>
      </c>
      <c r="N3" s="10">
        <f t="shared" ref="N3:N29" si="3">(E3/17.03)*1000</f>
        <v>4.1691133294186722</v>
      </c>
      <c r="O3" s="10">
        <f t="shared" ref="O3:O29" si="4">(F3/94.97)*1000</f>
        <v>-0.26324102348109935</v>
      </c>
      <c r="Q3" s="10">
        <f t="shared" ref="Q3:Q29" si="5">(H3/62)*1000</f>
        <v>8.3870967741935476E-2</v>
      </c>
      <c r="S3" s="10">
        <f t="shared" ref="S3:S29" si="6">N3+Q3</f>
        <v>4.2529842971606078</v>
      </c>
    </row>
    <row r="4" spans="1:19" s="10" customFormat="1">
      <c r="A4" s="9" t="s">
        <v>39</v>
      </c>
      <c r="B4" s="11">
        <v>45083</v>
      </c>
      <c r="C4" s="9">
        <v>-1.0999999999999999E-2</v>
      </c>
      <c r="D4" s="9">
        <v>9.1000000000000004E-3</v>
      </c>
      <c r="E4" s="10">
        <v>1.2999999999999999E-2</v>
      </c>
      <c r="F4" s="9">
        <v>-2.3E-2</v>
      </c>
      <c r="G4" s="9"/>
      <c r="H4" s="10">
        <f t="shared" si="0"/>
        <v>-1.8999999999999989E-3</v>
      </c>
      <c r="J4" s="10">
        <f t="shared" si="1"/>
        <v>1.11E-2</v>
      </c>
      <c r="L4" s="10">
        <f t="shared" ref="L4:L29" si="7">(C4/62.01)*1000</f>
        <v>-0.17739074342847927</v>
      </c>
      <c r="M4" s="10">
        <f t="shared" si="2"/>
        <v>0.19778309063247121</v>
      </c>
      <c r="N4" s="10">
        <f t="shared" si="3"/>
        <v>0.76335877862595414</v>
      </c>
      <c r="O4" s="10">
        <f t="shared" si="4"/>
        <v>-0.24218174160261136</v>
      </c>
      <c r="Q4" s="10">
        <f t="shared" si="5"/>
        <v>-3.0645161290322565E-2</v>
      </c>
      <c r="S4" s="10">
        <f t="shared" si="6"/>
        <v>0.73271361733563156</v>
      </c>
    </row>
    <row r="5" spans="1:19" s="10" customFormat="1">
      <c r="A5" s="9" t="s">
        <v>40</v>
      </c>
      <c r="B5" s="11">
        <v>45083</v>
      </c>
      <c r="C5" s="9">
        <v>-8.0000000000000002E-3</v>
      </c>
      <c r="D5" s="9">
        <v>9.2999999999999992E-3</v>
      </c>
      <c r="E5" s="10">
        <v>4.2000000000000003E-2</v>
      </c>
      <c r="F5" s="9">
        <v>-2.5000000000000001E-2</v>
      </c>
      <c r="G5" s="9"/>
      <c r="H5" s="10">
        <f t="shared" si="0"/>
        <v>1.2999999999999991E-3</v>
      </c>
      <c r="J5" s="10">
        <f t="shared" si="1"/>
        <v>4.3300000000000005E-2</v>
      </c>
      <c r="L5" s="10">
        <f t="shared" si="7"/>
        <v>-0.12901144976616674</v>
      </c>
      <c r="M5" s="10">
        <f t="shared" si="2"/>
        <v>0.20212997174527275</v>
      </c>
      <c r="N5" s="10">
        <f t="shared" si="3"/>
        <v>2.4662360540223136</v>
      </c>
      <c r="O5" s="10">
        <f t="shared" si="4"/>
        <v>-0.26324102348109935</v>
      </c>
      <c r="Q5" s="10">
        <f t="shared" si="5"/>
        <v>2.0967741935483855E-2</v>
      </c>
      <c r="S5" s="10">
        <f t="shared" si="6"/>
        <v>2.4872037959577975</v>
      </c>
    </row>
    <row r="6" spans="1:19">
      <c r="A6" s="7" t="s">
        <v>41</v>
      </c>
      <c r="B6" s="12">
        <v>45085</v>
      </c>
      <c r="C6" s="7">
        <v>6.0000000000000001E-3</v>
      </c>
      <c r="D6" s="7">
        <v>8.6E-3</v>
      </c>
      <c r="E6">
        <v>5.0000000000000001E-3</v>
      </c>
      <c r="F6" s="7">
        <v>-2.5000000000000001E-2</v>
      </c>
      <c r="G6" s="7"/>
      <c r="H6">
        <f t="shared" si="0"/>
        <v>1.46E-2</v>
      </c>
      <c r="J6">
        <f t="shared" si="1"/>
        <v>1.9599999999999999E-2</v>
      </c>
      <c r="L6">
        <f t="shared" si="7"/>
        <v>9.6758587324625056E-2</v>
      </c>
      <c r="M6">
        <f t="shared" si="2"/>
        <v>0.18691588785046731</v>
      </c>
      <c r="N6">
        <f t="shared" si="3"/>
        <v>0.29359953024075158</v>
      </c>
      <c r="O6">
        <f t="shared" si="4"/>
        <v>-0.26324102348109935</v>
      </c>
      <c r="Q6">
        <f t="shared" si="5"/>
        <v>0.23548387096774195</v>
      </c>
      <c r="S6">
        <f t="shared" si="6"/>
        <v>0.52908340120849351</v>
      </c>
    </row>
    <row r="7" spans="1:19">
      <c r="A7" s="7" t="s">
        <v>42</v>
      </c>
      <c r="B7" s="12">
        <v>45085</v>
      </c>
      <c r="C7" s="7">
        <v>8.0000000000000002E-3</v>
      </c>
      <c r="D7" s="7">
        <v>9.2999999999999992E-3</v>
      </c>
      <c r="E7">
        <v>2.7E-2</v>
      </c>
      <c r="F7" s="7">
        <v>-2.5000000000000001E-2</v>
      </c>
      <c r="G7" s="7"/>
      <c r="H7">
        <f t="shared" si="0"/>
        <v>1.7299999999999999E-2</v>
      </c>
      <c r="J7">
        <f t="shared" si="1"/>
        <v>4.4299999999999999E-2</v>
      </c>
      <c r="L7">
        <f t="shared" si="7"/>
        <v>0.12901144976616674</v>
      </c>
      <c r="M7">
        <f t="shared" si="2"/>
        <v>0.20212997174527275</v>
      </c>
      <c r="N7">
        <f t="shared" si="3"/>
        <v>1.5854374633000585</v>
      </c>
      <c r="O7">
        <f t="shared" si="4"/>
        <v>-0.26324102348109935</v>
      </c>
      <c r="Q7">
        <f t="shared" si="5"/>
        <v>0.27903225806451615</v>
      </c>
      <c r="S7">
        <f t="shared" si="6"/>
        <v>1.8644697213645747</v>
      </c>
    </row>
    <row r="8" spans="1:19">
      <c r="A8" s="7" t="s">
        <v>43</v>
      </c>
      <c r="B8" s="12">
        <v>45085</v>
      </c>
      <c r="C8" s="7">
        <v>3.0000000000000001E-3</v>
      </c>
      <c r="D8" s="7">
        <v>8.3000000000000001E-3</v>
      </c>
      <c r="E8">
        <v>3.0000000000000001E-3</v>
      </c>
      <c r="F8" s="7">
        <v>-2.5000000000000001E-2</v>
      </c>
      <c r="G8" s="7"/>
      <c r="H8">
        <f t="shared" si="0"/>
        <v>1.1300000000000001E-2</v>
      </c>
      <c r="J8">
        <f t="shared" si="1"/>
        <v>1.43E-2</v>
      </c>
      <c r="L8">
        <f t="shared" si="7"/>
        <v>4.8379293662312528E-2</v>
      </c>
      <c r="M8">
        <f t="shared" si="2"/>
        <v>0.18039556618126495</v>
      </c>
      <c r="N8">
        <f t="shared" si="3"/>
        <v>0.17615971814445094</v>
      </c>
      <c r="O8">
        <f t="shared" si="4"/>
        <v>-0.26324102348109935</v>
      </c>
      <c r="Q8">
        <f t="shared" si="5"/>
        <v>0.18225806451612905</v>
      </c>
      <c r="S8">
        <f t="shared" si="6"/>
        <v>0.35841778266058</v>
      </c>
    </row>
    <row r="9" spans="1:19">
      <c r="A9" s="7" t="s">
        <v>44</v>
      </c>
      <c r="B9" s="12">
        <v>45085</v>
      </c>
      <c r="C9" s="7">
        <v>-1E-3</v>
      </c>
      <c r="D9" s="7">
        <v>9.2999999999999992E-3</v>
      </c>
      <c r="E9">
        <v>2.9000000000000001E-2</v>
      </c>
      <c r="F9" s="7">
        <v>-2.4E-2</v>
      </c>
      <c r="G9" s="7"/>
      <c r="H9">
        <f t="shared" si="0"/>
        <v>8.2999999999999984E-3</v>
      </c>
      <c r="J9">
        <f t="shared" si="1"/>
        <v>3.73E-2</v>
      </c>
      <c r="L9">
        <f t="shared" si="7"/>
        <v>-1.6126431220770843E-2</v>
      </c>
      <c r="M9">
        <f t="shared" si="2"/>
        <v>0.20212997174527275</v>
      </c>
      <c r="N9">
        <f t="shared" si="3"/>
        <v>1.7028772753963592</v>
      </c>
      <c r="O9">
        <f t="shared" si="4"/>
        <v>-0.25271138254185532</v>
      </c>
      <c r="Q9">
        <f t="shared" si="5"/>
        <v>0.13387096774193546</v>
      </c>
      <c r="S9">
        <f t="shared" si="6"/>
        <v>1.8367482431382947</v>
      </c>
    </row>
    <row r="10" spans="1:19" s="10" customFormat="1">
      <c r="A10" s="9" t="s">
        <v>45</v>
      </c>
      <c r="B10" s="11">
        <v>45085</v>
      </c>
      <c r="C10" s="9">
        <v>0.10199999999999999</v>
      </c>
      <c r="D10" s="9">
        <v>9.9000000000000008E-3</v>
      </c>
      <c r="E10" s="10">
        <v>5.0999999999999997E-2</v>
      </c>
      <c r="F10" s="9">
        <v>-2.5999999999999999E-2</v>
      </c>
      <c r="G10" s="9"/>
      <c r="H10" s="10">
        <f t="shared" si="0"/>
        <v>0.1119</v>
      </c>
      <c r="J10" s="10">
        <f t="shared" si="1"/>
        <v>0.16289999999999999</v>
      </c>
      <c r="L10" s="10">
        <f t="shared" si="7"/>
        <v>1.6448959845186262</v>
      </c>
      <c r="M10" s="10">
        <f t="shared" si="2"/>
        <v>0.21517061508367749</v>
      </c>
      <c r="N10" s="10">
        <f t="shared" si="3"/>
        <v>2.9947152084556663</v>
      </c>
      <c r="O10" s="10">
        <f t="shared" si="4"/>
        <v>-0.27377066442034326</v>
      </c>
      <c r="Q10" s="10">
        <f t="shared" si="5"/>
        <v>1.8048387096774192</v>
      </c>
      <c r="S10" s="10">
        <f t="shared" si="6"/>
        <v>4.7995539181330855</v>
      </c>
    </row>
    <row r="11" spans="1:19" s="10" customFormat="1">
      <c r="A11" s="9" t="s">
        <v>46</v>
      </c>
      <c r="B11" s="11">
        <v>45085</v>
      </c>
      <c r="C11" s="9">
        <v>0.105</v>
      </c>
      <c r="D11" s="9">
        <v>1.0200000000000001E-2</v>
      </c>
      <c r="E11" s="10">
        <v>0.04</v>
      </c>
      <c r="F11" s="9">
        <v>-2.5999999999999999E-2</v>
      </c>
      <c r="G11" s="9"/>
      <c r="H11" s="10">
        <f t="shared" si="0"/>
        <v>0.1152</v>
      </c>
      <c r="J11" s="10">
        <f t="shared" si="1"/>
        <v>0.1552</v>
      </c>
      <c r="L11" s="10">
        <f t="shared" si="7"/>
        <v>1.6932752781809386</v>
      </c>
      <c r="M11" s="10">
        <f t="shared" si="2"/>
        <v>0.22169093675287982</v>
      </c>
      <c r="N11" s="10">
        <f t="shared" si="3"/>
        <v>2.3487962419260127</v>
      </c>
      <c r="O11" s="10">
        <f t="shared" si="4"/>
        <v>-0.27377066442034326</v>
      </c>
      <c r="Q11" s="10">
        <f t="shared" si="5"/>
        <v>1.8580645161290323</v>
      </c>
      <c r="S11" s="10">
        <f t="shared" si="6"/>
        <v>4.2068607580550452</v>
      </c>
    </row>
    <row r="12" spans="1:19" s="10" customFormat="1">
      <c r="A12" s="9" t="s">
        <v>47</v>
      </c>
      <c r="B12" s="11">
        <v>45085</v>
      </c>
      <c r="C12" s="9">
        <v>0.10100000000000001</v>
      </c>
      <c r="D12" s="9">
        <v>9.7000000000000003E-3</v>
      </c>
      <c r="E12" s="10">
        <v>-1.0999999999999999E-2</v>
      </c>
      <c r="F12" s="9">
        <v>-2.7E-2</v>
      </c>
      <c r="G12" s="9"/>
      <c r="H12" s="10">
        <f t="shared" si="0"/>
        <v>0.11070000000000001</v>
      </c>
      <c r="J12" s="10">
        <f t="shared" si="1"/>
        <v>9.9700000000000011E-2</v>
      </c>
      <c r="L12" s="10">
        <f t="shared" si="7"/>
        <v>1.6287695532978554</v>
      </c>
      <c r="M12" s="10">
        <f t="shared" si="2"/>
        <v>0.21082373397087592</v>
      </c>
      <c r="N12" s="10">
        <f t="shared" si="3"/>
        <v>-0.64591896652965353</v>
      </c>
      <c r="O12" s="10">
        <f t="shared" si="4"/>
        <v>-0.28430030535958722</v>
      </c>
      <c r="Q12" s="10">
        <f t="shared" si="5"/>
        <v>1.7854838709677421</v>
      </c>
      <c r="S12" s="10">
        <f t="shared" si="6"/>
        <v>1.1395649044380884</v>
      </c>
    </row>
    <row r="13" spans="1:19" s="10" customFormat="1">
      <c r="A13" s="9" t="s">
        <v>48</v>
      </c>
      <c r="B13" s="11">
        <v>45085</v>
      </c>
      <c r="C13" s="9">
        <v>0.109</v>
      </c>
      <c r="D13" s="9">
        <v>1.01E-2</v>
      </c>
      <c r="E13" s="10">
        <v>3.2000000000000001E-2</v>
      </c>
      <c r="F13" s="9">
        <v>-2.5999999999999999E-2</v>
      </c>
      <c r="G13" s="9"/>
      <c r="H13" s="10">
        <f t="shared" si="0"/>
        <v>0.1191</v>
      </c>
      <c r="J13" s="10">
        <f t="shared" si="1"/>
        <v>0.15110000000000001</v>
      </c>
      <c r="L13" s="10">
        <f t="shared" si="7"/>
        <v>1.757781003064022</v>
      </c>
      <c r="M13" s="10">
        <f t="shared" si="2"/>
        <v>0.21951749619647903</v>
      </c>
      <c r="N13" s="10">
        <f t="shared" si="3"/>
        <v>1.8790369935408104</v>
      </c>
      <c r="O13" s="10">
        <f t="shared" si="4"/>
        <v>-0.27377066442034326</v>
      </c>
      <c r="Q13" s="10">
        <f t="shared" si="5"/>
        <v>1.9209677419354838</v>
      </c>
      <c r="S13" s="10">
        <f t="shared" si="6"/>
        <v>3.8000047354762945</v>
      </c>
    </row>
    <row r="14" spans="1:19">
      <c r="A14" s="7" t="s">
        <v>49</v>
      </c>
      <c r="B14" s="12">
        <v>45085</v>
      </c>
      <c r="C14" s="7">
        <v>-2E-3</v>
      </c>
      <c r="D14" s="7">
        <v>8.8999999999999999E-3</v>
      </c>
      <c r="E14">
        <v>-2E-3</v>
      </c>
      <c r="F14" s="7">
        <v>8.2000000000000003E-2</v>
      </c>
      <c r="G14" s="7"/>
      <c r="H14">
        <f t="shared" si="0"/>
        <v>6.8999999999999999E-3</v>
      </c>
      <c r="J14">
        <f t="shared" si="1"/>
        <v>4.8999999999999998E-3</v>
      </c>
      <c r="L14">
        <f t="shared" si="7"/>
        <v>-3.2252862441541685E-2</v>
      </c>
      <c r="M14">
        <f t="shared" si="2"/>
        <v>0.19343620951966964</v>
      </c>
      <c r="N14">
        <f t="shared" si="3"/>
        <v>-0.11743981209630065</v>
      </c>
      <c r="O14">
        <f t="shared" si="4"/>
        <v>0.86343055701800575</v>
      </c>
      <c r="Q14">
        <f t="shared" si="5"/>
        <v>0.11129032258064517</v>
      </c>
      <c r="S14">
        <f t="shared" si="6"/>
        <v>-6.1494895156554846E-3</v>
      </c>
    </row>
    <row r="15" spans="1:19">
      <c r="A15" s="7" t="s">
        <v>50</v>
      </c>
      <c r="B15" s="12">
        <v>45085</v>
      </c>
      <c r="C15" s="7">
        <v>7.0000000000000001E-3</v>
      </c>
      <c r="D15" s="7">
        <v>8.9999999999999993E-3</v>
      </c>
      <c r="E15">
        <v>7.0000000000000007E-2</v>
      </c>
      <c r="F15" s="7">
        <v>7.0999999999999994E-2</v>
      </c>
      <c r="G15" s="7"/>
      <c r="H15">
        <f t="shared" si="0"/>
        <v>1.6E-2</v>
      </c>
      <c r="J15">
        <f t="shared" si="1"/>
        <v>8.6000000000000007E-2</v>
      </c>
      <c r="L15">
        <f t="shared" si="7"/>
        <v>0.1128850185453959</v>
      </c>
      <c r="M15">
        <f t="shared" si="2"/>
        <v>0.19560965007607042</v>
      </c>
      <c r="N15">
        <f t="shared" si="3"/>
        <v>4.1103934233705228</v>
      </c>
      <c r="O15">
        <f t="shared" si="4"/>
        <v>0.74760450668632195</v>
      </c>
      <c r="Q15">
        <f t="shared" si="5"/>
        <v>0.25806451612903225</v>
      </c>
      <c r="S15">
        <f t="shared" si="6"/>
        <v>4.3684579394995549</v>
      </c>
    </row>
    <row r="16" spans="1:19">
      <c r="A16" s="7" t="s">
        <v>51</v>
      </c>
      <c r="B16" s="12">
        <v>45085</v>
      </c>
      <c r="C16" s="7">
        <v>8.0000000000000002E-3</v>
      </c>
      <c r="D16" s="7">
        <v>8.9999999999999993E-3</v>
      </c>
      <c r="E16">
        <v>2.5999999999999999E-2</v>
      </c>
      <c r="F16" s="7">
        <v>8.2000000000000003E-2</v>
      </c>
      <c r="G16" s="7"/>
      <c r="H16">
        <f t="shared" si="0"/>
        <v>1.7000000000000001E-2</v>
      </c>
      <c r="J16">
        <f t="shared" si="1"/>
        <v>4.2999999999999997E-2</v>
      </c>
      <c r="L16">
        <f t="shared" si="7"/>
        <v>0.12901144976616674</v>
      </c>
      <c r="M16">
        <f t="shared" si="2"/>
        <v>0.19560965007607042</v>
      </c>
      <c r="N16">
        <f t="shared" si="3"/>
        <v>1.5267175572519083</v>
      </c>
      <c r="O16">
        <f t="shared" si="4"/>
        <v>0.86343055701800575</v>
      </c>
      <c r="Q16">
        <f t="shared" si="5"/>
        <v>0.27419354838709681</v>
      </c>
      <c r="S16">
        <f t="shared" si="6"/>
        <v>1.800911105639005</v>
      </c>
    </row>
    <row r="17" spans="1:19">
      <c r="A17" s="7" t="s">
        <v>52</v>
      </c>
      <c r="B17" s="12">
        <v>45085</v>
      </c>
      <c r="C17" s="7">
        <v>7.0000000000000001E-3</v>
      </c>
      <c r="D17" s="7">
        <v>8.8000000000000005E-3</v>
      </c>
      <c r="E17">
        <v>-0.34499999999999997</v>
      </c>
      <c r="F17" s="7">
        <v>6.7000000000000004E-2</v>
      </c>
      <c r="G17" s="7"/>
      <c r="H17">
        <f t="shared" si="0"/>
        <v>1.5800000000000002E-2</v>
      </c>
      <c r="J17">
        <f t="shared" si="1"/>
        <v>-0.32919999999999999</v>
      </c>
      <c r="L17">
        <f t="shared" si="7"/>
        <v>0.1128850185453959</v>
      </c>
      <c r="M17">
        <f t="shared" si="2"/>
        <v>0.19126276896326888</v>
      </c>
      <c r="N17">
        <f t="shared" si="3"/>
        <v>-20.258367586611858</v>
      </c>
      <c r="O17">
        <f t="shared" si="4"/>
        <v>0.70548594292934619</v>
      </c>
      <c r="Q17">
        <f t="shared" si="5"/>
        <v>0.25483870967741939</v>
      </c>
      <c r="S17">
        <f t="shared" si="6"/>
        <v>-20.003528876934439</v>
      </c>
    </row>
    <row r="18" spans="1:19" s="10" customFormat="1">
      <c r="A18" s="9" t="s">
        <v>53</v>
      </c>
      <c r="B18" s="11">
        <v>45085</v>
      </c>
      <c r="C18" s="9">
        <v>5.2999999999999999E-2</v>
      </c>
      <c r="D18" s="9">
        <v>9.1000000000000004E-3</v>
      </c>
      <c r="E18" s="10">
        <v>-0.35</v>
      </c>
      <c r="F18" s="9">
        <v>0.50700000000000001</v>
      </c>
      <c r="G18" s="9"/>
      <c r="H18" s="10">
        <f t="shared" si="0"/>
        <v>6.2100000000000002E-2</v>
      </c>
      <c r="J18" s="10">
        <f t="shared" si="1"/>
        <v>-0.28789999999999999</v>
      </c>
      <c r="L18" s="10">
        <f t="shared" si="7"/>
        <v>0.85470085470085466</v>
      </c>
      <c r="M18" s="10">
        <f t="shared" si="2"/>
        <v>0.19778309063247121</v>
      </c>
      <c r="N18" s="10">
        <f t="shared" si="3"/>
        <v>-20.551967116852612</v>
      </c>
      <c r="O18" s="10">
        <f t="shared" si="4"/>
        <v>5.3385279561966943</v>
      </c>
      <c r="Q18" s="10">
        <f t="shared" si="5"/>
        <v>1.0016129032258065</v>
      </c>
      <c r="S18" s="10">
        <f t="shared" si="6"/>
        <v>-19.550354213626807</v>
      </c>
    </row>
    <row r="19" spans="1:19" s="10" customFormat="1">
      <c r="A19" s="9" t="s">
        <v>54</v>
      </c>
      <c r="B19" s="11">
        <v>45085</v>
      </c>
      <c r="C19" s="9">
        <v>0</v>
      </c>
      <c r="D19" s="9">
        <v>8.6999999999999994E-3</v>
      </c>
      <c r="E19" s="10">
        <v>-0.35099999999999998</v>
      </c>
      <c r="F19" s="9">
        <v>0.47399999999999998</v>
      </c>
      <c r="G19" s="9"/>
      <c r="H19" s="10">
        <f t="shared" si="0"/>
        <v>8.6999999999999994E-3</v>
      </c>
      <c r="J19" s="10">
        <f t="shared" si="1"/>
        <v>-0.34229999999999999</v>
      </c>
      <c r="L19" s="10">
        <f t="shared" si="7"/>
        <v>0</v>
      </c>
      <c r="M19" s="10">
        <f t="shared" si="2"/>
        <v>0.18908932840686807</v>
      </c>
      <c r="N19" s="10">
        <f t="shared" si="3"/>
        <v>-20.610687022900759</v>
      </c>
      <c r="O19" s="10">
        <f t="shared" si="4"/>
        <v>4.9910498052016425</v>
      </c>
      <c r="Q19" s="10">
        <f t="shared" si="5"/>
        <v>0.14032258064516129</v>
      </c>
      <c r="S19" s="10">
        <f t="shared" si="6"/>
        <v>-20.470364442255597</v>
      </c>
    </row>
    <row r="20" spans="1:19" s="10" customFormat="1">
      <c r="A20" s="9" t="s">
        <v>55</v>
      </c>
      <c r="B20" s="11">
        <v>45085</v>
      </c>
      <c r="C20" s="9">
        <v>-0.01</v>
      </c>
      <c r="D20" s="9">
        <v>9.1999999999999998E-3</v>
      </c>
      <c r="E20" s="10">
        <v>-0.34300000000000003</v>
      </c>
      <c r="F20" s="9">
        <v>0.44900000000000001</v>
      </c>
      <c r="G20" s="9"/>
      <c r="H20" s="10">
        <f t="shared" si="0"/>
        <v>-8.0000000000000036E-4</v>
      </c>
      <c r="J20" s="10">
        <f t="shared" si="1"/>
        <v>-0.34380000000000005</v>
      </c>
      <c r="L20" s="10">
        <f t="shared" si="7"/>
        <v>-0.16126431220770843</v>
      </c>
      <c r="M20" s="10">
        <f t="shared" si="2"/>
        <v>0.19995653118887199</v>
      </c>
      <c r="N20" s="10">
        <f t="shared" si="3"/>
        <v>-20.140927774515561</v>
      </c>
      <c r="O20" s="10">
        <f t="shared" si="4"/>
        <v>4.727808781720543</v>
      </c>
      <c r="Q20" s="10">
        <f t="shared" si="5"/>
        <v>-1.290322580645162E-2</v>
      </c>
      <c r="S20" s="10">
        <f t="shared" si="6"/>
        <v>-20.153831000322011</v>
      </c>
    </row>
    <row r="21" spans="1:19" s="10" customFormat="1">
      <c r="A21" s="9" t="s">
        <v>56</v>
      </c>
      <c r="B21" s="11">
        <v>45085</v>
      </c>
      <c r="C21" s="9">
        <v>-1.2E-2</v>
      </c>
      <c r="D21" s="9">
        <v>8.5000000000000006E-3</v>
      </c>
      <c r="E21" s="10">
        <v>-0.35399999999999998</v>
      </c>
      <c r="F21" s="9">
        <v>0.55400000000000005</v>
      </c>
      <c r="G21" s="9"/>
      <c r="H21" s="10">
        <f t="shared" si="0"/>
        <v>-3.4999999999999996E-3</v>
      </c>
      <c r="J21" s="10">
        <f t="shared" si="1"/>
        <v>-0.35749999999999998</v>
      </c>
      <c r="L21" s="10">
        <f t="shared" si="7"/>
        <v>-0.19351717464925011</v>
      </c>
      <c r="M21" s="10">
        <f t="shared" si="2"/>
        <v>0.18474244729406653</v>
      </c>
      <c r="N21" s="10">
        <f t="shared" si="3"/>
        <v>-20.786846741045213</v>
      </c>
      <c r="O21" s="10">
        <f t="shared" si="4"/>
        <v>5.8334210803411608</v>
      </c>
      <c r="Q21" s="10">
        <f t="shared" si="5"/>
        <v>-5.6451612903225805E-2</v>
      </c>
      <c r="S21" s="10">
        <f t="shared" si="6"/>
        <v>-20.843298353948438</v>
      </c>
    </row>
    <row r="22" spans="1:19">
      <c r="A22" s="7" t="s">
        <v>57</v>
      </c>
      <c r="B22" s="12">
        <v>45085</v>
      </c>
      <c r="C22" s="7">
        <v>-1E-3</v>
      </c>
      <c r="D22" s="7">
        <v>9.5999999999999992E-3</v>
      </c>
      <c r="E22">
        <v>-0.33800000000000002</v>
      </c>
      <c r="F22" s="7">
        <v>5.3999999999999999E-2</v>
      </c>
      <c r="G22" s="7"/>
      <c r="H22">
        <f t="shared" si="0"/>
        <v>8.6E-3</v>
      </c>
      <c r="J22">
        <f t="shared" si="1"/>
        <v>-0.32940000000000003</v>
      </c>
      <c r="L22">
        <f t="shared" si="7"/>
        <v>-1.6126431220770843E-2</v>
      </c>
      <c r="M22">
        <f t="shared" si="2"/>
        <v>0.20865029341447508</v>
      </c>
      <c r="N22">
        <f t="shared" si="3"/>
        <v>-19.847328244274809</v>
      </c>
      <c r="O22">
        <f t="shared" si="4"/>
        <v>0.56860061071917445</v>
      </c>
      <c r="Q22">
        <f t="shared" si="5"/>
        <v>0.13870967741935483</v>
      </c>
      <c r="S22">
        <f t="shared" si="6"/>
        <v>-19.708618566855453</v>
      </c>
    </row>
    <row r="23" spans="1:19">
      <c r="A23" s="7" t="s">
        <v>58</v>
      </c>
      <c r="B23" s="12">
        <v>45085</v>
      </c>
      <c r="C23" s="7">
        <v>1E-3</v>
      </c>
      <c r="D23" s="7">
        <v>8.6E-3</v>
      </c>
      <c r="E23">
        <v>-0.35399999999999998</v>
      </c>
      <c r="F23" s="7">
        <v>5.2999999999999999E-2</v>
      </c>
      <c r="G23" s="7"/>
      <c r="H23">
        <f t="shared" si="0"/>
        <v>9.6000000000000009E-3</v>
      </c>
      <c r="J23">
        <f t="shared" si="1"/>
        <v>-0.34439999999999998</v>
      </c>
      <c r="L23">
        <f t="shared" si="7"/>
        <v>1.6126431220770843E-2</v>
      </c>
      <c r="M23">
        <f t="shared" si="2"/>
        <v>0.18691588785046731</v>
      </c>
      <c r="N23">
        <f t="shared" si="3"/>
        <v>-20.786846741045213</v>
      </c>
      <c r="O23">
        <f t="shared" si="4"/>
        <v>0.55807096977993054</v>
      </c>
      <c r="Q23">
        <f t="shared" si="5"/>
        <v>0.15483870967741936</v>
      </c>
      <c r="S23">
        <f t="shared" si="6"/>
        <v>-20.632008031367793</v>
      </c>
    </row>
    <row r="24" spans="1:19">
      <c r="A24" s="7" t="s">
        <v>59</v>
      </c>
      <c r="B24" s="12">
        <v>45085</v>
      </c>
      <c r="C24" s="7">
        <v>-6.0000000000000001E-3</v>
      </c>
      <c r="D24" s="7">
        <v>9.2999999999999992E-3</v>
      </c>
      <c r="E24">
        <v>-0.34799999999999998</v>
      </c>
      <c r="F24" s="7">
        <v>5.8999999999999997E-2</v>
      </c>
      <c r="G24" s="7"/>
      <c r="H24">
        <f t="shared" si="0"/>
        <v>3.2999999999999991E-3</v>
      </c>
      <c r="J24">
        <f t="shared" si="1"/>
        <v>-0.34469999999999995</v>
      </c>
      <c r="L24">
        <f t="shared" si="7"/>
        <v>-9.6758587324625056E-2</v>
      </c>
      <c r="M24">
        <f t="shared" si="2"/>
        <v>0.20212997174527275</v>
      </c>
      <c r="N24">
        <f t="shared" si="3"/>
        <v>-20.434527304756308</v>
      </c>
      <c r="O24">
        <f t="shared" si="4"/>
        <v>0.62124881541539434</v>
      </c>
      <c r="Q24">
        <f t="shared" si="5"/>
        <v>5.3225806451612886E-2</v>
      </c>
      <c r="S24">
        <f t="shared" si="6"/>
        <v>-20.381301498304694</v>
      </c>
    </row>
    <row r="25" spans="1:19">
      <c r="A25" s="7" t="s">
        <v>60</v>
      </c>
      <c r="B25" s="12">
        <v>45085</v>
      </c>
      <c r="C25" s="7">
        <v>-4.0000000000000001E-3</v>
      </c>
      <c r="D25" s="7">
        <v>8.6999999999999994E-3</v>
      </c>
      <c r="E25">
        <v>-0.34899999999999998</v>
      </c>
      <c r="F25" s="7">
        <v>6.4000000000000001E-2</v>
      </c>
      <c r="G25" s="7"/>
      <c r="H25">
        <f t="shared" si="0"/>
        <v>4.6999999999999993E-3</v>
      </c>
      <c r="J25">
        <f t="shared" si="1"/>
        <v>-0.34429999999999999</v>
      </c>
      <c r="L25">
        <f t="shared" si="7"/>
        <v>-6.4505724883083371E-2</v>
      </c>
      <c r="M25">
        <f t="shared" si="2"/>
        <v>0.18908932840686807</v>
      </c>
      <c r="N25">
        <f t="shared" si="3"/>
        <v>-20.493247210804459</v>
      </c>
      <c r="O25">
        <f t="shared" si="4"/>
        <v>0.67389702011161423</v>
      </c>
      <c r="Q25">
        <f t="shared" si="5"/>
        <v>7.5806451612903211E-2</v>
      </c>
      <c r="S25">
        <f t="shared" si="6"/>
        <v>-20.417440759191557</v>
      </c>
    </row>
    <row r="26" spans="1:19" s="10" customFormat="1">
      <c r="A26" s="9" t="s">
        <v>61</v>
      </c>
      <c r="B26" s="11">
        <v>45085</v>
      </c>
      <c r="C26" s="9">
        <v>6.0000000000000001E-3</v>
      </c>
      <c r="D26" s="9">
        <v>9.4999999999999998E-3</v>
      </c>
      <c r="E26" s="10">
        <v>-0.35</v>
      </c>
      <c r="F26" s="9">
        <v>0.439</v>
      </c>
      <c r="G26" s="9"/>
      <c r="H26" s="10">
        <f t="shared" si="0"/>
        <v>1.55E-2</v>
      </c>
      <c r="J26" s="10">
        <f t="shared" si="1"/>
        <v>-0.33449999999999996</v>
      </c>
      <c r="L26" s="10">
        <f t="shared" si="7"/>
        <v>9.6758587324625056E-2</v>
      </c>
      <c r="M26" s="10">
        <f t="shared" si="2"/>
        <v>0.20647685285807435</v>
      </c>
      <c r="N26" s="10">
        <f t="shared" si="3"/>
        <v>-20.551967116852612</v>
      </c>
      <c r="O26" s="10">
        <f t="shared" si="4"/>
        <v>4.6225123723281039</v>
      </c>
      <c r="Q26" s="10">
        <f t="shared" si="5"/>
        <v>0.25</v>
      </c>
      <c r="S26" s="10">
        <f t="shared" si="6"/>
        <v>-20.301967116852612</v>
      </c>
    </row>
    <row r="27" spans="1:19" s="10" customFormat="1">
      <c r="A27" s="9" t="s">
        <v>62</v>
      </c>
      <c r="B27" s="11">
        <v>45085</v>
      </c>
      <c r="C27" s="9">
        <v>4.0000000000000001E-3</v>
      </c>
      <c r="D27" s="9">
        <v>9.1000000000000004E-3</v>
      </c>
      <c r="E27" s="10">
        <v>-0.34399999999999997</v>
      </c>
      <c r="F27" s="9">
        <v>0.45800000000000002</v>
      </c>
      <c r="G27" s="9"/>
      <c r="H27" s="10">
        <f t="shared" si="0"/>
        <v>1.3100000000000001E-2</v>
      </c>
      <c r="J27" s="10">
        <f t="shared" si="1"/>
        <v>-0.33089999999999997</v>
      </c>
      <c r="L27" s="10">
        <f t="shared" si="7"/>
        <v>6.4505724883083371E-2</v>
      </c>
      <c r="M27" s="10">
        <f t="shared" si="2"/>
        <v>0.19778309063247121</v>
      </c>
      <c r="N27" s="10">
        <f t="shared" si="3"/>
        <v>-20.199647680563707</v>
      </c>
      <c r="O27" s="10">
        <f t="shared" si="4"/>
        <v>4.8225755501737391</v>
      </c>
      <c r="Q27" s="10">
        <f t="shared" si="5"/>
        <v>0.21129032258064515</v>
      </c>
      <c r="S27" s="10">
        <f t="shared" si="6"/>
        <v>-19.988357357983062</v>
      </c>
    </row>
    <row r="28" spans="1:19" s="10" customFormat="1">
      <c r="A28" s="9" t="s">
        <v>63</v>
      </c>
      <c r="B28" s="11">
        <v>45085</v>
      </c>
      <c r="C28" s="9">
        <v>0.03</v>
      </c>
      <c r="D28" s="9">
        <v>9.4999999999999998E-3</v>
      </c>
      <c r="E28" s="10">
        <v>-0.35199999999999998</v>
      </c>
      <c r="F28" s="9">
        <v>0.42199999999999999</v>
      </c>
      <c r="G28" s="9"/>
      <c r="H28" s="10">
        <f t="shared" si="0"/>
        <v>3.95E-2</v>
      </c>
      <c r="J28" s="10">
        <f t="shared" si="1"/>
        <v>-0.3125</v>
      </c>
      <c r="L28" s="10">
        <f t="shared" si="7"/>
        <v>0.48379293662312528</v>
      </c>
      <c r="M28" s="10">
        <f t="shared" si="2"/>
        <v>0.20647685285807435</v>
      </c>
      <c r="N28" s="10">
        <f t="shared" si="3"/>
        <v>-20.669406928948913</v>
      </c>
      <c r="O28" s="10">
        <f t="shared" si="4"/>
        <v>4.4435084763609565</v>
      </c>
      <c r="Q28" s="10">
        <f t="shared" si="5"/>
        <v>0.63709677419354849</v>
      </c>
      <c r="S28" s="10">
        <f t="shared" si="6"/>
        <v>-20.032310154755365</v>
      </c>
    </row>
    <row r="29" spans="1:19" s="10" customFormat="1">
      <c r="A29" s="9" t="s">
        <v>64</v>
      </c>
      <c r="B29" s="11">
        <v>45085</v>
      </c>
      <c r="C29" s="9">
        <v>-8.9999999999999993E-3</v>
      </c>
      <c r="D29" s="9">
        <v>8.9999999999999993E-3</v>
      </c>
      <c r="E29" s="10">
        <v>-0.33600000000000002</v>
      </c>
      <c r="F29" s="9">
        <v>0.47799999999999998</v>
      </c>
      <c r="G29" s="9"/>
      <c r="H29" s="10">
        <f t="shared" si="0"/>
        <v>0</v>
      </c>
      <c r="J29" s="10">
        <f t="shared" si="1"/>
        <v>-0.33600000000000002</v>
      </c>
      <c r="L29" s="10">
        <f t="shared" si="7"/>
        <v>-0.14513788098693758</v>
      </c>
      <c r="M29" s="10">
        <f t="shared" si="2"/>
        <v>0.19560965007607042</v>
      </c>
      <c r="N29" s="10">
        <f t="shared" si="3"/>
        <v>-19.729888432178509</v>
      </c>
      <c r="O29" s="10">
        <f t="shared" si="4"/>
        <v>5.0331683689586182</v>
      </c>
      <c r="Q29" s="10">
        <f t="shared" si="5"/>
        <v>0</v>
      </c>
      <c r="S29" s="10">
        <f t="shared" si="6"/>
        <v>-19.729888432178509</v>
      </c>
    </row>
    <row r="30" spans="1:19">
      <c r="D30" s="7"/>
    </row>
    <row r="31" spans="1:19">
      <c r="D31" s="7"/>
    </row>
    <row r="32" spans="1:19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  <row r="39" spans="4:4">
      <c r="D39" s="7"/>
    </row>
    <row r="40" spans="4:4">
      <c r="D40" s="7"/>
    </row>
    <row r="41" spans="4:4">
      <c r="D41" s="7"/>
    </row>
    <row r="42" spans="4:4">
      <c r="D42" s="7"/>
    </row>
    <row r="43" spans="4:4">
      <c r="D43" s="7"/>
    </row>
    <row r="44" spans="4:4">
      <c r="D44" s="7"/>
    </row>
    <row r="45" spans="4:4">
      <c r="D45" s="7"/>
    </row>
    <row r="46" spans="4:4">
      <c r="D46" s="7"/>
    </row>
    <row r="47" spans="4:4">
      <c r="D47" s="7"/>
    </row>
    <row r="48" spans="4:4">
      <c r="D48" s="7"/>
    </row>
    <row r="49" spans="4:4">
      <c r="D49" s="7"/>
    </row>
    <row r="50" spans="4:4">
      <c r="D50" s="7"/>
    </row>
    <row r="51" spans="4:4">
      <c r="D51" s="7"/>
    </row>
    <row r="52" spans="4:4">
      <c r="D52" s="7"/>
    </row>
    <row r="53" spans="4:4">
      <c r="D53" s="7"/>
    </row>
    <row r="54" spans="4:4">
      <c r="D54" s="7"/>
    </row>
    <row r="55" spans="4:4">
      <c r="D55" s="7"/>
    </row>
    <row r="56" spans="4:4">
      <c r="D56" s="7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3721-5177-475D-B124-D41F3E74F654}">
  <dimension ref="A1:U56"/>
  <sheetViews>
    <sheetView workbookViewId="0">
      <selection activeCell="U1" activeCellId="2" sqref="Q1:Q1048576 S1:S1048576 U1:U1048576"/>
    </sheetView>
  </sheetViews>
  <sheetFormatPr defaultRowHeight="14.4"/>
  <sheetData>
    <row r="1" spans="1:21">
      <c r="A1" t="s">
        <v>65</v>
      </c>
      <c r="B1" t="s">
        <v>1</v>
      </c>
      <c r="C1" t="s">
        <v>66</v>
      </c>
      <c r="D1" t="s">
        <v>70</v>
      </c>
      <c r="E1" t="s">
        <v>67</v>
      </c>
      <c r="F1" t="s">
        <v>68</v>
      </c>
      <c r="H1" t="s">
        <v>69</v>
      </c>
      <c r="J1" t="s">
        <v>8</v>
      </c>
      <c r="L1" t="s">
        <v>66</v>
      </c>
      <c r="M1" t="s">
        <v>70</v>
      </c>
      <c r="N1" t="s">
        <v>67</v>
      </c>
      <c r="O1" t="s">
        <v>68</v>
      </c>
      <c r="Q1" t="s">
        <v>69</v>
      </c>
      <c r="S1" t="s">
        <v>8</v>
      </c>
      <c r="U1" t="s">
        <v>106</v>
      </c>
    </row>
    <row r="2" spans="1:21" s="10" customFormat="1">
      <c r="A2" s="9" t="s">
        <v>37</v>
      </c>
      <c r="B2" s="11">
        <v>45083</v>
      </c>
      <c r="C2" s="9">
        <v>0</v>
      </c>
      <c r="D2" s="9">
        <v>9.7000000000000003E-3</v>
      </c>
      <c r="E2" s="10">
        <v>0.03</v>
      </c>
      <c r="F2" s="9">
        <v>0</v>
      </c>
      <c r="G2" s="9"/>
      <c r="H2" s="10">
        <f>C2+D2</f>
        <v>9.7000000000000003E-3</v>
      </c>
      <c r="J2" s="10">
        <f>E2+H2</f>
        <v>3.9699999999999999E-2</v>
      </c>
      <c r="L2" s="10">
        <f>(C2/62.01)*1000</f>
        <v>0</v>
      </c>
      <c r="M2" s="10">
        <f>(D2/46.01)*1000</f>
        <v>0.21082373397087592</v>
      </c>
      <c r="N2" s="10">
        <f>(E2/17.03)*1000</f>
        <v>1.7615971814445095</v>
      </c>
      <c r="O2" s="10">
        <f>(F2/94.97)*1000</f>
        <v>0</v>
      </c>
      <c r="Q2" s="10">
        <f>(H2/62)*1000</f>
        <v>0.15645161290322582</v>
      </c>
      <c r="S2" s="10">
        <f>N2+Q2</f>
        <v>1.9180487943477353</v>
      </c>
      <c r="U2" s="10" t="e">
        <f>S2/O2</f>
        <v>#DIV/0!</v>
      </c>
    </row>
    <row r="3" spans="1:21" s="10" customFormat="1">
      <c r="A3" s="9" t="s">
        <v>38</v>
      </c>
      <c r="B3" s="11">
        <v>45083</v>
      </c>
      <c r="C3" s="9">
        <v>0</v>
      </c>
      <c r="D3" s="9">
        <v>9.1999999999999998E-3</v>
      </c>
      <c r="E3" s="10">
        <v>7.0999999999999994E-2</v>
      </c>
      <c r="F3" s="9">
        <v>0</v>
      </c>
      <c r="G3" s="9"/>
      <c r="H3" s="10">
        <f t="shared" ref="H3:H29" si="0">C3+D3</f>
        <v>9.1999999999999998E-3</v>
      </c>
      <c r="J3" s="10">
        <f t="shared" ref="J3:J29" si="1">E3+H3</f>
        <v>8.0199999999999994E-2</v>
      </c>
      <c r="L3" s="10">
        <f t="shared" ref="L3:L29" si="2">(C3/62.01)*1000</f>
        <v>0</v>
      </c>
      <c r="M3" s="10">
        <f t="shared" ref="M3:M29" si="3">(D3/46.01)*1000</f>
        <v>0.19995653118887199</v>
      </c>
      <c r="N3" s="10">
        <f t="shared" ref="N3:N29" si="4">(E3/17.03)*1000</f>
        <v>4.1691133294186722</v>
      </c>
      <c r="O3" s="10">
        <f t="shared" ref="O3:O29" si="5">(F3/94.97)*1000</f>
        <v>0</v>
      </c>
      <c r="Q3" s="10">
        <f t="shared" ref="Q3:Q29" si="6">(H3/62)*1000</f>
        <v>0.14838709677419354</v>
      </c>
      <c r="S3" s="10">
        <f t="shared" ref="S3:S29" si="7">N3+Q3</f>
        <v>4.3175004261928658</v>
      </c>
      <c r="U3" s="10" t="e">
        <f t="shared" ref="U3:U29" si="8">S3/O3</f>
        <v>#DIV/0!</v>
      </c>
    </row>
    <row r="4" spans="1:21" s="10" customFormat="1">
      <c r="A4" s="9" t="s">
        <v>39</v>
      </c>
      <c r="B4" s="11">
        <v>45083</v>
      </c>
      <c r="C4" s="9">
        <v>0</v>
      </c>
      <c r="D4" s="9">
        <v>9.1000000000000004E-3</v>
      </c>
      <c r="E4" s="10">
        <v>1.2999999999999999E-2</v>
      </c>
      <c r="F4" s="9">
        <v>0</v>
      </c>
      <c r="G4" s="9"/>
      <c r="H4" s="10">
        <f t="shared" si="0"/>
        <v>9.1000000000000004E-3</v>
      </c>
      <c r="J4" s="10">
        <f t="shared" si="1"/>
        <v>2.2100000000000002E-2</v>
      </c>
      <c r="L4" s="10">
        <f t="shared" si="2"/>
        <v>0</v>
      </c>
      <c r="M4" s="10">
        <f t="shared" si="3"/>
        <v>0.19778309063247121</v>
      </c>
      <c r="N4" s="10">
        <f t="shared" si="4"/>
        <v>0.76335877862595414</v>
      </c>
      <c r="O4" s="10">
        <f t="shared" si="5"/>
        <v>0</v>
      </c>
      <c r="Q4" s="10">
        <f t="shared" si="6"/>
        <v>0.14677419354838711</v>
      </c>
      <c r="S4" s="10">
        <f t="shared" si="7"/>
        <v>0.91013297217434119</v>
      </c>
      <c r="U4" s="10" t="e">
        <f t="shared" si="8"/>
        <v>#DIV/0!</v>
      </c>
    </row>
    <row r="5" spans="1:21" s="10" customFormat="1">
      <c r="A5" s="9" t="s">
        <v>40</v>
      </c>
      <c r="B5" s="11">
        <v>45083</v>
      </c>
      <c r="C5" s="9">
        <v>0</v>
      </c>
      <c r="D5" s="9">
        <v>9.2999999999999992E-3</v>
      </c>
      <c r="E5" s="10">
        <v>4.2000000000000003E-2</v>
      </c>
      <c r="F5" s="9">
        <v>0</v>
      </c>
      <c r="G5" s="9"/>
      <c r="H5" s="10">
        <f t="shared" si="0"/>
        <v>9.2999999999999992E-3</v>
      </c>
      <c r="J5" s="10">
        <f t="shared" si="1"/>
        <v>5.1299999999999998E-2</v>
      </c>
      <c r="L5" s="10">
        <f t="shared" si="2"/>
        <v>0</v>
      </c>
      <c r="M5" s="10">
        <f t="shared" si="3"/>
        <v>0.20212997174527275</v>
      </c>
      <c r="N5" s="10">
        <f t="shared" si="4"/>
        <v>2.4662360540223136</v>
      </c>
      <c r="O5" s="10">
        <f t="shared" si="5"/>
        <v>0</v>
      </c>
      <c r="Q5" s="10">
        <f t="shared" si="6"/>
        <v>0.15</v>
      </c>
      <c r="S5" s="10">
        <f t="shared" si="7"/>
        <v>2.6162360540223135</v>
      </c>
      <c r="U5" s="10" t="e">
        <f t="shared" si="8"/>
        <v>#DIV/0!</v>
      </c>
    </row>
    <row r="6" spans="1:21">
      <c r="A6" s="7" t="s">
        <v>41</v>
      </c>
      <c r="B6" s="12">
        <v>45085</v>
      </c>
      <c r="C6" s="7">
        <v>6.0000000000000001E-3</v>
      </c>
      <c r="D6" s="7">
        <v>8.6E-3</v>
      </c>
      <c r="E6">
        <v>5.0000000000000001E-3</v>
      </c>
      <c r="F6" s="7">
        <v>0</v>
      </c>
      <c r="G6" s="7"/>
      <c r="H6">
        <f t="shared" si="0"/>
        <v>1.46E-2</v>
      </c>
      <c r="J6">
        <f t="shared" si="1"/>
        <v>1.9599999999999999E-2</v>
      </c>
      <c r="L6">
        <f t="shared" si="2"/>
        <v>9.6758587324625056E-2</v>
      </c>
      <c r="M6">
        <f t="shared" si="3"/>
        <v>0.18691588785046731</v>
      </c>
      <c r="N6">
        <f t="shared" si="4"/>
        <v>0.29359953024075158</v>
      </c>
      <c r="O6">
        <f t="shared" si="5"/>
        <v>0</v>
      </c>
      <c r="Q6">
        <f t="shared" si="6"/>
        <v>0.23548387096774195</v>
      </c>
      <c r="S6">
        <f t="shared" si="7"/>
        <v>0.52908340120849351</v>
      </c>
      <c r="U6" t="e">
        <f t="shared" si="8"/>
        <v>#DIV/0!</v>
      </c>
    </row>
    <row r="7" spans="1:21">
      <c r="A7" s="7" t="s">
        <v>42</v>
      </c>
      <c r="B7" s="12">
        <v>45085</v>
      </c>
      <c r="C7" s="7">
        <v>8.0000000000000002E-3</v>
      </c>
      <c r="D7" s="7">
        <v>9.2999999999999992E-3</v>
      </c>
      <c r="E7">
        <v>2.7E-2</v>
      </c>
      <c r="F7" s="7">
        <v>0</v>
      </c>
      <c r="G7" s="7"/>
      <c r="H7">
        <f t="shared" si="0"/>
        <v>1.7299999999999999E-2</v>
      </c>
      <c r="J7">
        <f t="shared" si="1"/>
        <v>4.4299999999999999E-2</v>
      </c>
      <c r="L7">
        <f t="shared" si="2"/>
        <v>0.12901144976616674</v>
      </c>
      <c r="M7">
        <f t="shared" si="3"/>
        <v>0.20212997174527275</v>
      </c>
      <c r="N7">
        <f t="shared" si="4"/>
        <v>1.5854374633000585</v>
      </c>
      <c r="O7">
        <f t="shared" si="5"/>
        <v>0</v>
      </c>
      <c r="Q7">
        <f t="shared" si="6"/>
        <v>0.27903225806451615</v>
      </c>
      <c r="S7">
        <f t="shared" si="7"/>
        <v>1.8644697213645747</v>
      </c>
      <c r="U7" t="e">
        <f t="shared" si="8"/>
        <v>#DIV/0!</v>
      </c>
    </row>
    <row r="8" spans="1:21">
      <c r="A8" s="7" t="s">
        <v>43</v>
      </c>
      <c r="B8" s="12">
        <v>45085</v>
      </c>
      <c r="C8" s="7">
        <v>3.0000000000000001E-3</v>
      </c>
      <c r="D8" s="7">
        <v>8.3000000000000001E-3</v>
      </c>
      <c r="E8">
        <v>3.0000000000000001E-3</v>
      </c>
      <c r="F8" s="7">
        <v>0</v>
      </c>
      <c r="G8" s="7"/>
      <c r="H8">
        <f t="shared" si="0"/>
        <v>1.1300000000000001E-2</v>
      </c>
      <c r="J8">
        <f t="shared" si="1"/>
        <v>1.43E-2</v>
      </c>
      <c r="L8">
        <f t="shared" si="2"/>
        <v>4.8379293662312528E-2</v>
      </c>
      <c r="M8">
        <f t="shared" si="3"/>
        <v>0.18039556618126495</v>
      </c>
      <c r="N8">
        <f t="shared" si="4"/>
        <v>0.17615971814445094</v>
      </c>
      <c r="O8">
        <f t="shared" si="5"/>
        <v>0</v>
      </c>
      <c r="Q8">
        <f t="shared" si="6"/>
        <v>0.18225806451612905</v>
      </c>
      <c r="S8">
        <f t="shared" si="7"/>
        <v>0.35841778266058</v>
      </c>
      <c r="U8" t="e">
        <f t="shared" si="8"/>
        <v>#DIV/0!</v>
      </c>
    </row>
    <row r="9" spans="1:21">
      <c r="A9" s="7" t="s">
        <v>44</v>
      </c>
      <c r="B9" s="12">
        <v>45085</v>
      </c>
      <c r="C9" s="7">
        <v>0</v>
      </c>
      <c r="D9" s="7">
        <v>9.2999999999999992E-3</v>
      </c>
      <c r="E9">
        <v>2.9000000000000001E-2</v>
      </c>
      <c r="F9" s="7">
        <v>0</v>
      </c>
      <c r="G9" s="7"/>
      <c r="H9">
        <f t="shared" si="0"/>
        <v>9.2999999999999992E-3</v>
      </c>
      <c r="J9">
        <f t="shared" si="1"/>
        <v>3.8300000000000001E-2</v>
      </c>
      <c r="L9">
        <f t="shared" si="2"/>
        <v>0</v>
      </c>
      <c r="M9">
        <f t="shared" si="3"/>
        <v>0.20212997174527275</v>
      </c>
      <c r="N9">
        <f t="shared" si="4"/>
        <v>1.7028772753963592</v>
      </c>
      <c r="O9">
        <f t="shared" si="5"/>
        <v>0</v>
      </c>
      <c r="Q9">
        <f t="shared" si="6"/>
        <v>0.15</v>
      </c>
      <c r="S9">
        <f t="shared" si="7"/>
        <v>1.8528772753963592</v>
      </c>
      <c r="U9" t="e">
        <f t="shared" si="8"/>
        <v>#DIV/0!</v>
      </c>
    </row>
    <row r="10" spans="1:21" s="10" customFormat="1">
      <c r="A10" s="9" t="s">
        <v>45</v>
      </c>
      <c r="B10" s="11">
        <v>45085</v>
      </c>
      <c r="C10" s="9">
        <v>0.10199999999999999</v>
      </c>
      <c r="D10" s="9">
        <v>9.9000000000000008E-3</v>
      </c>
      <c r="E10" s="10">
        <v>5.0999999999999997E-2</v>
      </c>
      <c r="F10" s="9">
        <v>0</v>
      </c>
      <c r="G10" s="9"/>
      <c r="H10" s="10">
        <f t="shared" si="0"/>
        <v>0.1119</v>
      </c>
      <c r="J10" s="10">
        <f t="shared" si="1"/>
        <v>0.16289999999999999</v>
      </c>
      <c r="L10" s="10">
        <f t="shared" si="2"/>
        <v>1.6448959845186262</v>
      </c>
      <c r="M10" s="10">
        <f t="shared" si="3"/>
        <v>0.21517061508367749</v>
      </c>
      <c r="N10" s="10">
        <f t="shared" si="4"/>
        <v>2.9947152084556663</v>
      </c>
      <c r="O10" s="10">
        <f t="shared" si="5"/>
        <v>0</v>
      </c>
      <c r="Q10" s="10">
        <f t="shared" si="6"/>
        <v>1.8048387096774192</v>
      </c>
      <c r="S10" s="10">
        <f t="shared" si="7"/>
        <v>4.7995539181330855</v>
      </c>
      <c r="U10" s="10" t="e">
        <f t="shared" si="8"/>
        <v>#DIV/0!</v>
      </c>
    </row>
    <row r="11" spans="1:21" s="10" customFormat="1">
      <c r="A11" s="9" t="s">
        <v>46</v>
      </c>
      <c r="B11" s="11">
        <v>45085</v>
      </c>
      <c r="C11" s="9">
        <v>0.105</v>
      </c>
      <c r="D11" s="9">
        <v>1.0200000000000001E-2</v>
      </c>
      <c r="E11" s="10">
        <v>0.04</v>
      </c>
      <c r="F11" s="9">
        <v>0</v>
      </c>
      <c r="G11" s="9"/>
      <c r="H11" s="10">
        <f t="shared" si="0"/>
        <v>0.1152</v>
      </c>
      <c r="J11" s="10">
        <f t="shared" si="1"/>
        <v>0.1552</v>
      </c>
      <c r="L11" s="10">
        <f t="shared" si="2"/>
        <v>1.6932752781809386</v>
      </c>
      <c r="M11" s="10">
        <f t="shared" si="3"/>
        <v>0.22169093675287982</v>
      </c>
      <c r="N11" s="10">
        <f t="shared" si="4"/>
        <v>2.3487962419260127</v>
      </c>
      <c r="O11" s="10">
        <f t="shared" si="5"/>
        <v>0</v>
      </c>
      <c r="Q11" s="10">
        <f t="shared" si="6"/>
        <v>1.8580645161290323</v>
      </c>
      <c r="S11" s="10">
        <f t="shared" si="7"/>
        <v>4.2068607580550452</v>
      </c>
      <c r="U11" s="10" t="e">
        <f t="shared" si="8"/>
        <v>#DIV/0!</v>
      </c>
    </row>
    <row r="12" spans="1:21" s="10" customFormat="1">
      <c r="A12" s="9" t="s">
        <v>47</v>
      </c>
      <c r="B12" s="11">
        <v>45085</v>
      </c>
      <c r="C12" s="9">
        <v>0.10100000000000001</v>
      </c>
      <c r="D12" s="9">
        <v>9.7000000000000003E-3</v>
      </c>
      <c r="E12" s="10">
        <v>0</v>
      </c>
      <c r="F12" s="9">
        <v>0</v>
      </c>
      <c r="G12" s="9"/>
      <c r="H12" s="10">
        <f t="shared" si="0"/>
        <v>0.11070000000000001</v>
      </c>
      <c r="J12" s="10">
        <f t="shared" si="1"/>
        <v>0.11070000000000001</v>
      </c>
      <c r="L12" s="10">
        <f t="shared" si="2"/>
        <v>1.6287695532978554</v>
      </c>
      <c r="M12" s="10">
        <f t="shared" si="3"/>
        <v>0.21082373397087592</v>
      </c>
      <c r="N12" s="10">
        <f t="shared" si="4"/>
        <v>0</v>
      </c>
      <c r="O12" s="10">
        <f t="shared" si="5"/>
        <v>0</v>
      </c>
      <c r="Q12" s="10">
        <f t="shared" si="6"/>
        <v>1.7854838709677421</v>
      </c>
      <c r="S12" s="10">
        <f t="shared" si="7"/>
        <v>1.7854838709677421</v>
      </c>
      <c r="U12" s="10" t="e">
        <f t="shared" si="8"/>
        <v>#DIV/0!</v>
      </c>
    </row>
    <row r="13" spans="1:21" s="10" customFormat="1">
      <c r="A13" s="9" t="s">
        <v>48</v>
      </c>
      <c r="B13" s="11">
        <v>45085</v>
      </c>
      <c r="C13" s="9">
        <v>0.109</v>
      </c>
      <c r="D13" s="9">
        <v>1.01E-2</v>
      </c>
      <c r="E13" s="10">
        <v>3.2000000000000001E-2</v>
      </c>
      <c r="F13" s="9">
        <v>0</v>
      </c>
      <c r="G13" s="9"/>
      <c r="H13" s="10">
        <f t="shared" si="0"/>
        <v>0.1191</v>
      </c>
      <c r="J13" s="10">
        <f t="shared" si="1"/>
        <v>0.15110000000000001</v>
      </c>
      <c r="L13" s="10">
        <f t="shared" si="2"/>
        <v>1.757781003064022</v>
      </c>
      <c r="M13" s="10">
        <f t="shared" si="3"/>
        <v>0.21951749619647903</v>
      </c>
      <c r="N13" s="10">
        <f t="shared" si="4"/>
        <v>1.8790369935408104</v>
      </c>
      <c r="O13" s="10">
        <f t="shared" si="5"/>
        <v>0</v>
      </c>
      <c r="Q13" s="10">
        <f t="shared" si="6"/>
        <v>1.9209677419354838</v>
      </c>
      <c r="S13" s="10">
        <f t="shared" si="7"/>
        <v>3.8000047354762945</v>
      </c>
      <c r="U13" s="10" t="e">
        <f t="shared" si="8"/>
        <v>#DIV/0!</v>
      </c>
    </row>
    <row r="14" spans="1:21">
      <c r="A14" s="7" t="s">
        <v>49</v>
      </c>
      <c r="B14" s="12">
        <v>45085</v>
      </c>
      <c r="C14" s="7">
        <v>0</v>
      </c>
      <c r="D14" s="7">
        <v>8.8999999999999999E-3</v>
      </c>
      <c r="E14">
        <v>0</v>
      </c>
      <c r="F14" s="7">
        <v>8.2000000000000003E-2</v>
      </c>
      <c r="G14" s="7"/>
      <c r="H14">
        <f t="shared" si="0"/>
        <v>8.8999999999999999E-3</v>
      </c>
      <c r="J14">
        <f t="shared" si="1"/>
        <v>8.8999999999999999E-3</v>
      </c>
      <c r="L14">
        <f t="shared" si="2"/>
        <v>0</v>
      </c>
      <c r="M14">
        <f t="shared" si="3"/>
        <v>0.19343620951966964</v>
      </c>
      <c r="N14">
        <f t="shared" si="4"/>
        <v>0</v>
      </c>
      <c r="O14">
        <f t="shared" si="5"/>
        <v>0.86343055701800575</v>
      </c>
      <c r="Q14">
        <f t="shared" si="6"/>
        <v>0.1435483870967742</v>
      </c>
      <c r="S14">
        <f t="shared" si="7"/>
        <v>0.1435483870967742</v>
      </c>
      <c r="U14">
        <f t="shared" si="8"/>
        <v>0.16625354051927616</v>
      </c>
    </row>
    <row r="15" spans="1:21">
      <c r="A15" s="7" t="s">
        <v>50</v>
      </c>
      <c r="B15" s="12">
        <v>45085</v>
      </c>
      <c r="C15" s="7">
        <v>7.0000000000000001E-3</v>
      </c>
      <c r="D15" s="7">
        <v>8.9999999999999993E-3</v>
      </c>
      <c r="E15">
        <v>7.0000000000000007E-2</v>
      </c>
      <c r="F15" s="7">
        <v>7.0999999999999994E-2</v>
      </c>
      <c r="G15" s="7"/>
      <c r="H15">
        <f t="shared" si="0"/>
        <v>1.6E-2</v>
      </c>
      <c r="J15">
        <f t="shared" si="1"/>
        <v>8.6000000000000007E-2</v>
      </c>
      <c r="L15">
        <f t="shared" si="2"/>
        <v>0.1128850185453959</v>
      </c>
      <c r="M15">
        <f t="shared" si="3"/>
        <v>0.19560965007607042</v>
      </c>
      <c r="N15">
        <f t="shared" si="4"/>
        <v>4.1103934233705228</v>
      </c>
      <c r="O15">
        <f t="shared" si="5"/>
        <v>0.74760450668632195</v>
      </c>
      <c r="Q15">
        <f t="shared" si="6"/>
        <v>0.25806451612903225</v>
      </c>
      <c r="S15">
        <f t="shared" si="7"/>
        <v>4.3684579394995549</v>
      </c>
      <c r="U15">
        <f t="shared" si="8"/>
        <v>5.8432739509052505</v>
      </c>
    </row>
    <row r="16" spans="1:21">
      <c r="A16" s="7" t="s">
        <v>51</v>
      </c>
      <c r="B16" s="12">
        <v>45085</v>
      </c>
      <c r="C16" s="7">
        <v>8.0000000000000002E-3</v>
      </c>
      <c r="D16" s="7">
        <v>8.9999999999999993E-3</v>
      </c>
      <c r="E16">
        <v>2.5999999999999999E-2</v>
      </c>
      <c r="F16" s="7">
        <v>8.2000000000000003E-2</v>
      </c>
      <c r="G16" s="7"/>
      <c r="H16">
        <f t="shared" si="0"/>
        <v>1.7000000000000001E-2</v>
      </c>
      <c r="J16">
        <f t="shared" si="1"/>
        <v>4.2999999999999997E-2</v>
      </c>
      <c r="L16">
        <f t="shared" si="2"/>
        <v>0.12901144976616674</v>
      </c>
      <c r="M16">
        <f t="shared" si="3"/>
        <v>0.19560965007607042</v>
      </c>
      <c r="N16">
        <f t="shared" si="4"/>
        <v>1.5267175572519083</v>
      </c>
      <c r="O16">
        <f t="shared" si="5"/>
        <v>0.86343055701800575</v>
      </c>
      <c r="Q16">
        <f t="shared" si="6"/>
        <v>0.27419354838709681</v>
      </c>
      <c r="S16">
        <f t="shared" si="7"/>
        <v>1.800911105639005</v>
      </c>
      <c r="U16">
        <f t="shared" si="8"/>
        <v>2.0857625329577596</v>
      </c>
    </row>
    <row r="17" spans="1:21">
      <c r="A17" s="7" t="s">
        <v>52</v>
      </c>
      <c r="B17" s="12">
        <v>45085</v>
      </c>
      <c r="C17" s="7">
        <v>7.0000000000000001E-3</v>
      </c>
      <c r="D17" s="7">
        <v>8.8000000000000005E-3</v>
      </c>
      <c r="E17">
        <v>0</v>
      </c>
      <c r="F17" s="7">
        <v>6.7000000000000004E-2</v>
      </c>
      <c r="G17" s="7"/>
      <c r="H17">
        <f t="shared" si="0"/>
        <v>1.5800000000000002E-2</v>
      </c>
      <c r="J17">
        <f t="shared" si="1"/>
        <v>1.5800000000000002E-2</v>
      </c>
      <c r="L17">
        <f t="shared" si="2"/>
        <v>0.1128850185453959</v>
      </c>
      <c r="M17">
        <f t="shared" si="3"/>
        <v>0.19126276896326888</v>
      </c>
      <c r="N17">
        <f t="shared" si="4"/>
        <v>0</v>
      </c>
      <c r="O17">
        <f t="shared" si="5"/>
        <v>0.70548594292934619</v>
      </c>
      <c r="Q17">
        <f t="shared" si="6"/>
        <v>0.25483870967741939</v>
      </c>
      <c r="S17">
        <f t="shared" si="7"/>
        <v>0.25483870967741939</v>
      </c>
      <c r="U17">
        <f t="shared" si="8"/>
        <v>0.36122436206066444</v>
      </c>
    </row>
    <row r="18" spans="1:21" s="10" customFormat="1">
      <c r="A18" s="9" t="s">
        <v>53</v>
      </c>
      <c r="B18" s="11">
        <v>45085</v>
      </c>
      <c r="C18" s="9">
        <v>5.2999999999999999E-2</v>
      </c>
      <c r="D18" s="9">
        <v>9.1000000000000004E-3</v>
      </c>
      <c r="E18" s="10">
        <v>0</v>
      </c>
      <c r="F18" s="9">
        <v>0.50700000000000001</v>
      </c>
      <c r="G18" s="9"/>
      <c r="H18" s="10">
        <f t="shared" si="0"/>
        <v>6.2100000000000002E-2</v>
      </c>
      <c r="J18" s="10">
        <f t="shared" si="1"/>
        <v>6.2100000000000002E-2</v>
      </c>
      <c r="L18" s="10">
        <f t="shared" si="2"/>
        <v>0.85470085470085466</v>
      </c>
      <c r="M18" s="10">
        <f t="shared" si="3"/>
        <v>0.19778309063247121</v>
      </c>
      <c r="N18" s="10">
        <f t="shared" si="4"/>
        <v>0</v>
      </c>
      <c r="O18" s="10">
        <f t="shared" si="5"/>
        <v>5.3385279561966943</v>
      </c>
      <c r="Q18" s="10">
        <f t="shared" si="6"/>
        <v>1.0016129032258065</v>
      </c>
      <c r="S18" s="10">
        <f t="shared" si="7"/>
        <v>1.0016129032258065</v>
      </c>
      <c r="U18" s="10">
        <f t="shared" si="8"/>
        <v>0.18761967932811605</v>
      </c>
    </row>
    <row r="19" spans="1:21" s="10" customFormat="1">
      <c r="A19" s="9" t="s">
        <v>54</v>
      </c>
      <c r="B19" s="11">
        <v>45085</v>
      </c>
      <c r="C19" s="9">
        <v>0</v>
      </c>
      <c r="D19" s="9">
        <v>8.6999999999999994E-3</v>
      </c>
      <c r="E19" s="10">
        <v>0</v>
      </c>
      <c r="F19" s="9">
        <v>0.47399999999999998</v>
      </c>
      <c r="G19" s="9"/>
      <c r="H19" s="10">
        <f t="shared" si="0"/>
        <v>8.6999999999999994E-3</v>
      </c>
      <c r="J19" s="10">
        <f t="shared" si="1"/>
        <v>8.6999999999999994E-3</v>
      </c>
      <c r="L19" s="10">
        <f t="shared" si="2"/>
        <v>0</v>
      </c>
      <c r="M19" s="10">
        <f t="shared" si="3"/>
        <v>0.18908932840686807</v>
      </c>
      <c r="N19" s="10">
        <f t="shared" si="4"/>
        <v>0</v>
      </c>
      <c r="O19" s="10">
        <f t="shared" si="5"/>
        <v>4.9910498052016425</v>
      </c>
      <c r="Q19" s="10">
        <f t="shared" si="6"/>
        <v>0.14032258064516129</v>
      </c>
      <c r="S19" s="10">
        <f t="shared" si="7"/>
        <v>0.14032258064516129</v>
      </c>
      <c r="U19" s="10">
        <f t="shared" si="8"/>
        <v>2.8114842792976723E-2</v>
      </c>
    </row>
    <row r="20" spans="1:21" s="10" customFormat="1">
      <c r="A20" s="9" t="s">
        <v>55</v>
      </c>
      <c r="B20" s="11">
        <v>45085</v>
      </c>
      <c r="C20" s="9">
        <v>0</v>
      </c>
      <c r="D20" s="9">
        <v>9.1999999999999998E-3</v>
      </c>
      <c r="E20" s="10">
        <v>0</v>
      </c>
      <c r="F20" s="9">
        <v>0.44900000000000001</v>
      </c>
      <c r="G20" s="9"/>
      <c r="H20" s="10">
        <f t="shared" si="0"/>
        <v>9.1999999999999998E-3</v>
      </c>
      <c r="J20" s="10">
        <f t="shared" si="1"/>
        <v>9.1999999999999998E-3</v>
      </c>
      <c r="L20" s="10">
        <f t="shared" si="2"/>
        <v>0</v>
      </c>
      <c r="M20" s="10">
        <f t="shared" si="3"/>
        <v>0.19995653118887199</v>
      </c>
      <c r="N20" s="10">
        <f t="shared" si="4"/>
        <v>0</v>
      </c>
      <c r="O20" s="10">
        <f t="shared" si="5"/>
        <v>4.727808781720543</v>
      </c>
      <c r="Q20" s="10">
        <f t="shared" si="6"/>
        <v>0.14838709677419354</v>
      </c>
      <c r="S20" s="10">
        <f t="shared" si="7"/>
        <v>0.14838709677419354</v>
      </c>
      <c r="U20" s="10">
        <f t="shared" si="8"/>
        <v>3.1386019110568285E-2</v>
      </c>
    </row>
    <row r="21" spans="1:21" s="10" customFormat="1">
      <c r="A21" s="9" t="s">
        <v>56</v>
      </c>
      <c r="B21" s="11">
        <v>45085</v>
      </c>
      <c r="C21" s="9">
        <v>0</v>
      </c>
      <c r="D21" s="9">
        <v>8.5000000000000006E-3</v>
      </c>
      <c r="E21" s="10">
        <v>0</v>
      </c>
      <c r="F21" s="9">
        <v>0.55400000000000005</v>
      </c>
      <c r="G21" s="9"/>
      <c r="H21" s="10">
        <f t="shared" si="0"/>
        <v>8.5000000000000006E-3</v>
      </c>
      <c r="J21" s="10">
        <f t="shared" si="1"/>
        <v>8.5000000000000006E-3</v>
      </c>
      <c r="L21" s="10">
        <f t="shared" si="2"/>
        <v>0</v>
      </c>
      <c r="M21" s="10">
        <f t="shared" si="3"/>
        <v>0.18474244729406653</v>
      </c>
      <c r="N21" s="10">
        <f t="shared" si="4"/>
        <v>0</v>
      </c>
      <c r="O21" s="10">
        <f t="shared" si="5"/>
        <v>5.8334210803411608</v>
      </c>
      <c r="Q21" s="10">
        <f t="shared" si="6"/>
        <v>0.1370967741935484</v>
      </c>
      <c r="S21" s="10">
        <f t="shared" si="7"/>
        <v>0.1370967741935484</v>
      </c>
      <c r="U21" s="10">
        <f t="shared" si="8"/>
        <v>2.3501950623034822E-2</v>
      </c>
    </row>
    <row r="22" spans="1:21">
      <c r="A22" s="7" t="s">
        <v>57</v>
      </c>
      <c r="B22" s="12">
        <v>45085</v>
      </c>
      <c r="C22" s="7">
        <v>0</v>
      </c>
      <c r="D22" s="7">
        <v>9.5999999999999992E-3</v>
      </c>
      <c r="E22">
        <v>0</v>
      </c>
      <c r="F22" s="7">
        <v>5.3999999999999999E-2</v>
      </c>
      <c r="G22" s="7"/>
      <c r="H22">
        <f t="shared" si="0"/>
        <v>9.5999999999999992E-3</v>
      </c>
      <c r="J22">
        <f t="shared" si="1"/>
        <v>9.5999999999999992E-3</v>
      </c>
      <c r="L22">
        <f t="shared" si="2"/>
        <v>0</v>
      </c>
      <c r="M22">
        <f t="shared" si="3"/>
        <v>0.20865029341447508</v>
      </c>
      <c r="N22">
        <f t="shared" si="4"/>
        <v>0</v>
      </c>
      <c r="O22">
        <f t="shared" si="5"/>
        <v>0.56860061071917445</v>
      </c>
      <c r="Q22">
        <f t="shared" si="6"/>
        <v>0.15483870967741933</v>
      </c>
      <c r="S22">
        <f t="shared" si="7"/>
        <v>0.15483870967741933</v>
      </c>
      <c r="U22">
        <f t="shared" si="8"/>
        <v>0.27231541218637989</v>
      </c>
    </row>
    <row r="23" spans="1:21">
      <c r="A23" s="7" t="s">
        <v>58</v>
      </c>
      <c r="B23" s="12">
        <v>45085</v>
      </c>
      <c r="C23" s="7">
        <v>1E-3</v>
      </c>
      <c r="D23" s="7">
        <v>8.6E-3</v>
      </c>
      <c r="E23">
        <v>0</v>
      </c>
      <c r="F23" s="7">
        <v>5.2999999999999999E-2</v>
      </c>
      <c r="G23" s="7"/>
      <c r="H23">
        <f t="shared" si="0"/>
        <v>9.6000000000000009E-3</v>
      </c>
      <c r="J23">
        <f t="shared" si="1"/>
        <v>9.6000000000000009E-3</v>
      </c>
      <c r="L23">
        <f t="shared" si="2"/>
        <v>1.6126431220770843E-2</v>
      </c>
      <c r="M23">
        <f t="shared" si="3"/>
        <v>0.18691588785046731</v>
      </c>
      <c r="N23">
        <f t="shared" si="4"/>
        <v>0</v>
      </c>
      <c r="O23">
        <f t="shared" si="5"/>
        <v>0.55807096977993054</v>
      </c>
      <c r="Q23">
        <f t="shared" si="6"/>
        <v>0.15483870967741936</v>
      </c>
      <c r="S23">
        <f t="shared" si="7"/>
        <v>0.15483870967741936</v>
      </c>
      <c r="U23">
        <f t="shared" si="8"/>
        <v>0.27745343883140594</v>
      </c>
    </row>
    <row r="24" spans="1:21">
      <c r="A24" s="7" t="s">
        <v>59</v>
      </c>
      <c r="B24" s="12">
        <v>45085</v>
      </c>
      <c r="C24" s="7">
        <v>0</v>
      </c>
      <c r="D24" s="7">
        <v>9.2999999999999992E-3</v>
      </c>
      <c r="E24">
        <v>0</v>
      </c>
      <c r="F24" s="7">
        <v>5.8999999999999997E-2</v>
      </c>
      <c r="G24" s="7"/>
      <c r="H24">
        <f t="shared" si="0"/>
        <v>9.2999999999999992E-3</v>
      </c>
      <c r="J24">
        <f t="shared" si="1"/>
        <v>9.2999999999999992E-3</v>
      </c>
      <c r="L24">
        <f t="shared" si="2"/>
        <v>0</v>
      </c>
      <c r="M24">
        <f t="shared" si="3"/>
        <v>0.20212997174527275</v>
      </c>
      <c r="N24">
        <f t="shared" si="4"/>
        <v>0</v>
      </c>
      <c r="O24">
        <f t="shared" si="5"/>
        <v>0.62124881541539434</v>
      </c>
      <c r="Q24">
        <f t="shared" si="6"/>
        <v>0.15</v>
      </c>
      <c r="S24">
        <f t="shared" si="7"/>
        <v>0.15</v>
      </c>
      <c r="U24">
        <f t="shared" si="8"/>
        <v>0.24144915254237287</v>
      </c>
    </row>
    <row r="25" spans="1:21">
      <c r="A25" s="7" t="s">
        <v>60</v>
      </c>
      <c r="B25" s="12">
        <v>45085</v>
      </c>
      <c r="C25" s="7">
        <v>0</v>
      </c>
      <c r="D25" s="7">
        <v>8.6999999999999994E-3</v>
      </c>
      <c r="E25">
        <v>0</v>
      </c>
      <c r="F25" s="7">
        <v>6.4000000000000001E-2</v>
      </c>
      <c r="G25" s="7"/>
      <c r="H25">
        <f t="shared" si="0"/>
        <v>8.6999999999999994E-3</v>
      </c>
      <c r="J25">
        <f t="shared" si="1"/>
        <v>8.6999999999999994E-3</v>
      </c>
      <c r="L25">
        <f t="shared" si="2"/>
        <v>0</v>
      </c>
      <c r="M25">
        <f t="shared" si="3"/>
        <v>0.18908932840686807</v>
      </c>
      <c r="N25">
        <f t="shared" si="4"/>
        <v>0</v>
      </c>
      <c r="O25">
        <f t="shared" si="5"/>
        <v>0.67389702011161423</v>
      </c>
      <c r="Q25">
        <f t="shared" si="6"/>
        <v>0.14032258064516129</v>
      </c>
      <c r="S25">
        <f t="shared" si="7"/>
        <v>0.14032258064516129</v>
      </c>
      <c r="U25">
        <f t="shared" si="8"/>
        <v>0.20822555443548385</v>
      </c>
    </row>
    <row r="26" spans="1:21" s="10" customFormat="1">
      <c r="A26" s="9" t="s">
        <v>61</v>
      </c>
      <c r="B26" s="11">
        <v>45085</v>
      </c>
      <c r="C26" s="9">
        <v>6.0000000000000001E-3</v>
      </c>
      <c r="D26" s="9">
        <v>9.4999999999999998E-3</v>
      </c>
      <c r="E26" s="10">
        <v>0</v>
      </c>
      <c r="F26" s="9">
        <v>0.439</v>
      </c>
      <c r="G26" s="9"/>
      <c r="H26" s="10">
        <f t="shared" si="0"/>
        <v>1.55E-2</v>
      </c>
      <c r="J26" s="10">
        <f t="shared" si="1"/>
        <v>1.55E-2</v>
      </c>
      <c r="L26" s="10">
        <f t="shared" si="2"/>
        <v>9.6758587324625056E-2</v>
      </c>
      <c r="M26" s="10">
        <f t="shared" si="3"/>
        <v>0.20647685285807435</v>
      </c>
      <c r="N26" s="10">
        <f t="shared" si="4"/>
        <v>0</v>
      </c>
      <c r="O26" s="10">
        <f t="shared" si="5"/>
        <v>4.6225123723281039</v>
      </c>
      <c r="Q26" s="10">
        <f t="shared" si="6"/>
        <v>0.25</v>
      </c>
      <c r="S26" s="10">
        <f t="shared" si="7"/>
        <v>0.25</v>
      </c>
      <c r="U26" s="10">
        <f t="shared" si="8"/>
        <v>5.4083143507972664E-2</v>
      </c>
    </row>
    <row r="27" spans="1:21" s="10" customFormat="1">
      <c r="A27" s="9" t="s">
        <v>62</v>
      </c>
      <c r="B27" s="11">
        <v>45085</v>
      </c>
      <c r="C27" s="9">
        <v>4.0000000000000001E-3</v>
      </c>
      <c r="D27" s="9">
        <v>9.1000000000000004E-3</v>
      </c>
      <c r="E27" s="10">
        <v>0</v>
      </c>
      <c r="F27" s="9">
        <v>0.45800000000000002</v>
      </c>
      <c r="G27" s="9"/>
      <c r="H27" s="10">
        <f t="shared" si="0"/>
        <v>1.3100000000000001E-2</v>
      </c>
      <c r="J27" s="10">
        <f t="shared" si="1"/>
        <v>1.3100000000000001E-2</v>
      </c>
      <c r="L27" s="10">
        <f t="shared" si="2"/>
        <v>6.4505724883083371E-2</v>
      </c>
      <c r="M27" s="10">
        <f t="shared" si="3"/>
        <v>0.19778309063247121</v>
      </c>
      <c r="N27" s="10">
        <f t="shared" si="4"/>
        <v>0</v>
      </c>
      <c r="O27" s="10">
        <f t="shared" si="5"/>
        <v>4.8225755501737391</v>
      </c>
      <c r="Q27" s="10">
        <f t="shared" si="6"/>
        <v>0.21129032258064515</v>
      </c>
      <c r="S27" s="10">
        <f t="shared" si="7"/>
        <v>0.21129032258064515</v>
      </c>
      <c r="U27" s="10">
        <f t="shared" si="8"/>
        <v>4.3812755317650373E-2</v>
      </c>
    </row>
    <row r="28" spans="1:21" s="10" customFormat="1">
      <c r="A28" s="9" t="s">
        <v>63</v>
      </c>
      <c r="B28" s="11">
        <v>45085</v>
      </c>
      <c r="C28" s="9">
        <v>0.03</v>
      </c>
      <c r="D28" s="9">
        <v>9.4999999999999998E-3</v>
      </c>
      <c r="E28" s="10">
        <v>0</v>
      </c>
      <c r="F28" s="9">
        <v>0.42199999999999999</v>
      </c>
      <c r="G28" s="9"/>
      <c r="H28" s="10">
        <f t="shared" si="0"/>
        <v>3.95E-2</v>
      </c>
      <c r="J28" s="10">
        <f t="shared" si="1"/>
        <v>3.95E-2</v>
      </c>
      <c r="L28" s="10">
        <f t="shared" si="2"/>
        <v>0.48379293662312528</v>
      </c>
      <c r="M28" s="10">
        <f t="shared" si="3"/>
        <v>0.20647685285807435</v>
      </c>
      <c r="N28" s="10">
        <f t="shared" si="4"/>
        <v>0</v>
      </c>
      <c r="O28" s="10">
        <f t="shared" si="5"/>
        <v>4.4435084763609565</v>
      </c>
      <c r="Q28" s="10">
        <f t="shared" si="6"/>
        <v>0.63709677419354849</v>
      </c>
      <c r="S28" s="10">
        <f t="shared" si="7"/>
        <v>0.63709677419354849</v>
      </c>
      <c r="U28" s="10">
        <f t="shared" si="8"/>
        <v>0.14337696835346278</v>
      </c>
    </row>
    <row r="29" spans="1:21" s="10" customFormat="1">
      <c r="A29" s="9" t="s">
        <v>64</v>
      </c>
      <c r="B29" s="11">
        <v>45085</v>
      </c>
      <c r="C29" s="9">
        <v>0</v>
      </c>
      <c r="D29" s="9">
        <v>8.9999999999999993E-3</v>
      </c>
      <c r="E29" s="10">
        <v>0</v>
      </c>
      <c r="F29" s="9">
        <v>0.47799999999999998</v>
      </c>
      <c r="G29" s="9"/>
      <c r="H29" s="10">
        <f t="shared" si="0"/>
        <v>8.9999999999999993E-3</v>
      </c>
      <c r="J29" s="10">
        <f t="shared" si="1"/>
        <v>8.9999999999999993E-3</v>
      </c>
      <c r="L29" s="10">
        <f t="shared" si="2"/>
        <v>0</v>
      </c>
      <c r="M29" s="10">
        <f t="shared" si="3"/>
        <v>0.19560965007607042</v>
      </c>
      <c r="N29" s="10">
        <f t="shared" si="4"/>
        <v>0</v>
      </c>
      <c r="O29" s="10">
        <f t="shared" si="5"/>
        <v>5.0331683689586182</v>
      </c>
      <c r="Q29" s="10">
        <f t="shared" si="6"/>
        <v>0.14516129032258063</v>
      </c>
      <c r="S29" s="10">
        <f t="shared" si="7"/>
        <v>0.14516129032258063</v>
      </c>
      <c r="U29" s="10">
        <f t="shared" si="8"/>
        <v>2.8840936698609796E-2</v>
      </c>
    </row>
    <row r="30" spans="1:21">
      <c r="D30" s="7"/>
    </row>
    <row r="31" spans="1:21">
      <c r="D31" s="7"/>
    </row>
    <row r="32" spans="1:21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  <row r="39" spans="4:4">
      <c r="D39" s="7"/>
    </row>
    <row r="40" spans="4:4">
      <c r="D40" s="7"/>
    </row>
    <row r="41" spans="4:4">
      <c r="D41" s="7"/>
    </row>
    <row r="42" spans="4:4">
      <c r="D42" s="7"/>
    </row>
    <row r="43" spans="4:4">
      <c r="D43" s="7"/>
    </row>
    <row r="44" spans="4:4">
      <c r="D44" s="7"/>
    </row>
    <row r="45" spans="4:4">
      <c r="D45" s="7"/>
    </row>
    <row r="46" spans="4:4">
      <c r="D46" s="7"/>
    </row>
    <row r="47" spans="4:4">
      <c r="D47" s="7"/>
    </row>
    <row r="48" spans="4:4">
      <c r="D48" s="7"/>
    </row>
    <row r="49" spans="4:4">
      <c r="D49" s="7"/>
    </row>
    <row r="50" spans="4:4">
      <c r="D50" s="7"/>
    </row>
    <row r="51" spans="4:4">
      <c r="D51" s="7"/>
    </row>
    <row r="52" spans="4:4">
      <c r="D52" s="7"/>
    </row>
    <row r="53" spans="4:4">
      <c r="D53" s="7"/>
    </row>
    <row r="54" spans="4:4">
      <c r="D54" s="7"/>
    </row>
    <row r="55" spans="4:4">
      <c r="D55" s="7"/>
    </row>
    <row r="56" spans="4:4">
      <c r="D56" s="7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9138-EF72-469B-BA09-14C8956AF8DC}">
  <dimension ref="A1:F36"/>
  <sheetViews>
    <sheetView tabSelected="1" topLeftCell="A18" workbookViewId="0">
      <selection activeCell="F37" sqref="F37"/>
    </sheetView>
  </sheetViews>
  <sheetFormatPr defaultRowHeight="14.4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107</v>
      </c>
    </row>
    <row r="2" spans="1:6">
      <c r="A2">
        <v>1</v>
      </c>
      <c r="B2" s="14">
        <v>45083</v>
      </c>
      <c r="C2" t="s">
        <v>5</v>
      </c>
      <c r="D2" t="s">
        <v>6</v>
      </c>
      <c r="F2">
        <v>0.621</v>
      </c>
    </row>
    <row r="3" spans="1:6">
      <c r="A3">
        <v>2</v>
      </c>
      <c r="B3" s="14">
        <v>45083</v>
      </c>
      <c r="C3" t="s">
        <v>5</v>
      </c>
      <c r="D3" t="s">
        <v>6</v>
      </c>
      <c r="F3">
        <v>0.58499999999999996</v>
      </c>
    </row>
    <row r="4" spans="1:6">
      <c r="A4">
        <v>3</v>
      </c>
      <c r="B4" s="14">
        <v>45083</v>
      </c>
      <c r="C4" t="s">
        <v>5</v>
      </c>
      <c r="D4" t="s">
        <v>6</v>
      </c>
      <c r="F4">
        <v>0.63500000000000001</v>
      </c>
    </row>
    <row r="5" spans="1:6">
      <c r="A5">
        <v>4</v>
      </c>
      <c r="B5" s="14">
        <v>45083</v>
      </c>
      <c r="C5" t="s">
        <v>5</v>
      </c>
      <c r="D5" t="s">
        <v>6</v>
      </c>
      <c r="F5">
        <v>0.57799999999999996</v>
      </c>
    </row>
    <row r="6" spans="1:6">
      <c r="A6">
        <v>5</v>
      </c>
      <c r="B6" s="14">
        <v>45083</v>
      </c>
      <c r="C6" t="s">
        <v>5</v>
      </c>
      <c r="D6" t="s">
        <v>6</v>
      </c>
      <c r="F6">
        <v>0.60699999999999998</v>
      </c>
    </row>
    <row r="7" spans="1:6">
      <c r="A7">
        <v>6</v>
      </c>
      <c r="B7" s="14">
        <v>45085</v>
      </c>
      <c r="C7" t="s">
        <v>5</v>
      </c>
      <c r="D7" t="s">
        <v>7</v>
      </c>
      <c r="F7">
        <v>0.65800000000000003</v>
      </c>
    </row>
    <row r="8" spans="1:6">
      <c r="A8">
        <v>7</v>
      </c>
      <c r="B8" s="14">
        <v>45085</v>
      </c>
      <c r="C8" t="s">
        <v>5</v>
      </c>
      <c r="D8" t="s">
        <v>7</v>
      </c>
      <c r="F8">
        <v>0.54500000000000004</v>
      </c>
    </row>
    <row r="9" spans="1:6">
      <c r="A9">
        <v>8</v>
      </c>
      <c r="B9" s="14">
        <v>45085</v>
      </c>
      <c r="C9" t="s">
        <v>5</v>
      </c>
      <c r="D9" t="s">
        <v>7</v>
      </c>
      <c r="F9">
        <v>0.73</v>
      </c>
    </row>
    <row r="10" spans="1:6">
      <c r="A10">
        <v>9</v>
      </c>
      <c r="B10" s="14">
        <v>45085</v>
      </c>
      <c r="C10" t="s">
        <v>5</v>
      </c>
      <c r="D10" t="s">
        <v>7</v>
      </c>
      <c r="F10">
        <v>0.57399999999999995</v>
      </c>
    </row>
    <row r="11" spans="1:6">
      <c r="A11">
        <v>10</v>
      </c>
      <c r="B11" s="14">
        <v>45085</v>
      </c>
      <c r="C11" t="s">
        <v>5</v>
      </c>
      <c r="D11" t="s">
        <v>7</v>
      </c>
      <c r="F11">
        <v>0.56399999999999995</v>
      </c>
    </row>
    <row r="12" spans="1:6">
      <c r="A12">
        <v>11</v>
      </c>
      <c r="B12" s="14">
        <v>45085</v>
      </c>
      <c r="C12" t="s">
        <v>5</v>
      </c>
      <c r="D12" t="s">
        <v>8</v>
      </c>
      <c r="F12">
        <v>0.66400000000000003</v>
      </c>
    </row>
    <row r="13" spans="1:6">
      <c r="A13">
        <v>12</v>
      </c>
      <c r="B13" s="14">
        <v>45085</v>
      </c>
      <c r="C13" t="s">
        <v>5</v>
      </c>
      <c r="D13" t="s">
        <v>8</v>
      </c>
      <c r="F13">
        <v>0.68600000000000005</v>
      </c>
    </row>
    <row r="14" spans="1:6">
      <c r="A14">
        <v>13</v>
      </c>
      <c r="B14" s="14">
        <v>45085</v>
      </c>
      <c r="C14" t="s">
        <v>5</v>
      </c>
      <c r="D14" t="s">
        <v>8</v>
      </c>
      <c r="F14">
        <v>0.67300000000000004</v>
      </c>
    </row>
    <row r="15" spans="1:6">
      <c r="A15">
        <v>14</v>
      </c>
      <c r="B15" s="14">
        <v>45085</v>
      </c>
      <c r="C15" t="s">
        <v>5</v>
      </c>
      <c r="D15" t="s">
        <v>8</v>
      </c>
      <c r="F15">
        <v>0.66700000000000004</v>
      </c>
    </row>
    <row r="16" spans="1:6">
      <c r="A16">
        <v>15</v>
      </c>
      <c r="B16" s="14">
        <v>45085</v>
      </c>
      <c r="C16" t="s">
        <v>5</v>
      </c>
      <c r="D16" t="s">
        <v>8</v>
      </c>
      <c r="F16">
        <v>0.65500000000000003</v>
      </c>
    </row>
    <row r="17" spans="1:6">
      <c r="A17">
        <v>16</v>
      </c>
      <c r="B17" s="14">
        <v>45085</v>
      </c>
      <c r="C17" t="s">
        <v>5</v>
      </c>
      <c r="D17" t="s">
        <v>9</v>
      </c>
      <c r="F17">
        <v>0.58499999999999996</v>
      </c>
    </row>
    <row r="18" spans="1:6">
      <c r="A18">
        <v>17</v>
      </c>
      <c r="B18" s="14">
        <v>45085</v>
      </c>
      <c r="C18" t="s">
        <v>5</v>
      </c>
      <c r="D18" t="s">
        <v>9</v>
      </c>
      <c r="F18">
        <v>0.58199999999999996</v>
      </c>
    </row>
    <row r="19" spans="1:6">
      <c r="A19">
        <v>18</v>
      </c>
      <c r="B19" s="14">
        <v>45085</v>
      </c>
      <c r="C19" t="s">
        <v>5</v>
      </c>
      <c r="D19" t="s">
        <v>9</v>
      </c>
      <c r="F19">
        <v>0.64100000000000001</v>
      </c>
    </row>
    <row r="20" spans="1:6">
      <c r="A20">
        <v>19</v>
      </c>
      <c r="B20" s="14">
        <v>45085</v>
      </c>
      <c r="C20" t="s">
        <v>5</v>
      </c>
      <c r="D20" t="s">
        <v>9</v>
      </c>
      <c r="F20">
        <v>0.68200000000000005</v>
      </c>
    </row>
    <row r="21" spans="1:6">
      <c r="A21">
        <v>20</v>
      </c>
      <c r="B21" s="14">
        <v>45085</v>
      </c>
      <c r="C21" t="s">
        <v>5</v>
      </c>
      <c r="D21" t="s">
        <v>9</v>
      </c>
      <c r="F21">
        <v>0.57799999999999996</v>
      </c>
    </row>
    <row r="22" spans="1:6">
      <c r="A22">
        <v>21</v>
      </c>
      <c r="B22" s="14">
        <v>45085</v>
      </c>
      <c r="C22" t="s">
        <v>5</v>
      </c>
      <c r="D22" t="s">
        <v>10</v>
      </c>
      <c r="F22">
        <v>0.61699999999999999</v>
      </c>
    </row>
    <row r="23" spans="1:6">
      <c r="A23">
        <v>22</v>
      </c>
      <c r="B23" s="14">
        <v>45085</v>
      </c>
      <c r="C23" t="s">
        <v>5</v>
      </c>
      <c r="D23" t="s">
        <v>10</v>
      </c>
      <c r="F23">
        <v>0.52</v>
      </c>
    </row>
    <row r="24" spans="1:6">
      <c r="A24">
        <v>23</v>
      </c>
      <c r="B24" s="14">
        <v>45085</v>
      </c>
      <c r="C24" t="s">
        <v>5</v>
      </c>
      <c r="D24" t="s">
        <v>10</v>
      </c>
      <c r="F24">
        <v>0.72599999999999998</v>
      </c>
    </row>
    <row r="25" spans="1:6">
      <c r="A25">
        <v>24</v>
      </c>
      <c r="B25" s="14">
        <v>45085</v>
      </c>
      <c r="C25" t="s">
        <v>5</v>
      </c>
      <c r="D25" t="s">
        <v>10</v>
      </c>
      <c r="F25">
        <v>0.59399999999999997</v>
      </c>
    </row>
    <row r="26" spans="1:6">
      <c r="A26">
        <v>25</v>
      </c>
      <c r="B26" s="14">
        <v>45085</v>
      </c>
      <c r="C26" t="s">
        <v>5</v>
      </c>
      <c r="D26" t="s">
        <v>10</v>
      </c>
      <c r="F26">
        <v>0.57399999999999995</v>
      </c>
    </row>
    <row r="27" spans="1:6">
      <c r="A27">
        <v>26</v>
      </c>
      <c r="B27" s="14">
        <v>45085</v>
      </c>
      <c r="C27" t="s">
        <v>5</v>
      </c>
      <c r="D27" t="s">
        <v>11</v>
      </c>
      <c r="F27">
        <v>0.67800000000000005</v>
      </c>
    </row>
    <row r="28" spans="1:6">
      <c r="A28">
        <v>27</v>
      </c>
      <c r="B28" s="14">
        <v>45085</v>
      </c>
      <c r="C28" t="s">
        <v>5</v>
      </c>
      <c r="D28" t="s">
        <v>11</v>
      </c>
      <c r="F28">
        <v>0.72699999999999998</v>
      </c>
    </row>
    <row r="29" spans="1:6">
      <c r="A29">
        <v>28</v>
      </c>
      <c r="B29" s="14">
        <v>45085</v>
      </c>
      <c r="C29" t="s">
        <v>5</v>
      </c>
      <c r="D29" t="s">
        <v>11</v>
      </c>
      <c r="F29">
        <v>0.752</v>
      </c>
    </row>
    <row r="30" spans="1:6">
      <c r="A30">
        <v>29</v>
      </c>
      <c r="B30" s="14">
        <v>45085</v>
      </c>
      <c r="C30" t="s">
        <v>5</v>
      </c>
      <c r="D30" t="s">
        <v>11</v>
      </c>
      <c r="F30">
        <v>0.84899999999999998</v>
      </c>
    </row>
    <row r="31" spans="1:6">
      <c r="A31">
        <v>30</v>
      </c>
      <c r="B31" s="14">
        <v>45085</v>
      </c>
      <c r="C31" t="s">
        <v>5</v>
      </c>
      <c r="D31" t="s">
        <v>11</v>
      </c>
      <c r="F31">
        <v>0.92800000000000005</v>
      </c>
    </row>
    <row r="32" spans="1:6">
      <c r="A32">
        <v>31</v>
      </c>
      <c r="B32" s="14">
        <v>45085</v>
      </c>
      <c r="C32" t="s">
        <v>5</v>
      </c>
      <c r="D32" t="s">
        <v>12</v>
      </c>
      <c r="F32">
        <v>0.68899999999999995</v>
      </c>
    </row>
    <row r="33" spans="1:6">
      <c r="A33">
        <v>32</v>
      </c>
      <c r="B33" s="14">
        <v>45085</v>
      </c>
      <c r="C33" t="s">
        <v>5</v>
      </c>
      <c r="D33" t="s">
        <v>12</v>
      </c>
      <c r="F33">
        <v>0.69199999999999995</v>
      </c>
    </row>
    <row r="34" spans="1:6">
      <c r="A34">
        <v>33</v>
      </c>
      <c r="B34" s="14">
        <v>45085</v>
      </c>
      <c r="C34" t="s">
        <v>5</v>
      </c>
      <c r="D34" t="s">
        <v>12</v>
      </c>
      <c r="F34">
        <v>0.70499999999999996</v>
      </c>
    </row>
    <row r="35" spans="1:6">
      <c r="A35">
        <v>34</v>
      </c>
      <c r="B35" s="14">
        <v>45085</v>
      </c>
      <c r="C35" t="s">
        <v>5</v>
      </c>
      <c r="D35" t="s">
        <v>12</v>
      </c>
      <c r="F35">
        <v>0.69</v>
      </c>
    </row>
    <row r="36" spans="1:6">
      <c r="A36">
        <v>35</v>
      </c>
      <c r="B36" s="14">
        <v>45085</v>
      </c>
      <c r="C36" t="s">
        <v>5</v>
      </c>
      <c r="D36" t="s">
        <v>12</v>
      </c>
      <c r="F36">
        <v>0.77300000000000002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Chl</vt:lpstr>
      <vt:lpstr>PO4</vt:lpstr>
      <vt:lpstr>NO3</vt:lpstr>
      <vt:lpstr>NO2</vt:lpstr>
      <vt:lpstr>NH4</vt:lpstr>
      <vt:lpstr>All Nutrients</vt:lpstr>
      <vt:lpstr>All Nutrients zeroes</vt:lpstr>
      <vt:lpstr>PAM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Schlenker</dc:creator>
  <cp:lastModifiedBy>Catherine Schlenker</cp:lastModifiedBy>
  <dcterms:created xsi:type="dcterms:W3CDTF">2023-05-23T15:03:34Z</dcterms:created>
  <dcterms:modified xsi:type="dcterms:W3CDTF">2023-08-22T17:35:14Z</dcterms:modified>
</cp:coreProperties>
</file>