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8_{FC39ED26-D832-4346-956F-28F8E253093B}" xr6:coauthVersionLast="47" xr6:coauthVersionMax="47" xr10:uidLastSave="{00000000-0000-0000-0000-000000000000}"/>
  <bookViews>
    <workbookView xWindow="-28920" yWindow="-120" windowWidth="29040" windowHeight="15720" xr2:uid="{0E36098F-41D5-487F-89EE-9D16640B44BE}"/>
  </bookViews>
  <sheets>
    <sheet name="Data" sheetId="1" r:id="rId1"/>
    <sheet name="MD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</calcChain>
</file>

<file path=xl/sharedStrings.xml><?xml version="1.0" encoding="utf-8"?>
<sst xmlns="http://schemas.openxmlformats.org/spreadsheetml/2006/main" count="267" uniqueCount="108">
  <si>
    <t>Station Code</t>
  </si>
  <si>
    <t>Monitoring Program</t>
  </si>
  <si>
    <t>Rep</t>
  </si>
  <si>
    <t>Parameter</t>
  </si>
  <si>
    <t>Start Date</t>
  </si>
  <si>
    <t>End Date</t>
  </si>
  <si>
    <t>MDL</t>
  </si>
  <si>
    <t>PO4F</t>
  </si>
  <si>
    <t>NH4F</t>
  </si>
  <si>
    <t>NO23F</t>
  </si>
  <si>
    <t>NO2F</t>
  </si>
  <si>
    <t>01/06/2023 01:28</t>
  </si>
  <si>
    <t>01/06/2023 07:40</t>
  </si>
  <si>
    <t>01/06/2023 13:52</t>
  </si>
  <si>
    <t>01/06/2023 20:04</t>
  </si>
  <si>
    <t>01/07/2023 02:16</t>
  </si>
  <si>
    <t>01/07/2023 02:18</t>
  </si>
  <si>
    <t>02/05/2023 01:49</t>
  </si>
  <si>
    <t>02/05/2023 08:01</t>
  </si>
  <si>
    <t>02/05/2023 14:13</t>
  </si>
  <si>
    <t>02/05/2023 20:25</t>
  </si>
  <si>
    <t>02/06/2023 02:37</t>
  </si>
  <si>
    <t>02/06/2023 02:39</t>
  </si>
  <si>
    <t>03/07/2023 02:10</t>
  </si>
  <si>
    <t>03/07/2023 08:22</t>
  </si>
  <si>
    <t>03/07/2023 14:34</t>
  </si>
  <si>
    <t>03/07/2023 20:46</t>
  </si>
  <si>
    <t>03/08/2023 02:58</t>
  </si>
  <si>
    <t>03/08/2023 03:00</t>
  </si>
  <si>
    <t>04/06/2023 02:32</t>
  </si>
  <si>
    <t>04/06/2023 08:44</t>
  </si>
  <si>
    <t>04/06/2023 14:56</t>
  </si>
  <si>
    <t>04/06/2023 21:08</t>
  </si>
  <si>
    <t>04/07/2023 03:20</t>
  </si>
  <si>
    <t>04/07/2023 03:22</t>
  </si>
  <si>
    <t>05/06/2023 02:58</t>
  </si>
  <si>
    <t>05/06/2023 09:10</t>
  </si>
  <si>
    <t>05/06/2023 15:22</t>
  </si>
  <si>
    <t>05/06/2023 21:34</t>
  </si>
  <si>
    <t>05/07/2023 03:46</t>
  </si>
  <si>
    <t>05/07/2023 03:48</t>
  </si>
  <si>
    <t>06/05/2023 03:29</t>
  </si>
  <si>
    <t>06/05/2023 09:41</t>
  </si>
  <si>
    <t>06/05/2023 15:53</t>
  </si>
  <si>
    <t>06/05/2023 22:05</t>
  </si>
  <si>
    <t>06/06/2023 04:17</t>
  </si>
  <si>
    <t>06/06/2023 04:19</t>
  </si>
  <si>
    <t>07/05/2023 04:00</t>
  </si>
  <si>
    <t>07/05/2023 10:12</t>
  </si>
  <si>
    <t>07/05/2023 16:24</t>
  </si>
  <si>
    <t>07/05/2023 22:36</t>
  </si>
  <si>
    <t>07/06/2023 04:48</t>
  </si>
  <si>
    <t>07/06/2023 04:50</t>
  </si>
  <si>
    <t>08/04/2023 04:25</t>
  </si>
  <si>
    <t>08/04/2023 10:37</t>
  </si>
  <si>
    <t>08/04/2023 16:49</t>
  </si>
  <si>
    <t>08/04/2023 23:01</t>
  </si>
  <si>
    <t>08/05/2023 05:13</t>
  </si>
  <si>
    <t>08/05/2023 05:15</t>
  </si>
  <si>
    <t>09/03/2023 04:42</t>
  </si>
  <si>
    <t>09/03/2023 10:54</t>
  </si>
  <si>
    <t>09/03/2023 17:06</t>
  </si>
  <si>
    <t>09/03/2023 23:18</t>
  </si>
  <si>
    <t>09/04/2023 05:30</t>
  </si>
  <si>
    <t>09/04/2023 05:32</t>
  </si>
  <si>
    <t>10/03/2023 04:53</t>
  </si>
  <si>
    <t>10/03/2023 11:05</t>
  </si>
  <si>
    <t>10/03/2023 17:17</t>
  </si>
  <si>
    <t>10/03/2023 23:29</t>
  </si>
  <si>
    <t>10/04/2023 05:41</t>
  </si>
  <si>
    <t>10/04/2023 05:43</t>
  </si>
  <si>
    <t>11/02/2023 05:05</t>
  </si>
  <si>
    <t>11/02/2023 11:17</t>
  </si>
  <si>
    <t>11/02/2023 17:29</t>
  </si>
  <si>
    <t>11/02/2023 23:41</t>
  </si>
  <si>
    <t>11/03/2023 05:53</t>
  </si>
  <si>
    <t>11/03/2023 05:55</t>
  </si>
  <si>
    <t>12/02/2023 05:20</t>
  </si>
  <si>
    <t>12/02/2023 11:32</t>
  </si>
  <si>
    <t>12/03/2023 17:44</t>
  </si>
  <si>
    <t>12/03/2023 23:56</t>
  </si>
  <si>
    <t>12/03/2023 06:08</t>
  </si>
  <si>
    <t>12/03/2023 06:10</t>
  </si>
  <si>
    <t>niwcbnut</t>
  </si>
  <si>
    <t>01/01/2023</t>
  </si>
  <si>
    <t>06/06/2023</t>
  </si>
  <si>
    <t>0.0007</t>
  </si>
  <si>
    <t>06/07/2023</t>
  </si>
  <si>
    <t>12/31/2023</t>
  </si>
  <si>
    <t>0.0004</t>
  </si>
  <si>
    <t>0.0043</t>
  </si>
  <si>
    <t>0.0022</t>
  </si>
  <si>
    <t>0.0002</t>
  </si>
  <si>
    <t>0.0001</t>
  </si>
  <si>
    <t>Chl (ug/L)</t>
  </si>
  <si>
    <t>Salinity (psu)</t>
  </si>
  <si>
    <t>PO4F (mg/L)</t>
  </si>
  <si>
    <t>NH4F (mg/L</t>
  </si>
  <si>
    <t>NO23F (mg/L)</t>
  </si>
  <si>
    <t>NO2F (mg/L)</t>
  </si>
  <si>
    <t>Tidal Stage</t>
  </si>
  <si>
    <t>LT</t>
  </si>
  <si>
    <t>HT</t>
  </si>
  <si>
    <t>DateTimeStamp (EST)</t>
  </si>
  <si>
    <t>PO4 (umol/L)</t>
  </si>
  <si>
    <t>NH4 (umol/L</t>
  </si>
  <si>
    <t>NO23 (umol/L)</t>
  </si>
  <si>
    <t>NO2 (umol/L)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</si>
</sst>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4" fontId="1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1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4" fontId="1" fillId="2" borderId="0" xfId="1" applyNumberFormat="1" applyFont="1" applyFill="1"/>
    <xf numFmtId="0" fontId="0" fillId="2" borderId="0" xfId="0" applyFill="1"/>
    <xf numFmtId="0" fontId="3" fillId="2" borderId="0" xfId="0" applyFont="1" applyFill="1"/>
    <xf numFmtId="165" fontId="0" fillId="2" borderId="0" xfId="0" applyNumberFormat="1" applyFill="1"/>
    <xf numFmtId="2" fontId="0" fillId="2" borderId="0" xfId="0" applyNumberFormat="1" applyFill="1"/>
    <xf numFmtId="14" fontId="1" fillId="3" borderId="0" xfId="1" applyNumberFormat="1" applyFont="1" applyFill="1"/>
    <xf numFmtId="0" fontId="0" fillId="3" borderId="0" xfId="0" applyFill="1"/>
    <xf numFmtId="0" fontId="3" fillId="3" borderId="0" xfId="0" applyFont="1" applyFill="1"/>
    <xf numFmtId="165" fontId="0" fillId="3" borderId="0" xfId="0" applyNumberFormat="1" applyFill="1"/>
    <xf numFmtId="2" fontId="0" fillId="3" borderId="0" xfId="0" applyNumberFormat="1" applyFill="1"/>
  </cellXfs>
  <cellStyles count="2">
    <cellStyle name="Normal" xfId="0" builtinId="0"/>
    <cellStyle name="Normal 6" xfId="1" xr:uid="{1FF54D40-8360-4E13-B19D-8CBAD9544F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8D51-DEEB-4FB6-987F-560564C34005}">
  <dimension ref="A1:U86"/>
  <sheetViews>
    <sheetView tabSelected="1" workbookViewId="0">
      <pane xSplit="5" ySplit="1" topLeftCell="F45" activePane="bottomRight" state="frozen"/>
      <selection pane="topRight" activeCell="F1" sqref="F1"/>
      <selection pane="bottomLeft" activeCell="A2" sqref="A2"/>
      <selection pane="bottomRight" activeCell="U2" sqref="U2:U73"/>
    </sheetView>
  </sheetViews>
  <sheetFormatPr defaultRowHeight="14.4" x14ac:dyDescent="0.3"/>
  <cols>
    <col min="1" max="1" width="11.21875" style="1" bestFit="1" customWidth="1"/>
    <col min="2" max="2" width="15.109375" style="2" bestFit="1" customWidth="1"/>
    <col min="3" max="3" width="16.6640625" bestFit="1" customWidth="1"/>
    <col min="4" max="4" width="3.88671875" bestFit="1" customWidth="1"/>
    <col min="5" max="5" width="8.33203125" bestFit="1" customWidth="1"/>
    <col min="6" max="6" width="10.77734375" customWidth="1"/>
    <col min="7" max="7" width="10.44140625" customWidth="1"/>
    <col min="8" max="8" width="10.77734375" customWidth="1"/>
    <col min="9" max="9" width="12.21875" customWidth="1"/>
  </cols>
  <sheetData>
    <row r="1" spans="1:21" x14ac:dyDescent="0.3">
      <c r="A1" s="1" t="s">
        <v>0</v>
      </c>
      <c r="B1" s="2" t="s">
        <v>103</v>
      </c>
      <c r="C1" t="s">
        <v>1</v>
      </c>
      <c r="D1" t="s">
        <v>2</v>
      </c>
      <c r="E1" t="s">
        <v>100</v>
      </c>
      <c r="F1" t="s">
        <v>96</v>
      </c>
      <c r="G1" t="s">
        <v>97</v>
      </c>
      <c r="H1" t="s">
        <v>98</v>
      </c>
      <c r="I1" t="s">
        <v>99</v>
      </c>
      <c r="J1" s="8" t="s">
        <v>94</v>
      </c>
      <c r="K1" s="9" t="s">
        <v>95</v>
      </c>
      <c r="M1" t="s">
        <v>104</v>
      </c>
      <c r="N1" t="s">
        <v>105</v>
      </c>
      <c r="O1" t="s">
        <v>106</v>
      </c>
      <c r="P1" t="s">
        <v>107</v>
      </c>
    </row>
    <row r="2" spans="1:21" x14ac:dyDescent="0.3">
      <c r="A2" s="4" t="s">
        <v>83</v>
      </c>
      <c r="B2" t="s">
        <v>11</v>
      </c>
      <c r="C2" s="7">
        <v>1</v>
      </c>
      <c r="D2">
        <v>1</v>
      </c>
      <c r="E2" t="s">
        <v>101</v>
      </c>
      <c r="F2" s="3">
        <v>2.12E-2</v>
      </c>
      <c r="G2" s="3">
        <v>4.2599999999999999E-2</v>
      </c>
      <c r="H2" s="3">
        <v>1.6299999999999999E-2</v>
      </c>
      <c r="I2" s="3">
        <v>1.6999999999999999E-3</v>
      </c>
      <c r="J2" s="8">
        <v>1.8750600000000002</v>
      </c>
      <c r="K2">
        <v>29.55</v>
      </c>
      <c r="M2">
        <f>(F2*1000000)/(30.973762 *1000)</f>
        <v>0.68445027762530097</v>
      </c>
      <c r="N2">
        <f>(G2*1000000)/(28.02  *1000)</f>
        <v>1.5203426124197001</v>
      </c>
      <c r="O2">
        <f t="shared" ref="O2:P17" si="0">(H2*1000000)/(28.02  *1000)</f>
        <v>0.58172733761598849</v>
      </c>
      <c r="P2">
        <f t="shared" si="0"/>
        <v>6.0670949321912922E-2</v>
      </c>
      <c r="S2">
        <f>N2+O2</f>
        <v>2.1020699500356885</v>
      </c>
      <c r="U2" s="3">
        <f>G2+H2</f>
        <v>5.8899999999999994E-2</v>
      </c>
    </row>
    <row r="3" spans="1:21" x14ac:dyDescent="0.3">
      <c r="A3" s="4" t="s">
        <v>83</v>
      </c>
      <c r="B3" t="s">
        <v>12</v>
      </c>
      <c r="C3" s="7">
        <v>1</v>
      </c>
      <c r="D3">
        <v>1</v>
      </c>
      <c r="E3" t="s">
        <v>102</v>
      </c>
      <c r="F3" s="3">
        <v>5.1000000000000004E-3</v>
      </c>
      <c r="G3" s="3">
        <v>1.7899999999999999E-2</v>
      </c>
      <c r="H3" s="3">
        <v>7.7000000000000002E-3</v>
      </c>
      <c r="I3" s="3">
        <v>5.9999999999999995E-4</v>
      </c>
      <c r="J3" s="8">
        <v>16.630019999999998</v>
      </c>
      <c r="K3">
        <v>32.659999999999997</v>
      </c>
      <c r="M3">
        <f t="shared" ref="M3:M66" si="1">(F3*1000000)/(30.973762 *1000)</f>
        <v>0.16465549131552051</v>
      </c>
      <c r="N3">
        <f t="shared" ref="N3:N66" si="2">(G3*1000000)/(28.02  *1000)</f>
        <v>0.63882940756602424</v>
      </c>
      <c r="O3">
        <f t="shared" si="0"/>
        <v>0.27480371163454675</v>
      </c>
      <c r="P3">
        <f t="shared" si="0"/>
        <v>2.1413276231263382E-2</v>
      </c>
      <c r="S3">
        <f t="shared" ref="S3:S66" si="3">N3+O3</f>
        <v>0.913633119200571</v>
      </c>
      <c r="U3" s="3">
        <f t="shared" ref="U3:U66" si="4">G3+H3</f>
        <v>2.5599999999999998E-2</v>
      </c>
    </row>
    <row r="4" spans="1:21" x14ac:dyDescent="0.3">
      <c r="A4" s="4" t="s">
        <v>83</v>
      </c>
      <c r="B4" t="s">
        <v>13</v>
      </c>
      <c r="C4" s="7">
        <v>1</v>
      </c>
      <c r="D4">
        <v>1</v>
      </c>
      <c r="E4" t="s">
        <v>101</v>
      </c>
      <c r="F4" s="3">
        <v>1.0999999999999999E-2</v>
      </c>
      <c r="G4" s="3">
        <v>3.3000000000000002E-2</v>
      </c>
      <c r="H4" s="3">
        <v>8.6999999999999994E-3</v>
      </c>
      <c r="I4" s="3">
        <v>1.6000000000000001E-3</v>
      </c>
      <c r="J4" s="8">
        <v>2.3007599999999999</v>
      </c>
      <c r="K4">
        <v>31.12</v>
      </c>
      <c r="M4">
        <f t="shared" si="1"/>
        <v>0.35513929499425995</v>
      </c>
      <c r="N4">
        <f t="shared" si="2"/>
        <v>1.1777301927194861</v>
      </c>
      <c r="O4">
        <f t="shared" si="0"/>
        <v>0.31049250535331907</v>
      </c>
      <c r="P4">
        <f t="shared" si="0"/>
        <v>5.7102069950035687E-2</v>
      </c>
      <c r="S4">
        <f t="shared" si="3"/>
        <v>1.4882226980728053</v>
      </c>
      <c r="U4" s="3">
        <f t="shared" si="4"/>
        <v>4.1700000000000001E-2</v>
      </c>
    </row>
    <row r="5" spans="1:21" x14ac:dyDescent="0.3">
      <c r="A5" s="4" t="s">
        <v>83</v>
      </c>
      <c r="B5" t="s">
        <v>14</v>
      </c>
      <c r="C5" s="7">
        <v>1</v>
      </c>
      <c r="D5">
        <v>1</v>
      </c>
      <c r="E5" t="s">
        <v>102</v>
      </c>
      <c r="F5" s="3">
        <v>5.0000000000000001E-3</v>
      </c>
      <c r="G5" s="3">
        <v>2.4899999999999999E-2</v>
      </c>
      <c r="H5" s="3">
        <v>4.3E-3</v>
      </c>
      <c r="I5" s="3">
        <v>6.9999999999999999E-4</v>
      </c>
      <c r="J5" s="8">
        <v>5.65686</v>
      </c>
      <c r="K5">
        <v>32.44</v>
      </c>
      <c r="M5">
        <f t="shared" si="1"/>
        <v>0.16142695227011816</v>
      </c>
      <c r="N5">
        <f t="shared" si="2"/>
        <v>0.88865096359743045</v>
      </c>
      <c r="O5">
        <f t="shared" si="0"/>
        <v>0.15346181299072092</v>
      </c>
      <c r="P5">
        <f t="shared" si="0"/>
        <v>2.4982155603140613E-2</v>
      </c>
      <c r="S5">
        <f t="shared" si="3"/>
        <v>1.0421127765881515</v>
      </c>
      <c r="U5" s="3">
        <f t="shared" si="4"/>
        <v>2.9199999999999997E-2</v>
      </c>
    </row>
    <row r="6" spans="1:21" x14ac:dyDescent="0.3">
      <c r="A6" s="4" t="s">
        <v>83</v>
      </c>
      <c r="B6" t="s">
        <v>15</v>
      </c>
      <c r="C6" s="7">
        <v>1</v>
      </c>
      <c r="D6">
        <v>1</v>
      </c>
      <c r="E6" t="s">
        <v>101</v>
      </c>
      <c r="F6" s="3">
        <v>1.49E-2</v>
      </c>
      <c r="G6" s="3">
        <v>5.3900000000000003E-2</v>
      </c>
      <c r="H6" s="3">
        <v>5.4000000000000003E-3</v>
      </c>
      <c r="I6" s="3">
        <v>1.1999999999999999E-3</v>
      </c>
      <c r="J6" s="8">
        <v>1.8473400000000002</v>
      </c>
      <c r="K6">
        <v>30.56</v>
      </c>
      <c r="M6">
        <f t="shared" si="1"/>
        <v>0.48105231776495211</v>
      </c>
      <c r="N6">
        <f t="shared" si="2"/>
        <v>1.9236259814418273</v>
      </c>
      <c r="O6">
        <f t="shared" si="0"/>
        <v>0.19271948608137046</v>
      </c>
      <c r="P6">
        <f t="shared" si="0"/>
        <v>4.2826552462526764E-2</v>
      </c>
      <c r="S6">
        <f t="shared" si="3"/>
        <v>2.1163454675231979</v>
      </c>
      <c r="U6" s="3">
        <f t="shared" si="4"/>
        <v>5.9300000000000005E-2</v>
      </c>
    </row>
    <row r="7" spans="1:21" x14ac:dyDescent="0.3">
      <c r="A7" s="4" t="s">
        <v>83</v>
      </c>
      <c r="B7" t="s">
        <v>16</v>
      </c>
      <c r="C7" s="7">
        <v>1</v>
      </c>
      <c r="D7">
        <v>2</v>
      </c>
      <c r="E7" t="s">
        <v>101</v>
      </c>
      <c r="F7" s="3">
        <v>1.61E-2</v>
      </c>
      <c r="G7" s="3">
        <v>5.3499999999999999E-2</v>
      </c>
      <c r="H7" s="3">
        <v>4.7000000000000002E-3</v>
      </c>
      <c r="I7" s="3">
        <v>1.1999999999999999E-3</v>
      </c>
      <c r="J7" s="8">
        <v>1.9265400000000001</v>
      </c>
      <c r="K7">
        <v>30.36</v>
      </c>
      <c r="M7">
        <f t="shared" si="1"/>
        <v>0.51979478630978049</v>
      </c>
      <c r="N7">
        <f t="shared" si="2"/>
        <v>1.9093504639543184</v>
      </c>
      <c r="O7">
        <f t="shared" si="0"/>
        <v>0.16773733047822983</v>
      </c>
      <c r="P7">
        <f t="shared" si="0"/>
        <v>4.2826552462526764E-2</v>
      </c>
      <c r="S7">
        <f t="shared" si="3"/>
        <v>2.0770877944325483</v>
      </c>
      <c r="U7" s="3">
        <f t="shared" si="4"/>
        <v>5.8200000000000002E-2</v>
      </c>
    </row>
    <row r="8" spans="1:21" x14ac:dyDescent="0.3">
      <c r="A8" s="4" t="s">
        <v>83</v>
      </c>
      <c r="B8" t="s">
        <v>17</v>
      </c>
      <c r="C8" s="7">
        <v>1</v>
      </c>
      <c r="D8">
        <v>1</v>
      </c>
      <c r="E8" t="s">
        <v>101</v>
      </c>
      <c r="F8" s="3">
        <v>6.7999999999999996E-3</v>
      </c>
      <c r="G8" s="3">
        <v>3.9199999999999999E-2</v>
      </c>
      <c r="H8" s="3">
        <v>3.5999999999999999E-3</v>
      </c>
      <c r="I8" s="3">
        <v>8.9999999999999998E-4</v>
      </c>
      <c r="J8" s="8">
        <v>2.2948200000000001</v>
      </c>
      <c r="K8">
        <v>28.68</v>
      </c>
      <c r="M8">
        <f t="shared" si="1"/>
        <v>0.2195406550873607</v>
      </c>
      <c r="N8">
        <f t="shared" si="2"/>
        <v>1.3990007137758744</v>
      </c>
      <c r="O8">
        <f t="shared" si="0"/>
        <v>0.1284796573875803</v>
      </c>
      <c r="P8">
        <f t="shared" si="0"/>
        <v>3.2119914346895075E-2</v>
      </c>
      <c r="S8">
        <f t="shared" si="3"/>
        <v>1.5274803711634548</v>
      </c>
      <c r="U8" s="3">
        <f t="shared" si="4"/>
        <v>4.2799999999999998E-2</v>
      </c>
    </row>
    <row r="9" spans="1:21" x14ac:dyDescent="0.3">
      <c r="A9" s="4" t="s">
        <v>83</v>
      </c>
      <c r="B9" t="s">
        <v>18</v>
      </c>
      <c r="C9" s="7">
        <v>1</v>
      </c>
      <c r="D9">
        <v>1</v>
      </c>
      <c r="E9" t="s">
        <v>102</v>
      </c>
      <c r="F9" s="3">
        <v>2.5999999999999999E-3</v>
      </c>
      <c r="G9" s="3">
        <v>1.4200000000000001E-2</v>
      </c>
      <c r="H9" s="3">
        <v>1.2999999999999999E-3</v>
      </c>
      <c r="I9" s="3">
        <v>4.0000000000000002E-4</v>
      </c>
      <c r="J9" s="8">
        <v>2.4354000000000005</v>
      </c>
      <c r="K9">
        <v>32.43</v>
      </c>
      <c r="M9">
        <f t="shared" si="1"/>
        <v>8.3942015180461446E-2</v>
      </c>
      <c r="N9">
        <f t="shared" si="2"/>
        <v>0.50678087080656675</v>
      </c>
      <c r="O9">
        <f t="shared" si="0"/>
        <v>4.6395431834403998E-2</v>
      </c>
      <c r="P9">
        <f t="shared" si="0"/>
        <v>1.4275517487508922E-2</v>
      </c>
      <c r="S9">
        <f t="shared" si="3"/>
        <v>0.55317630264097073</v>
      </c>
      <c r="U9" s="3">
        <f t="shared" si="4"/>
        <v>1.55E-2</v>
      </c>
    </row>
    <row r="10" spans="1:21" x14ac:dyDescent="0.3">
      <c r="A10" s="4" t="s">
        <v>83</v>
      </c>
      <c r="B10" t="s">
        <v>19</v>
      </c>
      <c r="C10" s="7">
        <v>1</v>
      </c>
      <c r="D10">
        <v>1</v>
      </c>
      <c r="E10" t="s">
        <v>101</v>
      </c>
      <c r="F10" s="3">
        <v>6.4000000000000003E-3</v>
      </c>
      <c r="G10" s="3">
        <v>4.2200000000000001E-2</v>
      </c>
      <c r="H10" s="3">
        <v>4.3E-3</v>
      </c>
      <c r="I10" s="3">
        <v>6.9999999999999999E-4</v>
      </c>
      <c r="J10" s="8">
        <v>1.5602400000000001</v>
      </c>
      <c r="K10">
        <v>29.28</v>
      </c>
      <c r="M10">
        <f t="shared" si="1"/>
        <v>0.20662649890575124</v>
      </c>
      <c r="N10">
        <f t="shared" si="2"/>
        <v>1.5060670949321913</v>
      </c>
      <c r="O10">
        <f t="shared" si="0"/>
        <v>0.15346181299072092</v>
      </c>
      <c r="P10">
        <f t="shared" si="0"/>
        <v>2.4982155603140613E-2</v>
      </c>
      <c r="S10">
        <f t="shared" si="3"/>
        <v>1.6595289079229123</v>
      </c>
      <c r="U10" s="3">
        <f t="shared" si="4"/>
        <v>4.65E-2</v>
      </c>
    </row>
    <row r="11" spans="1:21" x14ac:dyDescent="0.3">
      <c r="A11" s="4" t="s">
        <v>83</v>
      </c>
      <c r="B11" t="s">
        <v>20</v>
      </c>
      <c r="C11" s="7">
        <v>1</v>
      </c>
      <c r="D11">
        <v>1</v>
      </c>
      <c r="E11" t="s">
        <v>102</v>
      </c>
      <c r="F11" s="3">
        <v>2.8999999999999998E-3</v>
      </c>
      <c r="G11" s="3">
        <v>5.0500000000000003E-2</v>
      </c>
      <c r="H11" s="3">
        <v>3.5999999999999999E-3</v>
      </c>
      <c r="I11" s="3">
        <v>4.0000000000000002E-4</v>
      </c>
      <c r="J11" s="8">
        <v>6.1498800000000005</v>
      </c>
      <c r="K11">
        <v>31.1</v>
      </c>
      <c r="M11">
        <f t="shared" si="1"/>
        <v>9.3627632316668527E-2</v>
      </c>
      <c r="N11">
        <f t="shared" si="2"/>
        <v>1.8022840827980013</v>
      </c>
      <c r="O11">
        <f t="shared" si="0"/>
        <v>0.1284796573875803</v>
      </c>
      <c r="P11">
        <f t="shared" si="0"/>
        <v>1.4275517487508922E-2</v>
      </c>
      <c r="S11">
        <f t="shared" si="3"/>
        <v>1.9307637401855817</v>
      </c>
      <c r="U11" s="3">
        <f t="shared" si="4"/>
        <v>5.4100000000000002E-2</v>
      </c>
    </row>
    <row r="12" spans="1:21" x14ac:dyDescent="0.3">
      <c r="A12" s="4" t="s">
        <v>83</v>
      </c>
      <c r="B12" t="s">
        <v>21</v>
      </c>
      <c r="C12" s="7">
        <v>1</v>
      </c>
      <c r="D12">
        <v>1</v>
      </c>
      <c r="E12" t="s">
        <v>101</v>
      </c>
      <c r="F12" s="3">
        <v>1.06E-2</v>
      </c>
      <c r="G12" s="3">
        <v>7.1800000000000003E-2</v>
      </c>
      <c r="H12" s="3">
        <v>5.7000000000000002E-3</v>
      </c>
      <c r="I12" s="3">
        <v>6.9999999999999999E-4</v>
      </c>
      <c r="J12" s="8">
        <v>2.28294</v>
      </c>
      <c r="K12">
        <v>27.21</v>
      </c>
      <c r="M12">
        <f t="shared" si="1"/>
        <v>0.34222513881265049</v>
      </c>
      <c r="N12">
        <f t="shared" si="2"/>
        <v>2.5624553890078516</v>
      </c>
      <c r="O12">
        <f t="shared" si="0"/>
        <v>0.20342612419700215</v>
      </c>
      <c r="P12">
        <f t="shared" si="0"/>
        <v>2.4982155603140613E-2</v>
      </c>
      <c r="S12">
        <f t="shared" si="3"/>
        <v>2.765881513204854</v>
      </c>
      <c r="U12" s="3">
        <f t="shared" si="4"/>
        <v>7.7499999999999999E-2</v>
      </c>
    </row>
    <row r="13" spans="1:21" x14ac:dyDescent="0.3">
      <c r="A13" s="4" t="s">
        <v>83</v>
      </c>
      <c r="B13" t="s">
        <v>22</v>
      </c>
      <c r="C13" s="7">
        <v>1</v>
      </c>
      <c r="D13">
        <v>2</v>
      </c>
      <c r="E13" t="s">
        <v>101</v>
      </c>
      <c r="F13" s="3">
        <v>1.34E-2</v>
      </c>
      <c r="G13" s="3">
        <v>0.1002</v>
      </c>
      <c r="H13" s="3">
        <v>4.1999999999999997E-3</v>
      </c>
      <c r="I13" s="3">
        <v>6.9999999999999999E-4</v>
      </c>
      <c r="J13" s="8">
        <v>2.4373800000000001</v>
      </c>
      <c r="K13">
        <v>27.8</v>
      </c>
      <c r="M13">
        <f t="shared" si="1"/>
        <v>0.43262423208391665</v>
      </c>
      <c r="N13">
        <f t="shared" si="2"/>
        <v>3.5760171306209849</v>
      </c>
      <c r="O13">
        <f t="shared" si="0"/>
        <v>0.14989293361884368</v>
      </c>
      <c r="P13">
        <f t="shared" si="0"/>
        <v>2.4982155603140613E-2</v>
      </c>
      <c r="S13">
        <f t="shared" si="3"/>
        <v>3.7259100642398284</v>
      </c>
      <c r="U13" s="3">
        <f t="shared" si="4"/>
        <v>0.10439999999999999</v>
      </c>
    </row>
    <row r="14" spans="1:21" x14ac:dyDescent="0.3">
      <c r="A14" s="4" t="s">
        <v>83</v>
      </c>
      <c r="B14" t="s">
        <v>23</v>
      </c>
      <c r="C14" s="7">
        <v>1</v>
      </c>
      <c r="D14">
        <v>1</v>
      </c>
      <c r="E14" t="s">
        <v>101</v>
      </c>
      <c r="F14" s="3">
        <v>7.1999999999999998E-3</v>
      </c>
      <c r="G14" s="3">
        <v>5.45E-2</v>
      </c>
      <c r="H14" s="3">
        <v>1.01E-2</v>
      </c>
      <c r="I14" s="3">
        <v>1.6000000000000001E-3</v>
      </c>
      <c r="J14" s="8">
        <v>2.8828800000000001</v>
      </c>
      <c r="K14">
        <v>25.54</v>
      </c>
      <c r="M14">
        <f t="shared" si="1"/>
        <v>0.23245481126897016</v>
      </c>
      <c r="N14">
        <f t="shared" si="2"/>
        <v>1.9450392576730906</v>
      </c>
      <c r="O14">
        <f t="shared" si="0"/>
        <v>0.36045681655960027</v>
      </c>
      <c r="P14">
        <f t="shared" si="0"/>
        <v>5.7102069950035687E-2</v>
      </c>
      <c r="S14">
        <f t="shared" si="3"/>
        <v>2.3054960742326909</v>
      </c>
      <c r="U14" s="3">
        <f t="shared" si="4"/>
        <v>6.4600000000000005E-2</v>
      </c>
    </row>
    <row r="15" spans="1:21" x14ac:dyDescent="0.3">
      <c r="A15" s="4" t="s">
        <v>83</v>
      </c>
      <c r="B15" t="s">
        <v>24</v>
      </c>
      <c r="C15" s="7">
        <v>1</v>
      </c>
      <c r="D15">
        <v>1</v>
      </c>
      <c r="E15" t="s">
        <v>102</v>
      </c>
      <c r="F15" s="3">
        <v>3.2000000000000002E-3</v>
      </c>
      <c r="G15" s="3">
        <v>1.89E-2</v>
      </c>
      <c r="H15" s="3">
        <v>1.2699999999999999E-2</v>
      </c>
      <c r="I15" s="3">
        <v>4.0000000000000002E-4</v>
      </c>
      <c r="J15" s="8">
        <v>8.8446600000000011</v>
      </c>
      <c r="K15">
        <v>31.99</v>
      </c>
      <c r="M15">
        <f t="shared" si="1"/>
        <v>0.10331324945287562</v>
      </c>
      <c r="N15">
        <f t="shared" si="2"/>
        <v>0.67451820128479656</v>
      </c>
      <c r="O15">
        <f t="shared" si="0"/>
        <v>0.45324768022840828</v>
      </c>
      <c r="P15">
        <f t="shared" si="0"/>
        <v>1.4275517487508922E-2</v>
      </c>
      <c r="S15">
        <f t="shared" si="3"/>
        <v>1.1277658815132048</v>
      </c>
      <c r="U15" s="3">
        <f t="shared" si="4"/>
        <v>3.1600000000000003E-2</v>
      </c>
    </row>
    <row r="16" spans="1:21" x14ac:dyDescent="0.3">
      <c r="A16" s="4" t="s">
        <v>83</v>
      </c>
      <c r="B16" t="s">
        <v>25</v>
      </c>
      <c r="C16" s="7">
        <v>1</v>
      </c>
      <c r="D16">
        <v>1</v>
      </c>
      <c r="E16" t="s">
        <v>101</v>
      </c>
      <c r="F16" s="3">
        <v>5.7000000000000002E-3</v>
      </c>
      <c r="G16" s="3">
        <v>5.6099999999999997E-2</v>
      </c>
      <c r="H16" s="3">
        <v>1.15E-2</v>
      </c>
      <c r="I16" s="3">
        <v>1.1999999999999999E-3</v>
      </c>
      <c r="J16" s="8">
        <v>11.34342</v>
      </c>
      <c r="K16">
        <v>26.51</v>
      </c>
      <c r="M16">
        <f t="shared" si="1"/>
        <v>0.1840267255879347</v>
      </c>
      <c r="N16">
        <f t="shared" si="2"/>
        <v>2.0021413276231264</v>
      </c>
      <c r="O16">
        <f t="shared" si="0"/>
        <v>0.41042112776588152</v>
      </c>
      <c r="P16">
        <f t="shared" si="0"/>
        <v>4.2826552462526764E-2</v>
      </c>
      <c r="S16">
        <f t="shared" si="3"/>
        <v>2.4125624553890077</v>
      </c>
      <c r="U16" s="3">
        <f t="shared" si="4"/>
        <v>6.7599999999999993E-2</v>
      </c>
    </row>
    <row r="17" spans="1:21" x14ac:dyDescent="0.3">
      <c r="A17" s="4" t="s">
        <v>83</v>
      </c>
      <c r="B17" t="s">
        <v>26</v>
      </c>
      <c r="C17" s="7">
        <v>1</v>
      </c>
      <c r="D17">
        <v>1</v>
      </c>
      <c r="E17" t="s">
        <v>102</v>
      </c>
      <c r="F17" s="3">
        <v>3.3999999999999998E-3</v>
      </c>
      <c r="G17" s="3">
        <v>1.61E-2</v>
      </c>
      <c r="H17" s="3">
        <v>2.8E-3</v>
      </c>
      <c r="I17" s="3">
        <v>2.9999999999999997E-4</v>
      </c>
      <c r="J17" s="8">
        <v>5.1321600000000007</v>
      </c>
      <c r="K17">
        <v>31.69</v>
      </c>
      <c r="M17">
        <f t="shared" si="1"/>
        <v>0.10977032754368035</v>
      </c>
      <c r="N17">
        <f t="shared" si="2"/>
        <v>0.57458957887223416</v>
      </c>
      <c r="O17">
        <f t="shared" si="0"/>
        <v>9.9928622412562451E-2</v>
      </c>
      <c r="P17">
        <f t="shared" si="0"/>
        <v>1.0706638115631691E-2</v>
      </c>
      <c r="S17">
        <f t="shared" si="3"/>
        <v>0.67451820128479656</v>
      </c>
      <c r="U17" s="3">
        <f t="shared" si="4"/>
        <v>1.89E-2</v>
      </c>
    </row>
    <row r="18" spans="1:21" x14ac:dyDescent="0.3">
      <c r="A18" s="4" t="s">
        <v>83</v>
      </c>
      <c r="B18" t="s">
        <v>27</v>
      </c>
      <c r="C18" s="7">
        <v>1</v>
      </c>
      <c r="D18">
        <v>1</v>
      </c>
      <c r="E18" t="s">
        <v>101</v>
      </c>
      <c r="F18" s="3">
        <v>1.11E-2</v>
      </c>
      <c r="G18" s="3">
        <v>5.7000000000000002E-2</v>
      </c>
      <c r="H18" s="3">
        <v>9.2999999999999992E-3</v>
      </c>
      <c r="I18" s="3">
        <v>1.1999999999999999E-3</v>
      </c>
      <c r="J18" s="8">
        <v>3.9005999999999998</v>
      </c>
      <c r="K18">
        <v>27.73</v>
      </c>
      <c r="M18">
        <f t="shared" si="1"/>
        <v>0.35836783403966233</v>
      </c>
      <c r="N18">
        <f t="shared" si="2"/>
        <v>2.0342612419700212</v>
      </c>
      <c r="O18">
        <f t="shared" ref="O18:O73" si="5">(H18*1000000)/(28.02  *1000)</f>
        <v>0.33190578158458245</v>
      </c>
      <c r="P18">
        <f t="shared" ref="P18:P73" si="6">(I18*1000000)/(28.02  *1000)</f>
        <v>4.2826552462526764E-2</v>
      </c>
      <c r="S18">
        <f t="shared" si="3"/>
        <v>2.3661670235546035</v>
      </c>
      <c r="U18" s="3">
        <f t="shared" si="4"/>
        <v>6.6299999999999998E-2</v>
      </c>
    </row>
    <row r="19" spans="1:21" x14ac:dyDescent="0.3">
      <c r="A19" s="4" t="s">
        <v>83</v>
      </c>
      <c r="B19" t="s">
        <v>28</v>
      </c>
      <c r="C19" s="7">
        <v>1</v>
      </c>
      <c r="D19">
        <v>2</v>
      </c>
      <c r="E19" t="s">
        <v>101</v>
      </c>
      <c r="F19" s="3">
        <v>1.15E-2</v>
      </c>
      <c r="G19" s="3">
        <v>9.7000000000000003E-2</v>
      </c>
      <c r="H19" s="3">
        <v>1.5100000000000001E-2</v>
      </c>
      <c r="I19" s="3">
        <v>1.1999999999999999E-3</v>
      </c>
      <c r="J19" s="8">
        <v>3.5877600000000003</v>
      </c>
      <c r="K19">
        <v>27.79</v>
      </c>
      <c r="M19">
        <f t="shared" si="1"/>
        <v>0.37128199022127178</v>
      </c>
      <c r="N19">
        <f t="shared" si="2"/>
        <v>3.4618129907209134</v>
      </c>
      <c r="O19">
        <f t="shared" si="5"/>
        <v>0.53890078515346185</v>
      </c>
      <c r="P19">
        <f t="shared" si="6"/>
        <v>4.2826552462526764E-2</v>
      </c>
      <c r="S19">
        <f t="shared" si="3"/>
        <v>4.0007137758743756</v>
      </c>
      <c r="U19" s="3">
        <f t="shared" si="4"/>
        <v>0.11210000000000001</v>
      </c>
    </row>
    <row r="20" spans="1:21" x14ac:dyDescent="0.3">
      <c r="A20" s="4" t="s">
        <v>83</v>
      </c>
      <c r="B20" t="s">
        <v>29</v>
      </c>
      <c r="C20" s="7">
        <v>1</v>
      </c>
      <c r="D20">
        <v>1</v>
      </c>
      <c r="E20" t="s">
        <v>101</v>
      </c>
      <c r="F20" s="3">
        <v>1.0999999999999999E-2</v>
      </c>
      <c r="G20" s="3">
        <v>5.9299999999999999E-2</v>
      </c>
      <c r="H20" s="3">
        <v>1.9E-2</v>
      </c>
      <c r="I20" s="3">
        <v>1.6999999999999999E-3</v>
      </c>
      <c r="J20" s="8">
        <v>3.1026600000000002</v>
      </c>
      <c r="K20">
        <v>29.64</v>
      </c>
      <c r="M20">
        <f t="shared" si="1"/>
        <v>0.35513929499425995</v>
      </c>
      <c r="N20">
        <f t="shared" si="2"/>
        <v>2.1163454675231979</v>
      </c>
      <c r="O20">
        <f t="shared" si="5"/>
        <v>0.67808708065667378</v>
      </c>
      <c r="P20">
        <f t="shared" si="6"/>
        <v>6.0670949321912922E-2</v>
      </c>
      <c r="S20">
        <f t="shared" si="3"/>
        <v>2.7944325481798717</v>
      </c>
      <c r="U20" s="3">
        <f t="shared" si="4"/>
        <v>7.8299999999999995E-2</v>
      </c>
    </row>
    <row r="21" spans="1:21" x14ac:dyDescent="0.3">
      <c r="A21" s="4" t="s">
        <v>83</v>
      </c>
      <c r="B21" t="s">
        <v>30</v>
      </c>
      <c r="C21" s="7">
        <v>1</v>
      </c>
      <c r="D21">
        <v>1</v>
      </c>
      <c r="E21" t="s">
        <v>102</v>
      </c>
      <c r="F21" s="3">
        <v>3.3999999999999998E-3</v>
      </c>
      <c r="G21" s="3">
        <v>1.34E-2</v>
      </c>
      <c r="H21" s="3">
        <v>5.4000000000000003E-3</v>
      </c>
      <c r="I21" s="3">
        <v>8.9999999999999998E-4</v>
      </c>
      <c r="J21" s="8">
        <v>5.7657600000000002</v>
      </c>
      <c r="K21">
        <v>32.130000000000003</v>
      </c>
      <c r="M21">
        <f t="shared" si="1"/>
        <v>0.10977032754368035</v>
      </c>
      <c r="N21">
        <f t="shared" si="2"/>
        <v>0.47822983583154888</v>
      </c>
      <c r="O21">
        <f t="shared" si="5"/>
        <v>0.19271948608137046</v>
      </c>
      <c r="P21">
        <f t="shared" si="6"/>
        <v>3.2119914346895075E-2</v>
      </c>
      <c r="S21">
        <f t="shared" si="3"/>
        <v>0.67094932191291934</v>
      </c>
      <c r="U21" s="3">
        <f t="shared" si="4"/>
        <v>1.8800000000000001E-2</v>
      </c>
    </row>
    <row r="22" spans="1:21" x14ac:dyDescent="0.3">
      <c r="A22" s="4" t="s">
        <v>83</v>
      </c>
      <c r="B22" t="s">
        <v>31</v>
      </c>
      <c r="C22" s="7">
        <v>1</v>
      </c>
      <c r="D22">
        <v>1</v>
      </c>
      <c r="E22" t="s">
        <v>101</v>
      </c>
      <c r="F22" s="3">
        <v>1.06E-2</v>
      </c>
      <c r="G22" s="3">
        <v>3.8699999999999998E-2</v>
      </c>
      <c r="H22" s="3">
        <v>8.8000000000000005E-3</v>
      </c>
      <c r="I22" s="3">
        <v>1.9E-3</v>
      </c>
      <c r="J22" s="8">
        <v>11.594880000000002</v>
      </c>
      <c r="K22">
        <v>29.94</v>
      </c>
      <c r="M22">
        <f t="shared" si="1"/>
        <v>0.34222513881265049</v>
      </c>
      <c r="N22">
        <f t="shared" si="2"/>
        <v>1.3811563169164882</v>
      </c>
      <c r="O22">
        <f t="shared" si="5"/>
        <v>0.31406138472519629</v>
      </c>
      <c r="P22">
        <f t="shared" si="6"/>
        <v>6.7808708065667384E-2</v>
      </c>
      <c r="S22">
        <f t="shared" si="3"/>
        <v>1.6952177016416845</v>
      </c>
      <c r="U22" s="3">
        <f t="shared" si="4"/>
        <v>4.7500000000000001E-2</v>
      </c>
    </row>
    <row r="23" spans="1:21" x14ac:dyDescent="0.3">
      <c r="A23" s="4" t="s">
        <v>83</v>
      </c>
      <c r="B23" t="s">
        <v>32</v>
      </c>
      <c r="C23" s="7">
        <v>1</v>
      </c>
      <c r="D23">
        <v>1</v>
      </c>
      <c r="E23" t="s">
        <v>102</v>
      </c>
      <c r="F23" s="3">
        <v>4.7000000000000002E-3</v>
      </c>
      <c r="G23" s="3">
        <v>1.5900000000000001E-2</v>
      </c>
      <c r="H23" s="3">
        <v>1.43E-2</v>
      </c>
      <c r="I23" s="3">
        <v>1E-3</v>
      </c>
      <c r="J23" s="8">
        <v>5.0331600000000005</v>
      </c>
      <c r="K23">
        <v>32.4</v>
      </c>
      <c r="M23">
        <f t="shared" si="1"/>
        <v>0.15174133513391108</v>
      </c>
      <c r="N23">
        <f t="shared" si="2"/>
        <v>0.56745182012847972</v>
      </c>
      <c r="O23">
        <f t="shared" si="5"/>
        <v>0.51034975017844397</v>
      </c>
      <c r="P23">
        <f t="shared" si="6"/>
        <v>3.5688793718772309E-2</v>
      </c>
      <c r="S23">
        <f t="shared" si="3"/>
        <v>1.0778015703069237</v>
      </c>
      <c r="U23" s="3">
        <f t="shared" si="4"/>
        <v>3.0200000000000001E-2</v>
      </c>
    </row>
    <row r="24" spans="1:21" x14ac:dyDescent="0.3">
      <c r="A24" s="4" t="s">
        <v>83</v>
      </c>
      <c r="B24" t="s">
        <v>33</v>
      </c>
      <c r="C24" s="7">
        <v>1</v>
      </c>
      <c r="D24">
        <v>1</v>
      </c>
      <c r="E24" t="s">
        <v>101</v>
      </c>
      <c r="F24" s="3">
        <v>1.2699999999999999E-2</v>
      </c>
      <c r="G24" s="3">
        <v>6.9800000000000001E-2</v>
      </c>
      <c r="H24" s="3">
        <v>1.0200000000000001E-2</v>
      </c>
      <c r="I24" s="3">
        <v>1.8E-3</v>
      </c>
      <c r="J24" s="8">
        <v>3.9540600000000001</v>
      </c>
      <c r="K24">
        <v>29.91</v>
      </c>
      <c r="M24">
        <f t="shared" si="1"/>
        <v>0.41002445876610011</v>
      </c>
      <c r="N24">
        <f t="shared" si="2"/>
        <v>2.4910778015703068</v>
      </c>
      <c r="O24">
        <f t="shared" si="5"/>
        <v>0.36402569593147749</v>
      </c>
      <c r="P24">
        <f t="shared" si="6"/>
        <v>6.4239828693790149E-2</v>
      </c>
      <c r="S24">
        <f t="shared" si="3"/>
        <v>2.8551034975017844</v>
      </c>
      <c r="U24" s="3">
        <f t="shared" si="4"/>
        <v>0.08</v>
      </c>
    </row>
    <row r="25" spans="1:21" x14ac:dyDescent="0.3">
      <c r="A25" s="4" t="s">
        <v>83</v>
      </c>
      <c r="B25" t="s">
        <v>34</v>
      </c>
      <c r="C25" s="7">
        <v>1</v>
      </c>
      <c r="D25">
        <v>2</v>
      </c>
      <c r="E25" t="s">
        <v>101</v>
      </c>
      <c r="F25" s="3">
        <v>1.34E-2</v>
      </c>
      <c r="G25" s="3">
        <v>7.1400000000000005E-2</v>
      </c>
      <c r="H25" s="3">
        <v>1.2699999999999999E-2</v>
      </c>
      <c r="I25" s="3">
        <v>1.6999999999999999E-3</v>
      </c>
      <c r="J25" s="8">
        <v>3.5204400000000002</v>
      </c>
      <c r="K25">
        <v>29.81</v>
      </c>
      <c r="M25">
        <f t="shared" si="1"/>
        <v>0.43262423208391665</v>
      </c>
      <c r="N25">
        <f t="shared" si="2"/>
        <v>2.5481798715203428</v>
      </c>
      <c r="O25">
        <f t="shared" si="5"/>
        <v>0.45324768022840828</v>
      </c>
      <c r="P25">
        <f t="shared" si="6"/>
        <v>6.0670949321912922E-2</v>
      </c>
      <c r="S25">
        <f t="shared" si="3"/>
        <v>3.0014275517487512</v>
      </c>
      <c r="U25" s="3">
        <f t="shared" si="4"/>
        <v>8.4100000000000008E-2</v>
      </c>
    </row>
    <row r="26" spans="1:21" s="11" customFormat="1" x14ac:dyDescent="0.3">
      <c r="A26" s="10" t="s">
        <v>83</v>
      </c>
      <c r="B26" s="11" t="s">
        <v>35</v>
      </c>
      <c r="C26" s="12">
        <v>1</v>
      </c>
      <c r="D26" s="11">
        <v>1</v>
      </c>
      <c r="E26" s="11" t="s">
        <v>101</v>
      </c>
      <c r="F26" s="13">
        <v>1.09E-2</v>
      </c>
      <c r="G26" s="13">
        <v>5.0599999999999999E-2</v>
      </c>
      <c r="H26" s="13">
        <v>4.3E-3</v>
      </c>
      <c r="I26" s="13">
        <v>1.4E-3</v>
      </c>
      <c r="J26" s="14">
        <v>3.7362600000000006</v>
      </c>
      <c r="K26" s="11">
        <v>30.89</v>
      </c>
      <c r="M26" s="11">
        <f t="shared" si="1"/>
        <v>0.35191075594885757</v>
      </c>
      <c r="N26" s="11">
        <f t="shared" si="2"/>
        <v>1.8058529621698787</v>
      </c>
      <c r="O26" s="11">
        <f t="shared" si="5"/>
        <v>0.15346181299072092</v>
      </c>
      <c r="P26" s="11">
        <f t="shared" si="6"/>
        <v>4.9964311206281226E-2</v>
      </c>
      <c r="S26">
        <f t="shared" si="3"/>
        <v>1.9593147751605997</v>
      </c>
      <c r="U26" s="3">
        <f t="shared" si="4"/>
        <v>5.4899999999999997E-2</v>
      </c>
    </row>
    <row r="27" spans="1:21" s="11" customFormat="1" x14ac:dyDescent="0.3">
      <c r="A27" s="10" t="s">
        <v>83</v>
      </c>
      <c r="B27" s="11" t="s">
        <v>36</v>
      </c>
      <c r="C27" s="12">
        <v>1</v>
      </c>
      <c r="D27" s="11">
        <v>1</v>
      </c>
      <c r="E27" s="11" t="s">
        <v>102</v>
      </c>
      <c r="F27" s="13">
        <v>3.3999999999999998E-3</v>
      </c>
      <c r="G27" s="13">
        <v>2.87E-2</v>
      </c>
      <c r="H27" s="13">
        <v>2.0999999999999999E-3</v>
      </c>
      <c r="I27" s="13">
        <v>5.9999999999999995E-4</v>
      </c>
      <c r="J27" s="14">
        <v>6.2132399999999999</v>
      </c>
      <c r="K27" s="11">
        <v>31.62</v>
      </c>
      <c r="M27" s="11">
        <f t="shared" si="1"/>
        <v>0.10977032754368035</v>
      </c>
      <c r="N27" s="11">
        <f t="shared" si="2"/>
        <v>1.0242683797287653</v>
      </c>
      <c r="O27" s="11">
        <f t="shared" si="5"/>
        <v>7.4946466809421838E-2</v>
      </c>
      <c r="P27" s="11">
        <f t="shared" si="6"/>
        <v>2.1413276231263382E-2</v>
      </c>
      <c r="S27">
        <f t="shared" si="3"/>
        <v>1.099214846538187</v>
      </c>
      <c r="U27" s="3">
        <f t="shared" si="4"/>
        <v>3.0800000000000001E-2</v>
      </c>
    </row>
    <row r="28" spans="1:21" s="11" customFormat="1" x14ac:dyDescent="0.3">
      <c r="A28" s="10" t="s">
        <v>83</v>
      </c>
      <c r="B28" s="11" t="s">
        <v>37</v>
      </c>
      <c r="C28" s="12">
        <v>1</v>
      </c>
      <c r="D28" s="11">
        <v>1</v>
      </c>
      <c r="E28" s="11" t="s">
        <v>101</v>
      </c>
      <c r="F28" s="13">
        <v>7.7999999999999996E-3</v>
      </c>
      <c r="G28" s="13">
        <v>2.1999999999999999E-2</v>
      </c>
      <c r="H28" s="13">
        <v>4.4999999999999997E-3</v>
      </c>
      <c r="I28" s="13">
        <v>1.1999999999999999E-3</v>
      </c>
      <c r="J28" s="14">
        <v>12.535380000000002</v>
      </c>
      <c r="K28" s="11">
        <v>30.88</v>
      </c>
      <c r="M28" s="11">
        <f t="shared" si="1"/>
        <v>0.25182604554138432</v>
      </c>
      <c r="N28" s="11">
        <f t="shared" si="2"/>
        <v>0.78515346181299073</v>
      </c>
      <c r="O28" s="11">
        <f t="shared" si="5"/>
        <v>0.16059957173447537</v>
      </c>
      <c r="P28" s="11">
        <f t="shared" si="6"/>
        <v>4.2826552462526764E-2</v>
      </c>
      <c r="S28">
        <f t="shared" si="3"/>
        <v>0.94575303354746609</v>
      </c>
      <c r="U28" s="3">
        <f t="shared" si="4"/>
        <v>2.6499999999999999E-2</v>
      </c>
    </row>
    <row r="29" spans="1:21" s="11" customFormat="1" x14ac:dyDescent="0.3">
      <c r="A29" s="10" t="s">
        <v>83</v>
      </c>
      <c r="B29" s="11" t="s">
        <v>38</v>
      </c>
      <c r="C29" s="12">
        <v>1</v>
      </c>
      <c r="D29" s="11">
        <v>1</v>
      </c>
      <c r="E29" s="11" t="s">
        <v>102</v>
      </c>
      <c r="F29" s="13">
        <v>3.3E-3</v>
      </c>
      <c r="G29" s="13">
        <v>2.0899999999999998E-2</v>
      </c>
      <c r="H29" s="13">
        <v>1E-3</v>
      </c>
      <c r="I29" s="13">
        <v>5.0000000000000001E-4</v>
      </c>
      <c r="J29" s="14">
        <v>5.8231800000000007</v>
      </c>
      <c r="K29" s="11">
        <v>31.48</v>
      </c>
      <c r="M29" s="11">
        <f t="shared" si="1"/>
        <v>0.10654178849827799</v>
      </c>
      <c r="N29" s="11">
        <f t="shared" si="2"/>
        <v>0.74589578872234119</v>
      </c>
      <c r="O29" s="11">
        <f t="shared" si="5"/>
        <v>3.5688793718772309E-2</v>
      </c>
      <c r="P29" s="11">
        <f t="shared" si="6"/>
        <v>1.7844396859386154E-2</v>
      </c>
      <c r="S29">
        <f t="shared" si="3"/>
        <v>0.78158458244111351</v>
      </c>
      <c r="U29" s="3">
        <f t="shared" si="4"/>
        <v>2.1899999999999999E-2</v>
      </c>
    </row>
    <row r="30" spans="1:21" s="11" customFormat="1" x14ac:dyDescent="0.3">
      <c r="A30" s="10" t="s">
        <v>83</v>
      </c>
      <c r="B30" s="11" t="s">
        <v>39</v>
      </c>
      <c r="C30" s="12">
        <v>1</v>
      </c>
      <c r="D30" s="11">
        <v>1</v>
      </c>
      <c r="E30" s="11" t="s">
        <v>101</v>
      </c>
      <c r="F30" s="13">
        <v>1.4800000000000001E-2</v>
      </c>
      <c r="G30" s="13">
        <v>7.4399999999999994E-2</v>
      </c>
      <c r="H30" s="13">
        <v>4.1999999999999997E-3</v>
      </c>
      <c r="I30" s="13">
        <v>1.4E-3</v>
      </c>
      <c r="J30" s="14">
        <v>4.3243200000000002</v>
      </c>
      <c r="K30" s="11">
        <v>31.12</v>
      </c>
      <c r="M30" s="11">
        <f t="shared" si="1"/>
        <v>0.47782377871954973</v>
      </c>
      <c r="N30" s="11">
        <f t="shared" si="2"/>
        <v>2.6552462526766596</v>
      </c>
      <c r="O30" s="11">
        <f t="shared" si="5"/>
        <v>0.14989293361884368</v>
      </c>
      <c r="P30" s="11">
        <f t="shared" si="6"/>
        <v>4.9964311206281226E-2</v>
      </c>
      <c r="S30">
        <f t="shared" si="3"/>
        <v>2.8051391862955031</v>
      </c>
      <c r="U30" s="3">
        <f t="shared" si="4"/>
        <v>7.8599999999999989E-2</v>
      </c>
    </row>
    <row r="31" spans="1:21" s="11" customFormat="1" x14ac:dyDescent="0.3">
      <c r="A31" s="10" t="s">
        <v>83</v>
      </c>
      <c r="B31" s="11" t="s">
        <v>40</v>
      </c>
      <c r="C31" s="12">
        <v>1</v>
      </c>
      <c r="D31" s="11">
        <v>2</v>
      </c>
      <c r="E31" s="11" t="s">
        <v>101</v>
      </c>
      <c r="F31" s="13">
        <v>1.52E-2</v>
      </c>
      <c r="G31" s="13">
        <v>7.2700000000000001E-2</v>
      </c>
      <c r="H31" s="13">
        <v>3.8999999999999998E-3</v>
      </c>
      <c r="I31" s="13">
        <v>1.4E-3</v>
      </c>
      <c r="J31" s="14">
        <v>4.1362200000000007</v>
      </c>
      <c r="K31" s="11">
        <v>31.12</v>
      </c>
      <c r="M31" s="11">
        <f t="shared" si="1"/>
        <v>0.49073793490115919</v>
      </c>
      <c r="N31" s="11">
        <f t="shared" si="2"/>
        <v>2.5945753033547465</v>
      </c>
      <c r="O31" s="11">
        <f t="shared" si="5"/>
        <v>0.13918629550321199</v>
      </c>
      <c r="P31" s="11">
        <f t="shared" si="6"/>
        <v>4.9964311206281226E-2</v>
      </c>
      <c r="S31">
        <f t="shared" si="3"/>
        <v>2.7337615988579587</v>
      </c>
      <c r="U31" s="3">
        <f t="shared" si="4"/>
        <v>7.6600000000000001E-2</v>
      </c>
    </row>
    <row r="32" spans="1:21" s="16" customFormat="1" x14ac:dyDescent="0.3">
      <c r="A32" s="15" t="s">
        <v>83</v>
      </c>
      <c r="B32" s="16" t="s">
        <v>41</v>
      </c>
      <c r="C32" s="17">
        <v>1</v>
      </c>
      <c r="D32" s="16">
        <v>1</v>
      </c>
      <c r="E32" s="16" t="s">
        <v>101</v>
      </c>
      <c r="F32" s="18">
        <v>9.7999999999999997E-3</v>
      </c>
      <c r="G32" s="18">
        <v>5.74E-2</v>
      </c>
      <c r="H32" s="18">
        <v>3.8E-3</v>
      </c>
      <c r="I32" s="18">
        <v>1.5E-3</v>
      </c>
      <c r="J32" s="19">
        <v>4.1758199999999999</v>
      </c>
      <c r="K32" s="16">
        <v>33.33</v>
      </c>
      <c r="M32" s="16">
        <f t="shared" si="1"/>
        <v>0.31639682644943157</v>
      </c>
      <c r="N32" s="16">
        <f t="shared" si="2"/>
        <v>2.0485367594575306</v>
      </c>
      <c r="O32" s="16">
        <f t="shared" si="5"/>
        <v>0.13561741613133477</v>
      </c>
      <c r="P32" s="16">
        <f t="shared" si="6"/>
        <v>5.353319057815846E-2</v>
      </c>
      <c r="S32">
        <f t="shared" si="3"/>
        <v>2.1841541755888652</v>
      </c>
      <c r="U32" s="3">
        <f t="shared" si="4"/>
        <v>6.1199999999999997E-2</v>
      </c>
    </row>
    <row r="33" spans="1:21" s="16" customFormat="1" x14ac:dyDescent="0.3">
      <c r="A33" s="15" t="s">
        <v>83</v>
      </c>
      <c r="B33" s="16" t="s">
        <v>42</v>
      </c>
      <c r="C33" s="17">
        <v>1</v>
      </c>
      <c r="D33" s="16">
        <v>1</v>
      </c>
      <c r="E33" s="16" t="s">
        <v>102</v>
      </c>
      <c r="F33" s="18">
        <v>3.7000000000000002E-3</v>
      </c>
      <c r="G33" s="18">
        <v>1.6299999999999999E-2</v>
      </c>
      <c r="H33" s="18">
        <v>1.8E-3</v>
      </c>
      <c r="I33" s="18">
        <v>8.0000000000000004E-4</v>
      </c>
      <c r="J33" s="19">
        <v>5.9241600000000005</v>
      </c>
      <c r="K33" s="16">
        <v>33.26</v>
      </c>
      <c r="M33" s="16">
        <f t="shared" si="1"/>
        <v>0.11945594467988743</v>
      </c>
      <c r="N33" s="16">
        <f t="shared" si="2"/>
        <v>0.58172733761598849</v>
      </c>
      <c r="O33" s="16">
        <f t="shared" si="5"/>
        <v>6.4239828693790149E-2</v>
      </c>
      <c r="P33" s="16">
        <f t="shared" si="6"/>
        <v>2.8551034975017844E-2</v>
      </c>
      <c r="S33">
        <f t="shared" si="3"/>
        <v>0.64596716630977868</v>
      </c>
      <c r="U33" s="3">
        <f t="shared" si="4"/>
        <v>1.8099999999999998E-2</v>
      </c>
    </row>
    <row r="34" spans="1:21" s="16" customFormat="1" x14ac:dyDescent="0.3">
      <c r="A34" s="15" t="s">
        <v>83</v>
      </c>
      <c r="B34" s="16" t="s">
        <v>43</v>
      </c>
      <c r="C34" s="17">
        <v>1</v>
      </c>
      <c r="D34" s="16">
        <v>1</v>
      </c>
      <c r="E34" s="16" t="s">
        <v>101</v>
      </c>
      <c r="F34" s="18">
        <v>8.8999999999999999E-3</v>
      </c>
      <c r="G34" s="18">
        <v>2.1399999999999999E-2</v>
      </c>
      <c r="H34" s="18">
        <v>4.7000000000000002E-3</v>
      </c>
      <c r="I34" s="18">
        <v>1.6999999999999999E-3</v>
      </c>
      <c r="J34" s="19">
        <v>9.4545000000000012</v>
      </c>
      <c r="K34" s="16">
        <v>33.409999999999997</v>
      </c>
      <c r="M34" s="16">
        <f t="shared" si="1"/>
        <v>0.28733997504081032</v>
      </c>
      <c r="N34" s="16">
        <f t="shared" si="2"/>
        <v>0.76374018558172729</v>
      </c>
      <c r="O34" s="16">
        <f t="shared" si="5"/>
        <v>0.16773733047822983</v>
      </c>
      <c r="P34" s="16">
        <f t="shared" si="6"/>
        <v>6.0670949321912922E-2</v>
      </c>
      <c r="S34">
        <f t="shared" si="3"/>
        <v>0.9314775160599571</v>
      </c>
      <c r="U34" s="3">
        <f t="shared" si="4"/>
        <v>2.6099999999999998E-2</v>
      </c>
    </row>
    <row r="35" spans="1:21" s="16" customFormat="1" x14ac:dyDescent="0.3">
      <c r="A35" s="15" t="s">
        <v>83</v>
      </c>
      <c r="B35" s="16" t="s">
        <v>44</v>
      </c>
      <c r="C35" s="17">
        <v>1</v>
      </c>
      <c r="D35" s="16">
        <v>1</v>
      </c>
      <c r="E35" s="16" t="s">
        <v>102</v>
      </c>
      <c r="F35" s="18">
        <v>3.3E-3</v>
      </c>
      <c r="G35" s="18">
        <v>1.6799999999999999E-2</v>
      </c>
      <c r="H35" s="18">
        <v>1.6999999999999999E-3</v>
      </c>
      <c r="I35" s="18">
        <v>6.9999999999999999E-4</v>
      </c>
      <c r="J35" s="19">
        <v>2.90862</v>
      </c>
      <c r="K35" s="16">
        <v>33.31</v>
      </c>
      <c r="M35" s="16">
        <f t="shared" si="1"/>
        <v>0.10654178849827799</v>
      </c>
      <c r="N35" s="16">
        <f t="shared" si="2"/>
        <v>0.59957173447537471</v>
      </c>
      <c r="O35" s="16">
        <f t="shared" si="5"/>
        <v>6.0670949321912922E-2</v>
      </c>
      <c r="P35" s="16">
        <f t="shared" si="6"/>
        <v>2.4982155603140613E-2</v>
      </c>
      <c r="S35">
        <f t="shared" si="3"/>
        <v>0.66024268379728768</v>
      </c>
      <c r="U35" s="3">
        <f t="shared" si="4"/>
        <v>1.8499999999999999E-2</v>
      </c>
    </row>
    <row r="36" spans="1:21" s="16" customFormat="1" x14ac:dyDescent="0.3">
      <c r="A36" s="15" t="s">
        <v>83</v>
      </c>
      <c r="B36" s="16" t="s">
        <v>45</v>
      </c>
      <c r="C36" s="17">
        <v>1</v>
      </c>
      <c r="D36" s="16">
        <v>1</v>
      </c>
      <c r="E36" s="16" t="s">
        <v>101</v>
      </c>
      <c r="F36" s="18">
        <v>1.43E-2</v>
      </c>
      <c r="G36" s="18">
        <v>7.1199999999999999E-2</v>
      </c>
      <c r="H36" s="18">
        <v>3.7000000000000002E-3</v>
      </c>
      <c r="I36" s="18">
        <v>1.4E-3</v>
      </c>
      <c r="J36" s="19">
        <v>4.1382000000000003</v>
      </c>
      <c r="K36" s="16">
        <v>33.29</v>
      </c>
      <c r="M36" s="16">
        <f t="shared" si="1"/>
        <v>0.46168108349253795</v>
      </c>
      <c r="N36" s="16">
        <f t="shared" si="2"/>
        <v>2.5410421127765881</v>
      </c>
      <c r="O36" s="16">
        <f t="shared" si="5"/>
        <v>0.13204853675945752</v>
      </c>
      <c r="P36" s="16">
        <f t="shared" si="6"/>
        <v>4.9964311206281226E-2</v>
      </c>
      <c r="S36">
        <f t="shared" si="3"/>
        <v>2.6730906495360456</v>
      </c>
      <c r="U36" s="3">
        <f t="shared" si="4"/>
        <v>7.4899999999999994E-2</v>
      </c>
    </row>
    <row r="37" spans="1:21" s="16" customFormat="1" x14ac:dyDescent="0.3">
      <c r="A37" s="15" t="s">
        <v>83</v>
      </c>
      <c r="B37" s="16" t="s">
        <v>46</v>
      </c>
      <c r="C37" s="17">
        <v>1</v>
      </c>
      <c r="D37" s="16">
        <v>2</v>
      </c>
      <c r="E37" s="16" t="s">
        <v>101</v>
      </c>
      <c r="F37" s="18">
        <v>1.4999999999999999E-2</v>
      </c>
      <c r="G37" s="18">
        <v>7.1900000000000006E-2</v>
      </c>
      <c r="H37" s="18">
        <v>3.7000000000000002E-3</v>
      </c>
      <c r="I37" s="18">
        <v>1.4E-3</v>
      </c>
      <c r="J37" s="19">
        <v>4.0035600000000002</v>
      </c>
      <c r="K37" s="16">
        <v>33.31</v>
      </c>
      <c r="M37" s="16">
        <f t="shared" si="1"/>
        <v>0.48428085681035449</v>
      </c>
      <c r="N37" s="16">
        <f t="shared" si="2"/>
        <v>2.5660242683797287</v>
      </c>
      <c r="O37" s="16">
        <f t="shared" si="5"/>
        <v>0.13204853675945752</v>
      </c>
      <c r="P37" s="16">
        <f t="shared" si="6"/>
        <v>4.9964311206281226E-2</v>
      </c>
      <c r="S37">
        <f t="shared" si="3"/>
        <v>2.6980728051391862</v>
      </c>
      <c r="U37" s="3">
        <f t="shared" si="4"/>
        <v>7.5600000000000001E-2</v>
      </c>
    </row>
    <row r="38" spans="1:21" s="11" customFormat="1" x14ac:dyDescent="0.3">
      <c r="A38" s="10" t="s">
        <v>83</v>
      </c>
      <c r="B38" s="11" t="s">
        <v>47</v>
      </c>
      <c r="C38" s="12">
        <v>1</v>
      </c>
      <c r="D38" s="11">
        <v>1</v>
      </c>
      <c r="E38" s="11" t="s">
        <v>101</v>
      </c>
      <c r="F38" s="13">
        <v>2.1000000000000001E-2</v>
      </c>
      <c r="G38" s="13">
        <v>6.8599999999999994E-2</v>
      </c>
      <c r="H38" s="13">
        <v>4.8999999999999998E-3</v>
      </c>
      <c r="I38" s="13">
        <v>1.8E-3</v>
      </c>
      <c r="J38" s="14">
        <v>8.5219199999999997</v>
      </c>
      <c r="K38" s="11">
        <v>33.33</v>
      </c>
      <c r="M38" s="11">
        <f t="shared" si="1"/>
        <v>0.67799319953449633</v>
      </c>
      <c r="N38" s="11">
        <f t="shared" si="2"/>
        <v>2.4482512491077801</v>
      </c>
      <c r="O38" s="11">
        <f t="shared" si="5"/>
        <v>0.1748750892219843</v>
      </c>
      <c r="P38" s="11">
        <f t="shared" si="6"/>
        <v>6.4239828693790149E-2</v>
      </c>
      <c r="S38">
        <f t="shared" si="3"/>
        <v>2.6231263383297643</v>
      </c>
      <c r="U38" s="3">
        <f t="shared" si="4"/>
        <v>7.3499999999999996E-2</v>
      </c>
    </row>
    <row r="39" spans="1:21" s="11" customFormat="1" x14ac:dyDescent="0.3">
      <c r="A39" s="10" t="s">
        <v>83</v>
      </c>
      <c r="B39" s="11" t="s">
        <v>48</v>
      </c>
      <c r="C39" s="12">
        <v>1</v>
      </c>
      <c r="D39" s="11">
        <v>1</v>
      </c>
      <c r="E39" s="11" t="s">
        <v>102</v>
      </c>
      <c r="F39" s="13">
        <v>4.4000000000000003E-3</v>
      </c>
      <c r="G39" s="13">
        <v>1.83E-2</v>
      </c>
      <c r="H39" s="13">
        <v>1.2999999999999999E-3</v>
      </c>
      <c r="I39" s="13">
        <v>5.9999999999999995E-4</v>
      </c>
      <c r="J39" s="14">
        <v>5.9776200000000008</v>
      </c>
      <c r="K39" s="11">
        <v>34.29</v>
      </c>
      <c r="M39" s="11">
        <f t="shared" si="1"/>
        <v>0.14205571799770397</v>
      </c>
      <c r="N39" s="11">
        <f t="shared" si="2"/>
        <v>0.65310492505353324</v>
      </c>
      <c r="O39" s="11">
        <f t="shared" si="5"/>
        <v>4.6395431834403998E-2</v>
      </c>
      <c r="P39" s="11">
        <f t="shared" si="6"/>
        <v>2.1413276231263382E-2</v>
      </c>
      <c r="S39">
        <f t="shared" si="3"/>
        <v>0.69950035688793721</v>
      </c>
      <c r="U39" s="3">
        <f t="shared" si="4"/>
        <v>1.9599999999999999E-2</v>
      </c>
    </row>
    <row r="40" spans="1:21" s="11" customFormat="1" x14ac:dyDescent="0.3">
      <c r="A40" s="10" t="s">
        <v>83</v>
      </c>
      <c r="B40" s="11" t="s">
        <v>49</v>
      </c>
      <c r="C40" s="12">
        <v>1</v>
      </c>
      <c r="D40" s="11">
        <v>1</v>
      </c>
      <c r="E40" s="11" t="s">
        <v>101</v>
      </c>
      <c r="F40" s="13">
        <v>1.21E-2</v>
      </c>
      <c r="G40" s="13">
        <v>1.54E-2</v>
      </c>
      <c r="H40" s="13">
        <v>2.8E-3</v>
      </c>
      <c r="I40" s="13">
        <v>1.1000000000000001E-3</v>
      </c>
      <c r="J40" s="14">
        <v>28.335780000000003</v>
      </c>
      <c r="K40" s="11">
        <v>32.35</v>
      </c>
      <c r="M40" s="11">
        <f t="shared" si="1"/>
        <v>0.39065322449368595</v>
      </c>
      <c r="N40" s="11">
        <f t="shared" si="2"/>
        <v>0.54960742326909351</v>
      </c>
      <c r="O40" s="11">
        <f t="shared" si="5"/>
        <v>9.9928622412562451E-2</v>
      </c>
      <c r="P40" s="11">
        <f t="shared" si="6"/>
        <v>3.9257673090649536E-2</v>
      </c>
      <c r="S40">
        <f t="shared" si="3"/>
        <v>0.6495360456816559</v>
      </c>
      <c r="U40" s="3">
        <f t="shared" si="4"/>
        <v>1.8200000000000001E-2</v>
      </c>
    </row>
    <row r="41" spans="1:21" s="11" customFormat="1" x14ac:dyDescent="0.3">
      <c r="A41" s="10" t="s">
        <v>83</v>
      </c>
      <c r="B41" s="11" t="s">
        <v>50</v>
      </c>
      <c r="C41" s="12">
        <v>1</v>
      </c>
      <c r="D41" s="11">
        <v>1</v>
      </c>
      <c r="E41" s="11" t="s">
        <v>102</v>
      </c>
      <c r="F41" s="13">
        <v>5.3E-3</v>
      </c>
      <c r="G41" s="13">
        <v>1.5100000000000001E-2</v>
      </c>
      <c r="H41" s="13">
        <v>2.5999999999999999E-3</v>
      </c>
      <c r="I41" s="13">
        <v>8.0000000000000004E-4</v>
      </c>
      <c r="J41" s="14">
        <v>4.3619400000000006</v>
      </c>
      <c r="K41" s="11">
        <v>33.94</v>
      </c>
      <c r="M41" s="11">
        <f t="shared" si="1"/>
        <v>0.17111256940632524</v>
      </c>
      <c r="N41" s="11">
        <f t="shared" si="2"/>
        <v>0.53890078515346185</v>
      </c>
      <c r="O41" s="11">
        <f t="shared" si="5"/>
        <v>9.2790863668807996E-2</v>
      </c>
      <c r="P41" s="11">
        <f t="shared" si="6"/>
        <v>2.8551034975017844E-2</v>
      </c>
      <c r="S41">
        <f t="shared" si="3"/>
        <v>0.6316916488222698</v>
      </c>
      <c r="U41" s="3">
        <f t="shared" si="4"/>
        <v>1.77E-2</v>
      </c>
    </row>
    <row r="42" spans="1:21" s="11" customFormat="1" x14ac:dyDescent="0.3">
      <c r="A42" s="10" t="s">
        <v>83</v>
      </c>
      <c r="B42" s="11" t="s">
        <v>51</v>
      </c>
      <c r="C42" s="12">
        <v>1</v>
      </c>
      <c r="D42" s="11">
        <v>1</v>
      </c>
      <c r="E42" s="11" t="s">
        <v>101</v>
      </c>
      <c r="F42" s="13">
        <v>2.9899999999999999E-2</v>
      </c>
      <c r="G42" s="13">
        <v>0.1104</v>
      </c>
      <c r="H42" s="13">
        <v>5.4000000000000003E-3</v>
      </c>
      <c r="I42" s="13">
        <v>1.8E-3</v>
      </c>
      <c r="J42" s="14">
        <v>12.159179999999999</v>
      </c>
      <c r="K42" s="11">
        <v>32.92</v>
      </c>
      <c r="M42" s="11">
        <f t="shared" si="1"/>
        <v>0.96533317457530665</v>
      </c>
      <c r="N42" s="11">
        <f t="shared" si="2"/>
        <v>3.9400428265524625</v>
      </c>
      <c r="O42" s="11">
        <f t="shared" si="5"/>
        <v>0.19271948608137046</v>
      </c>
      <c r="P42" s="11">
        <f t="shared" si="6"/>
        <v>6.4239828693790149E-2</v>
      </c>
      <c r="S42">
        <f t="shared" si="3"/>
        <v>4.1327623126338331</v>
      </c>
      <c r="U42" s="3">
        <f t="shared" si="4"/>
        <v>0.1158</v>
      </c>
    </row>
    <row r="43" spans="1:21" s="11" customFormat="1" x14ac:dyDescent="0.3">
      <c r="A43" s="10" t="s">
        <v>83</v>
      </c>
      <c r="B43" s="11" t="s">
        <v>52</v>
      </c>
      <c r="C43" s="12">
        <v>1</v>
      </c>
      <c r="D43" s="11">
        <v>2</v>
      </c>
      <c r="E43" s="11" t="s">
        <v>101</v>
      </c>
      <c r="F43" s="13">
        <v>3.4599999999999999E-2</v>
      </c>
      <c r="G43" s="13">
        <v>0.12909999999999999</v>
      </c>
      <c r="H43" s="13">
        <v>5.7000000000000002E-3</v>
      </c>
      <c r="I43" s="13">
        <v>1.9E-3</v>
      </c>
      <c r="J43" s="14">
        <v>14.065920000000002</v>
      </c>
      <c r="K43" s="11">
        <v>32.880000000000003</v>
      </c>
      <c r="M43" s="11">
        <f t="shared" si="1"/>
        <v>1.1170745097092176</v>
      </c>
      <c r="N43" s="11">
        <f t="shared" si="2"/>
        <v>4.6074232690935037</v>
      </c>
      <c r="O43" s="11">
        <f t="shared" si="5"/>
        <v>0.20342612419700215</v>
      </c>
      <c r="P43" s="11">
        <f t="shared" si="6"/>
        <v>6.7808708065667384E-2</v>
      </c>
      <c r="S43">
        <f t="shared" si="3"/>
        <v>4.8108493932905061</v>
      </c>
      <c r="U43" s="3">
        <f t="shared" si="4"/>
        <v>0.1348</v>
      </c>
    </row>
    <row r="44" spans="1:21" x14ac:dyDescent="0.3">
      <c r="A44" s="4" t="s">
        <v>83</v>
      </c>
      <c r="B44" t="s">
        <v>53</v>
      </c>
      <c r="C44" s="7">
        <v>1</v>
      </c>
      <c r="D44">
        <v>1</v>
      </c>
      <c r="E44" t="s">
        <v>101</v>
      </c>
      <c r="F44" s="3">
        <v>1.9199999999999998E-2</v>
      </c>
      <c r="G44" s="3">
        <v>7.7100000000000002E-2</v>
      </c>
      <c r="H44" s="3">
        <v>4.0000000000000001E-3</v>
      </c>
      <c r="I44" s="3">
        <v>2.2000000000000001E-3</v>
      </c>
      <c r="J44" s="8">
        <v>5.8647600000000004</v>
      </c>
      <c r="K44">
        <v>31.32</v>
      </c>
      <c r="M44">
        <f t="shared" si="1"/>
        <v>0.61987949671725373</v>
      </c>
      <c r="N44">
        <f t="shared" si="2"/>
        <v>2.7516059957173447</v>
      </c>
      <c r="O44">
        <f t="shared" si="5"/>
        <v>0.14275517487508924</v>
      </c>
      <c r="P44">
        <f t="shared" si="6"/>
        <v>7.8515346181299073E-2</v>
      </c>
      <c r="S44">
        <f t="shared" si="3"/>
        <v>2.8943611705924339</v>
      </c>
      <c r="U44" s="3">
        <f t="shared" si="4"/>
        <v>8.1100000000000005E-2</v>
      </c>
    </row>
    <row r="45" spans="1:21" x14ac:dyDescent="0.3">
      <c r="A45" s="4" t="s">
        <v>83</v>
      </c>
      <c r="B45" t="s">
        <v>54</v>
      </c>
      <c r="C45" s="7">
        <v>1</v>
      </c>
      <c r="D45">
        <v>1</v>
      </c>
      <c r="E45" t="s">
        <v>102</v>
      </c>
      <c r="F45" s="3">
        <v>5.7000000000000002E-3</v>
      </c>
      <c r="G45" s="3">
        <v>1.9E-2</v>
      </c>
      <c r="H45" s="3">
        <v>8.0000000000000004E-4</v>
      </c>
      <c r="I45" s="3">
        <v>8.0000000000000004E-4</v>
      </c>
      <c r="J45" s="8">
        <v>10.42074</v>
      </c>
      <c r="K45">
        <v>29.55</v>
      </c>
      <c r="M45">
        <f t="shared" si="1"/>
        <v>0.1840267255879347</v>
      </c>
      <c r="N45">
        <f t="shared" si="2"/>
        <v>0.67808708065667378</v>
      </c>
      <c r="O45">
        <f t="shared" si="5"/>
        <v>2.8551034975017844E-2</v>
      </c>
      <c r="P45">
        <f t="shared" si="6"/>
        <v>2.8551034975017844E-2</v>
      </c>
      <c r="S45">
        <f t="shared" si="3"/>
        <v>0.70663811563169165</v>
      </c>
      <c r="U45" s="3">
        <f t="shared" si="4"/>
        <v>1.9799999999999998E-2</v>
      </c>
    </row>
    <row r="46" spans="1:21" x14ac:dyDescent="0.3">
      <c r="A46" s="4" t="s">
        <v>83</v>
      </c>
      <c r="B46" t="s">
        <v>55</v>
      </c>
      <c r="C46" s="7">
        <v>1</v>
      </c>
      <c r="D46">
        <v>1</v>
      </c>
      <c r="E46" t="s">
        <v>101</v>
      </c>
      <c r="F46" s="3">
        <v>1.3599999999999999E-2</v>
      </c>
      <c r="G46" s="3">
        <v>2.93E-2</v>
      </c>
      <c r="H46" s="3">
        <v>6.8999999999999999E-3</v>
      </c>
      <c r="I46" s="3">
        <v>2.8E-3</v>
      </c>
      <c r="J46" s="8">
        <v>18.348660000000002</v>
      </c>
      <c r="K46">
        <v>28.85</v>
      </c>
      <c r="M46">
        <f t="shared" si="1"/>
        <v>0.43908131017472141</v>
      </c>
      <c r="N46">
        <f t="shared" si="2"/>
        <v>1.0456816559600286</v>
      </c>
      <c r="O46">
        <f t="shared" si="5"/>
        <v>0.24625267665952891</v>
      </c>
      <c r="P46">
        <f t="shared" si="6"/>
        <v>9.9928622412562451E-2</v>
      </c>
      <c r="S46">
        <f t="shared" si="3"/>
        <v>1.2919343326195576</v>
      </c>
      <c r="U46" s="3">
        <f t="shared" si="4"/>
        <v>3.6199999999999996E-2</v>
      </c>
    </row>
    <row r="47" spans="1:21" x14ac:dyDescent="0.3">
      <c r="A47" s="4" t="s">
        <v>83</v>
      </c>
      <c r="B47" t="s">
        <v>56</v>
      </c>
      <c r="C47" s="7">
        <v>1</v>
      </c>
      <c r="D47">
        <v>1</v>
      </c>
      <c r="E47" t="s">
        <v>102</v>
      </c>
      <c r="F47" s="3">
        <v>6.1999999999999998E-3</v>
      </c>
      <c r="G47" s="3">
        <v>1.78E-2</v>
      </c>
      <c r="H47" s="3">
        <v>1.6000000000000001E-3</v>
      </c>
      <c r="I47" s="3">
        <v>8.9999999999999998E-4</v>
      </c>
      <c r="J47" s="8">
        <v>9.0644400000000012</v>
      </c>
      <c r="K47">
        <v>28.24</v>
      </c>
      <c r="M47">
        <f t="shared" si="1"/>
        <v>0.20016942081494651</v>
      </c>
      <c r="N47">
        <f t="shared" si="2"/>
        <v>0.63526052819414702</v>
      </c>
      <c r="O47">
        <f t="shared" si="5"/>
        <v>5.7102069950035687E-2</v>
      </c>
      <c r="P47">
        <f t="shared" si="6"/>
        <v>3.2119914346895075E-2</v>
      </c>
      <c r="S47">
        <f t="shared" si="3"/>
        <v>0.69236259814418266</v>
      </c>
      <c r="U47" s="3">
        <f t="shared" si="4"/>
        <v>1.9400000000000001E-2</v>
      </c>
    </row>
    <row r="48" spans="1:21" x14ac:dyDescent="0.3">
      <c r="A48" s="4" t="s">
        <v>83</v>
      </c>
      <c r="B48" t="s">
        <v>57</v>
      </c>
      <c r="C48" s="7">
        <v>1</v>
      </c>
      <c r="D48">
        <v>1</v>
      </c>
      <c r="E48" t="s">
        <v>101</v>
      </c>
      <c r="F48" s="3">
        <v>2.58E-2</v>
      </c>
      <c r="G48" s="3">
        <v>0.155</v>
      </c>
      <c r="H48" s="3">
        <v>6.0000000000000001E-3</v>
      </c>
      <c r="I48" s="3">
        <v>2.8E-3</v>
      </c>
      <c r="J48" s="8">
        <v>7.2844199999999999</v>
      </c>
      <c r="K48">
        <v>28.06</v>
      </c>
      <c r="M48">
        <f t="shared" si="1"/>
        <v>0.83296307371380973</v>
      </c>
      <c r="N48">
        <f t="shared" si="2"/>
        <v>5.5317630264097071</v>
      </c>
      <c r="O48">
        <f t="shared" si="5"/>
        <v>0.21413276231263384</v>
      </c>
      <c r="P48">
        <f t="shared" si="6"/>
        <v>9.9928622412562451E-2</v>
      </c>
      <c r="S48">
        <f t="shared" si="3"/>
        <v>5.7458957887223407</v>
      </c>
      <c r="U48" s="3">
        <f t="shared" si="4"/>
        <v>0.161</v>
      </c>
    </row>
    <row r="49" spans="1:21" x14ac:dyDescent="0.3">
      <c r="A49" s="4" t="s">
        <v>83</v>
      </c>
      <c r="B49" t="s">
        <v>58</v>
      </c>
      <c r="C49" s="7">
        <v>1</v>
      </c>
      <c r="D49">
        <v>2</v>
      </c>
      <c r="E49" t="s">
        <v>101</v>
      </c>
      <c r="F49" s="3">
        <v>2.6499999999999999E-2</v>
      </c>
      <c r="G49" s="3">
        <v>0.14979999999999999</v>
      </c>
      <c r="H49" s="3">
        <v>5.7999999999999996E-3</v>
      </c>
      <c r="I49" s="3">
        <v>2.8999999999999998E-3</v>
      </c>
      <c r="J49" s="8">
        <v>7.203240000000001</v>
      </c>
      <c r="K49">
        <v>27.9</v>
      </c>
      <c r="M49">
        <f t="shared" si="1"/>
        <v>0.85556284703162622</v>
      </c>
      <c r="N49">
        <f t="shared" si="2"/>
        <v>5.3461812990720912</v>
      </c>
      <c r="O49">
        <f t="shared" si="5"/>
        <v>0.20699500356887937</v>
      </c>
      <c r="P49">
        <f t="shared" si="6"/>
        <v>0.10349750178443969</v>
      </c>
      <c r="S49">
        <f t="shared" si="3"/>
        <v>5.5531763026409706</v>
      </c>
      <c r="U49" s="3">
        <f t="shared" si="4"/>
        <v>0.15559999999999999</v>
      </c>
    </row>
    <row r="50" spans="1:21" s="16" customFormat="1" x14ac:dyDescent="0.3">
      <c r="A50" s="15" t="s">
        <v>83</v>
      </c>
      <c r="B50" s="16" t="s">
        <v>59</v>
      </c>
      <c r="C50" s="17">
        <v>1</v>
      </c>
      <c r="D50" s="16">
        <v>1</v>
      </c>
      <c r="E50" s="16" t="s">
        <v>101</v>
      </c>
      <c r="F50" s="18">
        <v>1.9699999999999999E-2</v>
      </c>
      <c r="G50" s="18">
        <v>9.8299999999999998E-2</v>
      </c>
      <c r="H50" s="18">
        <v>3.8E-3</v>
      </c>
      <c r="I50" s="18">
        <v>1.9E-3</v>
      </c>
      <c r="J50" s="19">
        <v>6.0350400000000004</v>
      </c>
      <c r="K50" s="16">
        <v>34.229999999999997</v>
      </c>
      <c r="M50" s="16">
        <f t="shared" si="1"/>
        <v>0.63602219194426557</v>
      </c>
      <c r="N50" s="16">
        <f t="shared" si="2"/>
        <v>3.5082084225553176</v>
      </c>
      <c r="O50" s="16">
        <f t="shared" si="5"/>
        <v>0.13561741613133477</v>
      </c>
      <c r="P50" s="16">
        <f t="shared" si="6"/>
        <v>6.7808708065667384E-2</v>
      </c>
      <c r="S50">
        <f t="shared" si="3"/>
        <v>3.6438258386866522</v>
      </c>
      <c r="U50" s="3">
        <f t="shared" si="4"/>
        <v>0.1021</v>
      </c>
    </row>
    <row r="51" spans="1:21" s="16" customFormat="1" x14ac:dyDescent="0.3">
      <c r="A51" s="15" t="s">
        <v>83</v>
      </c>
      <c r="B51" s="16" t="s">
        <v>60</v>
      </c>
      <c r="C51" s="17">
        <v>1</v>
      </c>
      <c r="D51" s="16">
        <v>1</v>
      </c>
      <c r="E51" s="16" t="s">
        <v>102</v>
      </c>
      <c r="F51" s="18">
        <v>4.5999999999999999E-3</v>
      </c>
      <c r="G51" s="18">
        <v>2.4799999999999999E-2</v>
      </c>
      <c r="H51" s="18">
        <v>8.0000000000000004E-4</v>
      </c>
      <c r="I51" s="18">
        <v>8.0000000000000004E-4</v>
      </c>
      <c r="J51" s="19">
        <v>7.9417800000000005</v>
      </c>
      <c r="K51" s="16">
        <v>34.130000000000003</v>
      </c>
      <c r="M51" s="16">
        <f t="shared" si="1"/>
        <v>0.1485127960885087</v>
      </c>
      <c r="N51" s="16">
        <f t="shared" si="2"/>
        <v>0.88508208422555312</v>
      </c>
      <c r="O51" s="16">
        <f t="shared" si="5"/>
        <v>2.8551034975017844E-2</v>
      </c>
      <c r="P51" s="16">
        <f t="shared" si="6"/>
        <v>2.8551034975017844E-2</v>
      </c>
      <c r="S51">
        <f t="shared" si="3"/>
        <v>0.913633119200571</v>
      </c>
      <c r="U51" s="3">
        <f t="shared" si="4"/>
        <v>2.5599999999999998E-2</v>
      </c>
    </row>
    <row r="52" spans="1:21" s="16" customFormat="1" x14ac:dyDescent="0.3">
      <c r="A52" s="15" t="s">
        <v>83</v>
      </c>
      <c r="B52" s="16" t="s">
        <v>61</v>
      </c>
      <c r="C52" s="17">
        <v>1</v>
      </c>
      <c r="D52" s="16">
        <v>1</v>
      </c>
      <c r="E52" s="16" t="s">
        <v>101</v>
      </c>
      <c r="F52" s="18">
        <v>1.0699999999999999E-2</v>
      </c>
      <c r="G52" s="18">
        <v>2.0799999999999999E-2</v>
      </c>
      <c r="H52" s="18">
        <v>8.0000000000000004E-4</v>
      </c>
      <c r="I52" s="18">
        <v>1E-3</v>
      </c>
      <c r="J52" s="19">
        <v>14.119380000000001</v>
      </c>
      <c r="K52" s="16">
        <v>33.64</v>
      </c>
      <c r="M52" s="16">
        <f t="shared" si="1"/>
        <v>0.34545367785805287</v>
      </c>
      <c r="N52" s="16">
        <f t="shared" si="2"/>
        <v>0.74232690935046397</v>
      </c>
      <c r="O52" s="16">
        <f t="shared" si="5"/>
        <v>2.8551034975017844E-2</v>
      </c>
      <c r="P52" s="16">
        <f t="shared" si="6"/>
        <v>3.5688793718772309E-2</v>
      </c>
      <c r="S52">
        <f t="shared" si="3"/>
        <v>0.77087794432548185</v>
      </c>
      <c r="U52" s="3">
        <f t="shared" si="4"/>
        <v>2.1599999999999998E-2</v>
      </c>
    </row>
    <row r="53" spans="1:21" s="16" customFormat="1" x14ac:dyDescent="0.3">
      <c r="A53" s="15" t="s">
        <v>83</v>
      </c>
      <c r="B53" s="16" t="s">
        <v>62</v>
      </c>
      <c r="C53" s="17">
        <v>1</v>
      </c>
      <c r="D53" s="16">
        <v>1</v>
      </c>
      <c r="E53" s="16" t="s">
        <v>102</v>
      </c>
      <c r="F53" s="18">
        <v>5.1999999999999998E-3</v>
      </c>
      <c r="G53" s="18">
        <v>1.8800000000000001E-2</v>
      </c>
      <c r="H53" s="18">
        <v>6.9999999999999999E-4</v>
      </c>
      <c r="I53" s="18">
        <v>8.0000000000000004E-4</v>
      </c>
      <c r="J53" s="19">
        <v>7.7200200000000008</v>
      </c>
      <c r="K53" s="16">
        <v>33.79</v>
      </c>
      <c r="M53" s="16">
        <f t="shared" si="1"/>
        <v>0.16788403036092289</v>
      </c>
      <c r="N53" s="16">
        <f t="shared" si="2"/>
        <v>0.67094932191291934</v>
      </c>
      <c r="O53" s="16">
        <f t="shared" si="5"/>
        <v>2.4982155603140613E-2</v>
      </c>
      <c r="P53" s="16">
        <f t="shared" si="6"/>
        <v>2.8551034975017844E-2</v>
      </c>
      <c r="S53">
        <f t="shared" si="3"/>
        <v>0.69593147751605999</v>
      </c>
      <c r="U53" s="3">
        <f t="shared" si="4"/>
        <v>1.95E-2</v>
      </c>
    </row>
    <row r="54" spans="1:21" s="16" customFormat="1" x14ac:dyDescent="0.3">
      <c r="A54" s="15" t="s">
        <v>83</v>
      </c>
      <c r="B54" s="16" t="s">
        <v>63</v>
      </c>
      <c r="C54" s="17">
        <v>1</v>
      </c>
      <c r="D54" s="16">
        <v>1</v>
      </c>
      <c r="E54" s="16" t="s">
        <v>101</v>
      </c>
      <c r="F54" s="18">
        <v>2.0799999999999999E-2</v>
      </c>
      <c r="G54" s="18">
        <v>0.1041</v>
      </c>
      <c r="H54" s="18">
        <v>3.8999999999999998E-3</v>
      </c>
      <c r="I54" s="18">
        <v>2E-3</v>
      </c>
      <c r="J54" s="19">
        <v>9.7871400000000008</v>
      </c>
      <c r="K54" s="16">
        <v>32.979999999999997</v>
      </c>
      <c r="M54" s="16">
        <f t="shared" si="1"/>
        <v>0.67153612144369157</v>
      </c>
      <c r="N54" s="16">
        <f t="shared" si="2"/>
        <v>3.7152034261241971</v>
      </c>
      <c r="O54" s="16">
        <f t="shared" si="5"/>
        <v>0.13918629550321199</v>
      </c>
      <c r="P54" s="16">
        <f t="shared" si="6"/>
        <v>7.1377587437544618E-2</v>
      </c>
      <c r="S54">
        <f t="shared" si="3"/>
        <v>3.8543897216274092</v>
      </c>
      <c r="U54" s="3">
        <f t="shared" si="4"/>
        <v>0.108</v>
      </c>
    </row>
    <row r="55" spans="1:21" s="16" customFormat="1" x14ac:dyDescent="0.3">
      <c r="A55" s="15" t="s">
        <v>83</v>
      </c>
      <c r="B55" s="16" t="s">
        <v>64</v>
      </c>
      <c r="C55" s="17">
        <v>1</v>
      </c>
      <c r="D55" s="16">
        <v>2</v>
      </c>
      <c r="E55" s="16" t="s">
        <v>101</v>
      </c>
      <c r="F55" s="18">
        <v>2.3400000000000001E-2</v>
      </c>
      <c r="G55" s="18">
        <v>0.1195</v>
      </c>
      <c r="H55" s="18">
        <v>4.4000000000000003E-3</v>
      </c>
      <c r="I55" s="18">
        <v>2.2000000000000001E-3</v>
      </c>
      <c r="J55" s="19">
        <v>10.00098</v>
      </c>
      <c r="K55" s="16">
        <v>33.22</v>
      </c>
      <c r="M55" s="16">
        <f t="shared" si="1"/>
        <v>0.75547813662415297</v>
      </c>
      <c r="N55" s="16">
        <f t="shared" si="2"/>
        <v>4.2648108493932906</v>
      </c>
      <c r="O55" s="16">
        <f t="shared" si="5"/>
        <v>0.15703069236259815</v>
      </c>
      <c r="P55" s="16">
        <f t="shared" si="6"/>
        <v>7.8515346181299073E-2</v>
      </c>
      <c r="S55">
        <f t="shared" si="3"/>
        <v>4.4218415417558887</v>
      </c>
      <c r="U55" s="3">
        <f t="shared" si="4"/>
        <v>0.1239</v>
      </c>
    </row>
    <row r="56" spans="1:21" x14ac:dyDescent="0.3">
      <c r="A56" s="4" t="s">
        <v>83</v>
      </c>
      <c r="B56" t="s">
        <v>65</v>
      </c>
      <c r="C56" s="7">
        <v>1</v>
      </c>
      <c r="D56">
        <v>1</v>
      </c>
      <c r="E56" t="s">
        <v>101</v>
      </c>
      <c r="F56" s="3">
        <v>1.4999999999999999E-2</v>
      </c>
      <c r="G56" s="3">
        <v>8.0299999999999996E-2</v>
      </c>
      <c r="H56" s="3">
        <v>4.3E-3</v>
      </c>
      <c r="I56" s="3">
        <v>2.3E-3</v>
      </c>
      <c r="J56" s="8">
        <v>5.94</v>
      </c>
      <c r="K56">
        <v>34.25</v>
      </c>
      <c r="M56">
        <f t="shared" si="1"/>
        <v>0.48428085681035449</v>
      </c>
      <c r="N56">
        <f t="shared" si="2"/>
        <v>2.8658101356174162</v>
      </c>
      <c r="O56">
        <f t="shared" si="5"/>
        <v>0.15346181299072092</v>
      </c>
      <c r="P56">
        <f t="shared" si="6"/>
        <v>8.2084225553176307E-2</v>
      </c>
      <c r="S56">
        <f t="shared" si="3"/>
        <v>3.0192719486081372</v>
      </c>
      <c r="U56" s="3">
        <f t="shared" si="4"/>
        <v>8.4599999999999995E-2</v>
      </c>
    </row>
    <row r="57" spans="1:21" x14ac:dyDescent="0.3">
      <c r="A57" s="4" t="s">
        <v>83</v>
      </c>
      <c r="B57" t="s">
        <v>66</v>
      </c>
      <c r="C57" s="7">
        <v>1</v>
      </c>
      <c r="D57">
        <v>1</v>
      </c>
      <c r="E57" t="s">
        <v>102</v>
      </c>
      <c r="F57" s="3">
        <v>5.1000000000000004E-3</v>
      </c>
      <c r="G57" s="3">
        <v>1.55E-2</v>
      </c>
      <c r="H57" s="3">
        <v>2.0000000000000001E-4</v>
      </c>
      <c r="I57" s="3">
        <v>8.0000000000000004E-4</v>
      </c>
      <c r="J57" s="8">
        <v>6.78348</v>
      </c>
      <c r="K57">
        <v>34.15</v>
      </c>
      <c r="M57">
        <f t="shared" si="1"/>
        <v>0.16465549131552051</v>
      </c>
      <c r="N57">
        <f t="shared" si="2"/>
        <v>0.55317630264097073</v>
      </c>
      <c r="O57">
        <f t="shared" si="5"/>
        <v>7.1377587437544609E-3</v>
      </c>
      <c r="P57">
        <f t="shared" si="6"/>
        <v>2.8551034975017844E-2</v>
      </c>
      <c r="S57">
        <f t="shared" si="3"/>
        <v>0.56031406138472517</v>
      </c>
      <c r="U57" s="3">
        <f t="shared" si="4"/>
        <v>1.5699999999999999E-2</v>
      </c>
    </row>
    <row r="58" spans="1:21" x14ac:dyDescent="0.3">
      <c r="A58" s="4" t="s">
        <v>83</v>
      </c>
      <c r="B58" t="s">
        <v>67</v>
      </c>
      <c r="C58" s="7">
        <v>1</v>
      </c>
      <c r="D58">
        <v>1</v>
      </c>
      <c r="E58" t="s">
        <v>101</v>
      </c>
      <c r="F58" s="3">
        <v>9.1999999999999998E-3</v>
      </c>
      <c r="G58" s="3">
        <v>1.52E-2</v>
      </c>
      <c r="H58" s="3">
        <v>1.9E-3</v>
      </c>
      <c r="I58" s="3">
        <v>1.4E-3</v>
      </c>
      <c r="J58" s="8">
        <v>10.818720000000001</v>
      </c>
      <c r="K58">
        <v>33.799999999999997</v>
      </c>
      <c r="M58">
        <f t="shared" si="1"/>
        <v>0.29702559217701741</v>
      </c>
      <c r="N58">
        <f t="shared" si="2"/>
        <v>0.54246966452533907</v>
      </c>
      <c r="O58">
        <f t="shared" si="5"/>
        <v>6.7808708065667384E-2</v>
      </c>
      <c r="P58">
        <f t="shared" si="6"/>
        <v>4.9964311206281226E-2</v>
      </c>
      <c r="S58">
        <f t="shared" si="3"/>
        <v>0.61027837259100648</v>
      </c>
      <c r="U58" s="3">
        <f t="shared" si="4"/>
        <v>1.7100000000000001E-2</v>
      </c>
    </row>
    <row r="59" spans="1:21" x14ac:dyDescent="0.3">
      <c r="A59" s="4" t="s">
        <v>83</v>
      </c>
      <c r="B59" t="s">
        <v>68</v>
      </c>
      <c r="C59" s="7">
        <v>1</v>
      </c>
      <c r="D59">
        <v>1</v>
      </c>
      <c r="E59" t="s">
        <v>102</v>
      </c>
      <c r="F59" s="3">
        <v>5.5999999999999999E-3</v>
      </c>
      <c r="G59" s="3">
        <v>1.7899999999999999E-2</v>
      </c>
      <c r="H59" s="3">
        <v>5.0000000000000001E-4</v>
      </c>
      <c r="I59" s="3">
        <v>6.9999999999999999E-4</v>
      </c>
      <c r="J59" s="8">
        <v>4.7242800000000003</v>
      </c>
      <c r="K59">
        <v>34.020000000000003</v>
      </c>
      <c r="M59">
        <f t="shared" si="1"/>
        <v>0.18079818654253235</v>
      </c>
      <c r="N59">
        <f t="shared" si="2"/>
        <v>0.63882940756602424</v>
      </c>
      <c r="O59">
        <f t="shared" si="5"/>
        <v>1.7844396859386154E-2</v>
      </c>
      <c r="P59">
        <f t="shared" si="6"/>
        <v>2.4982155603140613E-2</v>
      </c>
      <c r="S59">
        <f t="shared" si="3"/>
        <v>0.65667380442541035</v>
      </c>
      <c r="U59" s="3">
        <f t="shared" si="4"/>
        <v>1.84E-2</v>
      </c>
    </row>
    <row r="60" spans="1:21" x14ac:dyDescent="0.3">
      <c r="A60" s="4" t="s">
        <v>83</v>
      </c>
      <c r="B60" t="s">
        <v>69</v>
      </c>
      <c r="C60" s="7">
        <v>1</v>
      </c>
      <c r="D60">
        <v>1</v>
      </c>
      <c r="E60" t="s">
        <v>101</v>
      </c>
      <c r="F60" s="3">
        <v>1.6500000000000001E-2</v>
      </c>
      <c r="G60" s="3">
        <v>8.1299999999999997E-2</v>
      </c>
      <c r="H60" s="3">
        <v>3.2000000000000002E-3</v>
      </c>
      <c r="I60" s="3">
        <v>1.6999999999999999E-3</v>
      </c>
      <c r="J60" s="8">
        <v>7.2626400000000002</v>
      </c>
      <c r="K60">
        <v>34.08</v>
      </c>
      <c r="M60">
        <f t="shared" si="1"/>
        <v>0.53270894249138989</v>
      </c>
      <c r="N60">
        <f t="shared" si="2"/>
        <v>2.9014989293361886</v>
      </c>
      <c r="O60">
        <f t="shared" si="5"/>
        <v>0.11420413990007137</v>
      </c>
      <c r="P60">
        <f t="shared" si="6"/>
        <v>6.0670949321912922E-2</v>
      </c>
      <c r="S60">
        <f t="shared" si="3"/>
        <v>3.0157030692362601</v>
      </c>
      <c r="U60" s="3">
        <f t="shared" si="4"/>
        <v>8.4499999999999992E-2</v>
      </c>
    </row>
    <row r="61" spans="1:21" x14ac:dyDescent="0.3">
      <c r="A61" s="4" t="s">
        <v>83</v>
      </c>
      <c r="B61" t="s">
        <v>70</v>
      </c>
      <c r="C61" s="7">
        <v>1</v>
      </c>
      <c r="D61">
        <v>2</v>
      </c>
      <c r="E61" t="s">
        <v>101</v>
      </c>
      <c r="F61" s="3">
        <v>1.72E-2</v>
      </c>
      <c r="G61" s="3">
        <v>8.5000000000000006E-2</v>
      </c>
      <c r="H61" s="3">
        <v>3.7000000000000002E-3</v>
      </c>
      <c r="I61" s="3">
        <v>1.6999999999999999E-3</v>
      </c>
      <c r="J61" s="8">
        <v>7.2963000000000005</v>
      </c>
      <c r="K61">
        <v>34.07</v>
      </c>
      <c r="M61">
        <f t="shared" si="1"/>
        <v>0.55530871580920649</v>
      </c>
      <c r="N61">
        <f t="shared" si="2"/>
        <v>3.0335474660956461</v>
      </c>
      <c r="O61">
        <f t="shared" si="5"/>
        <v>0.13204853675945752</v>
      </c>
      <c r="P61">
        <f t="shared" si="6"/>
        <v>6.0670949321912922E-2</v>
      </c>
      <c r="S61">
        <f t="shared" si="3"/>
        <v>3.1655960028551036</v>
      </c>
      <c r="U61" s="3">
        <f t="shared" si="4"/>
        <v>8.8700000000000001E-2</v>
      </c>
    </row>
    <row r="62" spans="1:21" x14ac:dyDescent="0.3">
      <c r="A62" s="4" t="s">
        <v>83</v>
      </c>
      <c r="B62" t="s">
        <v>71</v>
      </c>
      <c r="C62" s="7">
        <v>1</v>
      </c>
      <c r="D62">
        <v>1</v>
      </c>
      <c r="E62" t="s">
        <v>101</v>
      </c>
      <c r="F62" s="3">
        <v>1.4999999999999999E-2</v>
      </c>
      <c r="G62" s="3">
        <v>6.7900000000000002E-2</v>
      </c>
      <c r="H62" s="3">
        <v>7.7999999999999996E-3</v>
      </c>
      <c r="I62" s="3">
        <v>1.8E-3</v>
      </c>
      <c r="J62" s="8">
        <v>2.5436999999999999</v>
      </c>
      <c r="K62">
        <v>33.19</v>
      </c>
      <c r="M62">
        <f t="shared" si="1"/>
        <v>0.48428085681035449</v>
      </c>
      <c r="N62">
        <f t="shared" si="2"/>
        <v>2.4232690935046395</v>
      </c>
      <c r="O62">
        <f t="shared" si="5"/>
        <v>0.27837259100642398</v>
      </c>
      <c r="P62">
        <f t="shared" si="6"/>
        <v>6.4239828693790149E-2</v>
      </c>
      <c r="S62">
        <f t="shared" si="3"/>
        <v>2.7016416845110633</v>
      </c>
      <c r="U62" s="3">
        <f t="shared" si="4"/>
        <v>7.5700000000000003E-2</v>
      </c>
    </row>
    <row r="63" spans="1:21" x14ac:dyDescent="0.3">
      <c r="A63" s="4" t="s">
        <v>83</v>
      </c>
      <c r="B63" t="s">
        <v>72</v>
      </c>
      <c r="C63" s="7">
        <v>1</v>
      </c>
      <c r="D63">
        <v>1</v>
      </c>
      <c r="E63" t="s">
        <v>102</v>
      </c>
      <c r="F63" s="3">
        <v>5.0000000000000001E-3</v>
      </c>
      <c r="G63" s="3">
        <v>2.4E-2</v>
      </c>
      <c r="H63" s="3">
        <v>4.7000000000000002E-3</v>
      </c>
      <c r="I63" s="3">
        <v>8.0000000000000004E-4</v>
      </c>
      <c r="J63" s="8">
        <v>7.4279700000000002</v>
      </c>
      <c r="K63">
        <v>33.01</v>
      </c>
      <c r="M63">
        <f t="shared" si="1"/>
        <v>0.16142695227011816</v>
      </c>
      <c r="N63">
        <f t="shared" si="2"/>
        <v>0.85653104925053536</v>
      </c>
      <c r="O63">
        <f t="shared" si="5"/>
        <v>0.16773733047822983</v>
      </c>
      <c r="P63">
        <f t="shared" si="6"/>
        <v>2.8551034975017844E-2</v>
      </c>
      <c r="S63">
        <f t="shared" si="3"/>
        <v>1.0242683797287653</v>
      </c>
      <c r="U63" s="3">
        <f t="shared" si="4"/>
        <v>2.87E-2</v>
      </c>
    </row>
    <row r="64" spans="1:21" x14ac:dyDescent="0.3">
      <c r="A64" s="4" t="s">
        <v>83</v>
      </c>
      <c r="B64" t="s">
        <v>73</v>
      </c>
      <c r="C64" s="7">
        <v>1</v>
      </c>
      <c r="D64">
        <v>1</v>
      </c>
      <c r="E64" t="s">
        <v>101</v>
      </c>
      <c r="F64" s="3">
        <v>1.1299999999999999E-2</v>
      </c>
      <c r="G64" s="3">
        <v>4.19E-2</v>
      </c>
      <c r="H64" s="3">
        <v>6.1999999999999998E-3</v>
      </c>
      <c r="I64" s="3">
        <v>1.2999999999999999E-3</v>
      </c>
      <c r="J64" s="8">
        <v>3.2025000000000001</v>
      </c>
      <c r="K64">
        <v>33.06</v>
      </c>
      <c r="M64">
        <f t="shared" si="1"/>
        <v>0.36482491213046703</v>
      </c>
      <c r="N64">
        <f t="shared" si="2"/>
        <v>1.4953604568165595</v>
      </c>
      <c r="O64">
        <f t="shared" si="5"/>
        <v>0.22127052105638828</v>
      </c>
      <c r="P64">
        <f t="shared" si="6"/>
        <v>4.6395431834403998E-2</v>
      </c>
      <c r="S64">
        <f t="shared" si="3"/>
        <v>1.7166309778729478</v>
      </c>
      <c r="U64" s="3">
        <f t="shared" si="4"/>
        <v>4.8099999999999997E-2</v>
      </c>
    </row>
    <row r="65" spans="1:21" x14ac:dyDescent="0.3">
      <c r="A65" s="4" t="s">
        <v>83</v>
      </c>
      <c r="B65" t="s">
        <v>74</v>
      </c>
      <c r="C65" s="7">
        <v>1</v>
      </c>
      <c r="D65">
        <v>1</v>
      </c>
      <c r="E65" t="s">
        <v>102</v>
      </c>
      <c r="F65" s="3">
        <v>5.4999999999999997E-3</v>
      </c>
      <c r="G65" s="3">
        <v>1.89E-2</v>
      </c>
      <c r="H65" s="3">
        <v>5.4000000000000003E-3</v>
      </c>
      <c r="I65" s="3">
        <v>8.0000000000000004E-4</v>
      </c>
      <c r="J65" s="8">
        <v>4.2218099999999996</v>
      </c>
      <c r="K65">
        <v>32.94</v>
      </c>
      <c r="M65">
        <f t="shared" si="1"/>
        <v>0.17756964749712997</v>
      </c>
      <c r="N65">
        <f t="shared" si="2"/>
        <v>0.67451820128479656</v>
      </c>
      <c r="O65">
        <f t="shared" si="5"/>
        <v>0.19271948608137046</v>
      </c>
      <c r="P65">
        <f t="shared" si="6"/>
        <v>2.8551034975017844E-2</v>
      </c>
      <c r="S65">
        <f t="shared" si="3"/>
        <v>0.86723768736616702</v>
      </c>
      <c r="U65" s="3">
        <f t="shared" si="4"/>
        <v>2.4300000000000002E-2</v>
      </c>
    </row>
    <row r="66" spans="1:21" x14ac:dyDescent="0.3">
      <c r="A66" s="4" t="s">
        <v>83</v>
      </c>
      <c r="B66" t="s">
        <v>75</v>
      </c>
      <c r="C66" s="7">
        <v>1</v>
      </c>
      <c r="D66">
        <v>1</v>
      </c>
      <c r="E66" t="s">
        <v>101</v>
      </c>
      <c r="F66" s="3">
        <v>1.4200000000000001E-2</v>
      </c>
      <c r="G66" s="3">
        <v>5.9499999999999997E-2</v>
      </c>
      <c r="H66" s="3">
        <v>8.0999999999999996E-3</v>
      </c>
      <c r="I66" s="3">
        <v>1.2999999999999999E-3</v>
      </c>
      <c r="J66" s="8">
        <v>2.0550899999999999</v>
      </c>
      <c r="K66">
        <v>33</v>
      </c>
      <c r="M66">
        <f t="shared" si="1"/>
        <v>0.45845254444713557</v>
      </c>
      <c r="N66">
        <f t="shared" si="2"/>
        <v>2.1234832262669521</v>
      </c>
      <c r="O66">
        <f t="shared" si="5"/>
        <v>0.28907922912205569</v>
      </c>
      <c r="P66">
        <f t="shared" si="6"/>
        <v>4.6395431834403998E-2</v>
      </c>
      <c r="S66">
        <f t="shared" si="3"/>
        <v>2.4125624553890077</v>
      </c>
      <c r="U66" s="3">
        <f t="shared" si="4"/>
        <v>6.7599999999999993E-2</v>
      </c>
    </row>
    <row r="67" spans="1:21" x14ac:dyDescent="0.3">
      <c r="A67" s="4" t="s">
        <v>83</v>
      </c>
      <c r="B67" t="s">
        <v>76</v>
      </c>
      <c r="C67" s="7">
        <v>1</v>
      </c>
      <c r="D67">
        <v>2</v>
      </c>
      <c r="E67" t="s">
        <v>101</v>
      </c>
      <c r="F67" s="3">
        <v>1.44E-2</v>
      </c>
      <c r="G67" s="3">
        <v>5.9200000000000003E-2</v>
      </c>
      <c r="H67" s="3">
        <v>7.6E-3</v>
      </c>
      <c r="I67" s="3">
        <v>1.4E-3</v>
      </c>
      <c r="J67" s="8">
        <v>1.91784</v>
      </c>
      <c r="K67">
        <v>32.99</v>
      </c>
      <c r="M67">
        <f t="shared" ref="M67:M73" si="7">(F67*1000000)/(30.973762 *1000)</f>
        <v>0.46490962253794033</v>
      </c>
      <c r="N67">
        <f t="shared" ref="N67:N73" si="8">(G67*1000000)/(28.02  *1000)</f>
        <v>2.1127765881513203</v>
      </c>
      <c r="O67">
        <f t="shared" si="5"/>
        <v>0.27123483226266953</v>
      </c>
      <c r="P67">
        <f t="shared" si="6"/>
        <v>4.9964311206281226E-2</v>
      </c>
      <c r="S67">
        <f t="shared" ref="S67:S73" si="9">N67+O67</f>
        <v>2.3840114204139899</v>
      </c>
      <c r="U67" s="3">
        <f t="shared" ref="U67:U73" si="10">G67+H67</f>
        <v>6.6799999999999998E-2</v>
      </c>
    </row>
    <row r="68" spans="1:21" x14ac:dyDescent="0.3">
      <c r="A68" s="4" t="s">
        <v>83</v>
      </c>
      <c r="B68" t="s">
        <v>77</v>
      </c>
      <c r="C68" s="7">
        <v>1</v>
      </c>
      <c r="D68">
        <v>1</v>
      </c>
      <c r="E68" t="s">
        <v>101</v>
      </c>
      <c r="F68" s="3">
        <v>1.0999999999999999E-2</v>
      </c>
      <c r="G68" s="3">
        <v>4.8300000000000003E-2</v>
      </c>
      <c r="H68" s="3">
        <v>4.4999999999999997E-3</v>
      </c>
      <c r="I68" s="3">
        <v>1.2999999999999999E-3</v>
      </c>
      <c r="J68" s="8">
        <v>1.5500100000000001</v>
      </c>
      <c r="K68">
        <v>32.24</v>
      </c>
      <c r="M68">
        <f t="shared" si="7"/>
        <v>0.35513929499425995</v>
      </c>
      <c r="N68">
        <f t="shared" si="8"/>
        <v>1.7237687366167023</v>
      </c>
      <c r="O68">
        <f t="shared" si="5"/>
        <v>0.16059957173447537</v>
      </c>
      <c r="P68">
        <f t="shared" si="6"/>
        <v>4.6395431834403998E-2</v>
      </c>
      <c r="S68">
        <f t="shared" si="9"/>
        <v>1.8843683083511777</v>
      </c>
      <c r="U68" s="3">
        <f t="shared" si="10"/>
        <v>5.28E-2</v>
      </c>
    </row>
    <row r="69" spans="1:21" x14ac:dyDescent="0.3">
      <c r="A69" s="4" t="s">
        <v>83</v>
      </c>
      <c r="B69" t="s">
        <v>78</v>
      </c>
      <c r="C69" s="7">
        <v>1</v>
      </c>
      <c r="D69">
        <v>1</v>
      </c>
      <c r="E69" t="s">
        <v>102</v>
      </c>
      <c r="F69" s="3">
        <v>5.0000000000000001E-3</v>
      </c>
      <c r="G69" s="3">
        <v>1.7399999999999999E-2</v>
      </c>
      <c r="H69" s="3">
        <v>1.6000000000000001E-3</v>
      </c>
      <c r="I69" s="3">
        <v>5.9999999999999995E-4</v>
      </c>
      <c r="J69" s="8">
        <v>4.2950099999999996</v>
      </c>
      <c r="K69">
        <v>34.5</v>
      </c>
      <c r="M69">
        <f t="shared" si="7"/>
        <v>0.16142695227011816</v>
      </c>
      <c r="N69">
        <f t="shared" si="8"/>
        <v>0.62098501070663814</v>
      </c>
      <c r="O69">
        <f t="shared" si="5"/>
        <v>5.7102069950035687E-2</v>
      </c>
      <c r="P69">
        <f t="shared" si="6"/>
        <v>2.1413276231263382E-2</v>
      </c>
      <c r="S69">
        <f t="shared" si="9"/>
        <v>0.67808708065667378</v>
      </c>
      <c r="U69" s="3">
        <f t="shared" si="10"/>
        <v>1.9E-2</v>
      </c>
    </row>
    <row r="70" spans="1:21" x14ac:dyDescent="0.3">
      <c r="A70" s="4" t="s">
        <v>83</v>
      </c>
      <c r="B70" t="s">
        <v>79</v>
      </c>
      <c r="C70" s="7">
        <v>1</v>
      </c>
      <c r="D70">
        <v>1</v>
      </c>
      <c r="E70" t="s">
        <v>101</v>
      </c>
      <c r="F70" s="3">
        <v>1.24E-2</v>
      </c>
      <c r="G70" s="3">
        <v>4.7699999999999999E-2</v>
      </c>
      <c r="H70" s="3">
        <v>3.5999999999999999E-3</v>
      </c>
      <c r="I70" s="3">
        <v>1.1999999999999999E-3</v>
      </c>
      <c r="J70" s="8">
        <v>2.2417500000000001</v>
      </c>
      <c r="K70">
        <v>32.89</v>
      </c>
      <c r="M70">
        <f t="shared" si="7"/>
        <v>0.40033884162989303</v>
      </c>
      <c r="N70">
        <f t="shared" si="8"/>
        <v>1.7023554603854389</v>
      </c>
      <c r="O70">
        <f t="shared" si="5"/>
        <v>0.1284796573875803</v>
      </c>
      <c r="P70">
        <f t="shared" si="6"/>
        <v>4.2826552462526764E-2</v>
      </c>
      <c r="S70">
        <f t="shared" si="9"/>
        <v>1.8308351177730193</v>
      </c>
      <c r="U70" s="3">
        <f t="shared" si="10"/>
        <v>5.1299999999999998E-2</v>
      </c>
    </row>
    <row r="71" spans="1:21" x14ac:dyDescent="0.3">
      <c r="A71" s="4" t="s">
        <v>83</v>
      </c>
      <c r="B71" t="s">
        <v>80</v>
      </c>
      <c r="C71" s="7">
        <v>1</v>
      </c>
      <c r="D71">
        <v>1</v>
      </c>
      <c r="E71" t="s">
        <v>102</v>
      </c>
      <c r="F71" s="3">
        <v>6.1999999999999998E-3</v>
      </c>
      <c r="G71" s="3">
        <v>2.2100000000000002E-2</v>
      </c>
      <c r="H71" s="3">
        <v>2.3E-3</v>
      </c>
      <c r="I71" s="3">
        <v>8.0000000000000004E-4</v>
      </c>
      <c r="J71" s="8">
        <v>2.8548</v>
      </c>
      <c r="K71">
        <v>32.64</v>
      </c>
      <c r="M71">
        <f t="shared" si="7"/>
        <v>0.20016942081494651</v>
      </c>
      <c r="N71">
        <f t="shared" si="8"/>
        <v>0.78872234118486795</v>
      </c>
      <c r="O71">
        <f t="shared" si="5"/>
        <v>8.2084225553176307E-2</v>
      </c>
      <c r="P71">
        <f t="shared" si="6"/>
        <v>2.8551034975017844E-2</v>
      </c>
      <c r="S71">
        <f t="shared" si="9"/>
        <v>0.87080656673804424</v>
      </c>
      <c r="U71" s="3">
        <f t="shared" si="10"/>
        <v>2.4400000000000002E-2</v>
      </c>
    </row>
    <row r="72" spans="1:21" x14ac:dyDescent="0.3">
      <c r="A72" s="4" t="s">
        <v>83</v>
      </c>
      <c r="B72" t="s">
        <v>81</v>
      </c>
      <c r="C72" s="7">
        <v>1</v>
      </c>
      <c r="D72">
        <v>1</v>
      </c>
      <c r="E72" t="s">
        <v>101</v>
      </c>
      <c r="F72" s="3">
        <v>1.2999999999999999E-2</v>
      </c>
      <c r="G72" s="3">
        <v>6.9500000000000006E-2</v>
      </c>
      <c r="H72" s="3">
        <v>4.8999999999999998E-3</v>
      </c>
      <c r="I72" s="3">
        <v>1.4E-3</v>
      </c>
      <c r="J72" s="8">
        <v>1.8446400000000001</v>
      </c>
      <c r="K72">
        <v>32.46</v>
      </c>
      <c r="M72">
        <f t="shared" si="7"/>
        <v>0.41971007590230719</v>
      </c>
      <c r="N72">
        <f t="shared" si="8"/>
        <v>2.4803711634546755</v>
      </c>
      <c r="O72">
        <f t="shared" si="5"/>
        <v>0.1748750892219843</v>
      </c>
      <c r="P72">
        <f t="shared" si="6"/>
        <v>4.9964311206281226E-2</v>
      </c>
      <c r="S72">
        <f t="shared" si="9"/>
        <v>2.6552462526766596</v>
      </c>
      <c r="U72" s="3">
        <f t="shared" si="10"/>
        <v>7.4400000000000008E-2</v>
      </c>
    </row>
    <row r="73" spans="1:21" x14ac:dyDescent="0.3">
      <c r="A73" s="4" t="s">
        <v>83</v>
      </c>
      <c r="B73" t="s">
        <v>82</v>
      </c>
      <c r="C73" s="7">
        <v>1</v>
      </c>
      <c r="D73">
        <v>2</v>
      </c>
      <c r="E73" t="s">
        <v>101</v>
      </c>
      <c r="F73" s="3">
        <v>1.35E-2</v>
      </c>
      <c r="G73" s="3">
        <v>7.9200000000000007E-2</v>
      </c>
      <c r="H73" s="3">
        <v>5.0000000000000001E-3</v>
      </c>
      <c r="I73" s="3">
        <v>1.4E-3</v>
      </c>
      <c r="J73" s="8">
        <v>1.7824199999999999</v>
      </c>
      <c r="K73">
        <v>32.35</v>
      </c>
      <c r="M73">
        <f t="shared" si="7"/>
        <v>0.43585277112931903</v>
      </c>
      <c r="N73">
        <f t="shared" si="8"/>
        <v>2.8265524625267666</v>
      </c>
      <c r="O73">
        <f t="shared" si="5"/>
        <v>0.17844396859386152</v>
      </c>
      <c r="P73">
        <f t="shared" si="6"/>
        <v>4.9964311206281226E-2</v>
      </c>
      <c r="S73">
        <f t="shared" si="9"/>
        <v>3.0049964311206283</v>
      </c>
      <c r="U73" s="3">
        <f t="shared" si="10"/>
        <v>8.4200000000000011E-2</v>
      </c>
    </row>
    <row r="74" spans="1:21" x14ac:dyDescent="0.3">
      <c r="A74"/>
      <c r="B74" s="5"/>
      <c r="C74" s="6"/>
    </row>
    <row r="75" spans="1:21" x14ac:dyDescent="0.3">
      <c r="A75"/>
      <c r="B75" s="5"/>
      <c r="C75" s="6"/>
    </row>
    <row r="76" spans="1:21" x14ac:dyDescent="0.3">
      <c r="A76"/>
      <c r="B76" s="5"/>
      <c r="C76" s="6"/>
    </row>
    <row r="77" spans="1:21" x14ac:dyDescent="0.3">
      <c r="A77"/>
      <c r="B77" s="5"/>
      <c r="C77" s="6"/>
    </row>
    <row r="78" spans="1:21" x14ac:dyDescent="0.3">
      <c r="A78"/>
      <c r="B78" s="5"/>
      <c r="C78" s="6"/>
    </row>
    <row r="79" spans="1:21" x14ac:dyDescent="0.3">
      <c r="A79"/>
      <c r="B79" s="5"/>
      <c r="C79" s="6"/>
    </row>
    <row r="80" spans="1:21" x14ac:dyDescent="0.3">
      <c r="A80"/>
      <c r="B80" s="5"/>
      <c r="C80" s="6"/>
    </row>
    <row r="81" spans="1:3" x14ac:dyDescent="0.3">
      <c r="A81"/>
      <c r="B81" s="5"/>
      <c r="C81" s="6"/>
    </row>
    <row r="82" spans="1:3" x14ac:dyDescent="0.3">
      <c r="A82"/>
      <c r="B82" s="5"/>
      <c r="C82" s="6"/>
    </row>
    <row r="83" spans="1:3" x14ac:dyDescent="0.3">
      <c r="A83"/>
      <c r="B83" s="5"/>
      <c r="C83" s="6"/>
    </row>
    <row r="84" spans="1:3" x14ac:dyDescent="0.3">
      <c r="A84"/>
      <c r="B84" s="5"/>
      <c r="C84" s="6"/>
    </row>
    <row r="85" spans="1:3" x14ac:dyDescent="0.3">
      <c r="A85"/>
      <c r="B85" s="5"/>
      <c r="C85" s="6"/>
    </row>
    <row r="86" spans="1:3" x14ac:dyDescent="0.3">
      <c r="A86"/>
      <c r="B86" s="5"/>
      <c r="C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FA55-8AB1-4980-8318-03A9A1611264}">
  <dimension ref="A1:D9"/>
  <sheetViews>
    <sheetView workbookViewId="0"/>
  </sheetViews>
  <sheetFormatPr defaultRowHeight="14.4" x14ac:dyDescent="0.3"/>
  <cols>
    <col min="1" max="1" width="9.33203125" bestFit="1" customWidth="1"/>
    <col min="2" max="3" width="10.109375" bestFit="1" customWidth="1"/>
    <col min="4" max="4" width="6.3320312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  <c r="B2" t="s">
        <v>84</v>
      </c>
      <c r="C2" t="s">
        <v>85</v>
      </c>
      <c r="D2" t="s">
        <v>86</v>
      </c>
    </row>
    <row r="3" spans="1:4" x14ac:dyDescent="0.3">
      <c r="A3" t="s">
        <v>7</v>
      </c>
      <c r="B3" t="s">
        <v>87</v>
      </c>
      <c r="C3" t="s">
        <v>88</v>
      </c>
      <c r="D3" t="s">
        <v>89</v>
      </c>
    </row>
    <row r="4" spans="1:4" x14ac:dyDescent="0.3">
      <c r="A4" t="s">
        <v>8</v>
      </c>
      <c r="B4" t="s">
        <v>84</v>
      </c>
      <c r="C4" t="s">
        <v>85</v>
      </c>
      <c r="D4" t="s">
        <v>90</v>
      </c>
    </row>
    <row r="5" spans="1:4" x14ac:dyDescent="0.3">
      <c r="A5" t="s">
        <v>8</v>
      </c>
      <c r="B5" t="s">
        <v>87</v>
      </c>
      <c r="C5" t="s">
        <v>88</v>
      </c>
      <c r="D5" t="s">
        <v>91</v>
      </c>
    </row>
    <row r="6" spans="1:4" x14ac:dyDescent="0.3">
      <c r="A6" t="s">
        <v>9</v>
      </c>
      <c r="B6" t="s">
        <v>84</v>
      </c>
      <c r="C6" t="s">
        <v>85</v>
      </c>
      <c r="D6" t="s">
        <v>89</v>
      </c>
    </row>
    <row r="7" spans="1:4" x14ac:dyDescent="0.3">
      <c r="A7" t="s">
        <v>9</v>
      </c>
      <c r="B7" t="s">
        <v>87</v>
      </c>
      <c r="C7" t="s">
        <v>88</v>
      </c>
      <c r="D7" t="s">
        <v>92</v>
      </c>
    </row>
    <row r="8" spans="1:4" x14ac:dyDescent="0.3">
      <c r="A8" t="s">
        <v>10</v>
      </c>
      <c r="B8" t="s">
        <v>84</v>
      </c>
      <c r="C8" t="s">
        <v>85</v>
      </c>
      <c r="D8" t="s">
        <v>93</v>
      </c>
    </row>
    <row r="9" spans="1:4" x14ac:dyDescent="0.3">
      <c r="A9" t="s">
        <v>10</v>
      </c>
      <c r="B9" t="s">
        <v>87</v>
      </c>
      <c r="C9" t="s">
        <v>88</v>
      </c>
      <c r="D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Krask, Julie</dc:creator>
  <cp:lastModifiedBy>Schlenker, Cat</cp:lastModifiedBy>
  <dcterms:created xsi:type="dcterms:W3CDTF">2024-03-04T20:00:40Z</dcterms:created>
  <dcterms:modified xsi:type="dcterms:W3CDTF">2024-03-18T19:10:21Z</dcterms:modified>
</cp:coreProperties>
</file>