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B6554B51-4E62-4C88-9029-B23D4AB098B0}" xr6:coauthVersionLast="47" xr6:coauthVersionMax="47" xr10:uidLastSave="{00000000-0000-0000-0000-000000000000}"/>
  <bookViews>
    <workbookView xWindow="-108" yWindow="-108" windowWidth="23256" windowHeight="12576" firstSheet="3" activeTab="8" xr2:uid="{5CCCB351-C044-4070-A66C-061B35931ADB}"/>
  </bookViews>
  <sheets>
    <sheet name="Chl" sheetId="1" r:id="rId1"/>
    <sheet name="PO4" sheetId="2" r:id="rId2"/>
    <sheet name="NO3" sheetId="3" r:id="rId3"/>
    <sheet name="NO3 second try" sheetId="6" r:id="rId4"/>
    <sheet name="NO2" sheetId="4" r:id="rId5"/>
    <sheet name="NH4" sheetId="10" r:id="rId6"/>
    <sheet name="All Nutrients" sheetId="5" r:id="rId7"/>
    <sheet name="All Nutrients with second NO3" sheetId="7" r:id="rId8"/>
    <sheet name="All Nutrients with second N z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9" l="1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2" i="9"/>
  <c r="O29" i="9"/>
  <c r="N29" i="9"/>
  <c r="M29" i="9"/>
  <c r="L29" i="9"/>
  <c r="H29" i="9"/>
  <c r="J29" i="9" s="1"/>
  <c r="O28" i="9"/>
  <c r="N28" i="9"/>
  <c r="M28" i="9"/>
  <c r="L28" i="9"/>
  <c r="H28" i="9"/>
  <c r="Q28" i="9" s="1"/>
  <c r="S28" i="9" s="1"/>
  <c r="Q27" i="9"/>
  <c r="S27" i="9" s="1"/>
  <c r="O27" i="9"/>
  <c r="N27" i="9"/>
  <c r="M27" i="9"/>
  <c r="L27" i="9"/>
  <c r="J27" i="9"/>
  <c r="H27" i="9"/>
  <c r="S26" i="9"/>
  <c r="Q26" i="9"/>
  <c r="O26" i="9"/>
  <c r="N26" i="9"/>
  <c r="M26" i="9"/>
  <c r="L26" i="9"/>
  <c r="J26" i="9"/>
  <c r="H26" i="9"/>
  <c r="Q25" i="9"/>
  <c r="O25" i="9"/>
  <c r="N25" i="9"/>
  <c r="M25" i="9"/>
  <c r="L25" i="9"/>
  <c r="H25" i="9"/>
  <c r="J25" i="9" s="1"/>
  <c r="Q24" i="9"/>
  <c r="S24" i="9" s="1"/>
  <c r="O24" i="9"/>
  <c r="N24" i="9"/>
  <c r="M24" i="9"/>
  <c r="L24" i="9"/>
  <c r="H24" i="9"/>
  <c r="J24" i="9" s="1"/>
  <c r="S23" i="9"/>
  <c r="Q23" i="9"/>
  <c r="O23" i="9"/>
  <c r="N23" i="9"/>
  <c r="M23" i="9"/>
  <c r="L23" i="9"/>
  <c r="J23" i="9"/>
  <c r="H23" i="9"/>
  <c r="Q22" i="9"/>
  <c r="O22" i="9"/>
  <c r="N22" i="9"/>
  <c r="M22" i="9"/>
  <c r="L22" i="9"/>
  <c r="J22" i="9"/>
  <c r="H22" i="9"/>
  <c r="Q21" i="9"/>
  <c r="O21" i="9"/>
  <c r="N21" i="9"/>
  <c r="M21" i="9"/>
  <c r="L21" i="9"/>
  <c r="J21" i="9"/>
  <c r="H21" i="9"/>
  <c r="Q20" i="9"/>
  <c r="S20" i="9" s="1"/>
  <c r="O20" i="9"/>
  <c r="N20" i="9"/>
  <c r="M20" i="9"/>
  <c r="L20" i="9"/>
  <c r="J20" i="9"/>
  <c r="H20" i="9"/>
  <c r="Q19" i="9"/>
  <c r="O19" i="9"/>
  <c r="N19" i="9"/>
  <c r="S19" i="9" s="1"/>
  <c r="M19" i="9"/>
  <c r="L19" i="9"/>
  <c r="J19" i="9"/>
  <c r="H19" i="9"/>
  <c r="Q18" i="9"/>
  <c r="O18" i="9"/>
  <c r="N18" i="9"/>
  <c r="S18" i="9" s="1"/>
  <c r="M18" i="9"/>
  <c r="L18" i="9"/>
  <c r="J18" i="9"/>
  <c r="H18" i="9"/>
  <c r="Q17" i="9"/>
  <c r="O17" i="9"/>
  <c r="N17" i="9"/>
  <c r="M17" i="9"/>
  <c r="L17" i="9"/>
  <c r="J17" i="9"/>
  <c r="H17" i="9"/>
  <c r="Q16" i="9"/>
  <c r="O16" i="9"/>
  <c r="N16" i="9"/>
  <c r="M16" i="9"/>
  <c r="L16" i="9"/>
  <c r="J16" i="9"/>
  <c r="H16" i="9"/>
  <c r="Q15" i="9"/>
  <c r="O15" i="9"/>
  <c r="N15" i="9"/>
  <c r="S15" i="9" s="1"/>
  <c r="M15" i="9"/>
  <c r="L15" i="9"/>
  <c r="J15" i="9"/>
  <c r="H15" i="9"/>
  <c r="Q14" i="9"/>
  <c r="O14" i="9"/>
  <c r="N14" i="9"/>
  <c r="S14" i="9" s="1"/>
  <c r="M14" i="9"/>
  <c r="L14" i="9"/>
  <c r="J14" i="9"/>
  <c r="H14" i="9"/>
  <c r="Q13" i="9"/>
  <c r="O13" i="9"/>
  <c r="N13" i="9"/>
  <c r="S13" i="9" s="1"/>
  <c r="M13" i="9"/>
  <c r="L13" i="9"/>
  <c r="J13" i="9"/>
  <c r="H13" i="9"/>
  <c r="Q12" i="9"/>
  <c r="O12" i="9"/>
  <c r="N12" i="9"/>
  <c r="S12" i="9" s="1"/>
  <c r="M12" i="9"/>
  <c r="L12" i="9"/>
  <c r="J12" i="9"/>
  <c r="H12" i="9"/>
  <c r="Q11" i="9"/>
  <c r="O11" i="9"/>
  <c r="N11" i="9"/>
  <c r="S11" i="9" s="1"/>
  <c r="M11" i="9"/>
  <c r="L11" i="9"/>
  <c r="J11" i="9"/>
  <c r="H11" i="9"/>
  <c r="Q10" i="9"/>
  <c r="O10" i="9"/>
  <c r="N10" i="9"/>
  <c r="S10" i="9" s="1"/>
  <c r="M10" i="9"/>
  <c r="L10" i="9"/>
  <c r="J10" i="9"/>
  <c r="H10" i="9"/>
  <c r="Q9" i="9"/>
  <c r="O9" i="9"/>
  <c r="N9" i="9"/>
  <c r="M9" i="9"/>
  <c r="L9" i="9"/>
  <c r="J9" i="9"/>
  <c r="H9" i="9"/>
  <c r="Q8" i="9"/>
  <c r="S8" i="9" s="1"/>
  <c r="O8" i="9"/>
  <c r="N8" i="9"/>
  <c r="M8" i="9"/>
  <c r="L8" i="9"/>
  <c r="J8" i="9"/>
  <c r="H8" i="9"/>
  <c r="Q7" i="9"/>
  <c r="O7" i="9"/>
  <c r="N7" i="9"/>
  <c r="S7" i="9" s="1"/>
  <c r="M7" i="9"/>
  <c r="L7" i="9"/>
  <c r="J7" i="9"/>
  <c r="H7" i="9"/>
  <c r="Q6" i="9"/>
  <c r="O6" i="9"/>
  <c r="N6" i="9"/>
  <c r="M6" i="9"/>
  <c r="L6" i="9"/>
  <c r="J6" i="9"/>
  <c r="H6" i="9"/>
  <c r="Q5" i="9"/>
  <c r="O5" i="9"/>
  <c r="N5" i="9"/>
  <c r="S5" i="9" s="1"/>
  <c r="M5" i="9"/>
  <c r="L5" i="9"/>
  <c r="J5" i="9"/>
  <c r="H5" i="9"/>
  <c r="Q4" i="9"/>
  <c r="O4" i="9"/>
  <c r="N4" i="9"/>
  <c r="S4" i="9" s="1"/>
  <c r="M4" i="9"/>
  <c r="L4" i="9"/>
  <c r="J4" i="9"/>
  <c r="H4" i="9"/>
  <c r="Q3" i="9"/>
  <c r="O3" i="9"/>
  <c r="N3" i="9"/>
  <c r="M3" i="9"/>
  <c r="L3" i="9"/>
  <c r="J3" i="9"/>
  <c r="H3" i="9"/>
  <c r="O2" i="9"/>
  <c r="N2" i="9"/>
  <c r="M2" i="9"/>
  <c r="L2" i="9"/>
  <c r="J2" i="9"/>
  <c r="H2" i="9"/>
  <c r="Q2" i="9" s="1"/>
  <c r="S2" i="9" s="1"/>
  <c r="L3" i="7"/>
  <c r="M3" i="7"/>
  <c r="N3" i="7"/>
  <c r="L4" i="7"/>
  <c r="M4" i="7"/>
  <c r="N4" i="7"/>
  <c r="L5" i="7"/>
  <c r="M5" i="7"/>
  <c r="N5" i="7"/>
  <c r="L6" i="7"/>
  <c r="M6" i="7"/>
  <c r="N6" i="7"/>
  <c r="L7" i="7"/>
  <c r="M7" i="7"/>
  <c r="N7" i="7"/>
  <c r="L8" i="7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L13" i="7"/>
  <c r="M13" i="7"/>
  <c r="N13" i="7"/>
  <c r="L14" i="7"/>
  <c r="M14" i="7"/>
  <c r="N14" i="7"/>
  <c r="L15" i="7"/>
  <c r="M15" i="7"/>
  <c r="N15" i="7"/>
  <c r="L16" i="7"/>
  <c r="M16" i="7"/>
  <c r="N16" i="7"/>
  <c r="L17" i="7"/>
  <c r="M17" i="7"/>
  <c r="N17" i="7"/>
  <c r="L18" i="7"/>
  <c r="M18" i="7"/>
  <c r="N18" i="7"/>
  <c r="L19" i="7"/>
  <c r="M19" i="7"/>
  <c r="N19" i="7"/>
  <c r="L20" i="7"/>
  <c r="M20" i="7"/>
  <c r="N20" i="7"/>
  <c r="L21" i="7"/>
  <c r="M21" i="7"/>
  <c r="N21" i="7"/>
  <c r="L22" i="7"/>
  <c r="M22" i="7"/>
  <c r="N22" i="7"/>
  <c r="L23" i="7"/>
  <c r="M23" i="7"/>
  <c r="N23" i="7"/>
  <c r="L24" i="7"/>
  <c r="M24" i="7"/>
  <c r="N24" i="7"/>
  <c r="L25" i="7"/>
  <c r="M25" i="7"/>
  <c r="N25" i="7"/>
  <c r="L26" i="7"/>
  <c r="M26" i="7"/>
  <c r="N26" i="7"/>
  <c r="L27" i="7"/>
  <c r="M27" i="7"/>
  <c r="N27" i="7"/>
  <c r="L28" i="7"/>
  <c r="M28" i="7"/>
  <c r="N28" i="7"/>
  <c r="L29" i="7"/>
  <c r="M29" i="7"/>
  <c r="N29" i="7"/>
  <c r="N2" i="7"/>
  <c r="M2" i="7"/>
  <c r="L2" i="7"/>
  <c r="L3" i="5"/>
  <c r="M3" i="5"/>
  <c r="N3" i="5"/>
  <c r="L4" i="5"/>
  <c r="M4" i="5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L23" i="5"/>
  <c r="M23" i="5"/>
  <c r="N23" i="5"/>
  <c r="L24" i="5"/>
  <c r="M24" i="5"/>
  <c r="N24" i="5"/>
  <c r="L25" i="5"/>
  <c r="M25" i="5"/>
  <c r="N25" i="5"/>
  <c r="L26" i="5"/>
  <c r="M26" i="5"/>
  <c r="N26" i="5"/>
  <c r="L27" i="5"/>
  <c r="M27" i="5"/>
  <c r="N27" i="5"/>
  <c r="L28" i="5"/>
  <c r="M28" i="5"/>
  <c r="N28" i="5"/>
  <c r="L29" i="5"/>
  <c r="M29" i="5"/>
  <c r="N29" i="5"/>
  <c r="N2" i="5"/>
  <c r="M2" i="5"/>
  <c r="L2" i="5"/>
  <c r="S6" i="9" l="1"/>
  <c r="S17" i="9"/>
  <c r="S3" i="9"/>
  <c r="S16" i="9"/>
  <c r="S22" i="9"/>
  <c r="S25" i="9"/>
  <c r="S9" i="9"/>
  <c r="S21" i="9"/>
  <c r="J28" i="9"/>
  <c r="Q29" i="9"/>
  <c r="S29" i="9" s="1"/>
  <c r="O29" i="7" l="1"/>
  <c r="H29" i="7"/>
  <c r="Q29" i="7" s="1"/>
  <c r="S29" i="7" s="1"/>
  <c r="Q28" i="7"/>
  <c r="S28" i="7" s="1"/>
  <c r="O28" i="7"/>
  <c r="H28" i="7"/>
  <c r="J28" i="7" s="1"/>
  <c r="Q27" i="7"/>
  <c r="S27" i="7" s="1"/>
  <c r="O27" i="7"/>
  <c r="H27" i="7"/>
  <c r="J27" i="7" s="1"/>
  <c r="O26" i="7"/>
  <c r="H26" i="7"/>
  <c r="Q26" i="7" s="1"/>
  <c r="S26" i="7" s="1"/>
  <c r="O25" i="7"/>
  <c r="H25" i="7"/>
  <c r="Q25" i="7" s="1"/>
  <c r="S25" i="7" s="1"/>
  <c r="Q24" i="7"/>
  <c r="S24" i="7" s="1"/>
  <c r="O24" i="7"/>
  <c r="H24" i="7"/>
  <c r="J24" i="7" s="1"/>
  <c r="Q23" i="7"/>
  <c r="S23" i="7" s="1"/>
  <c r="O23" i="7"/>
  <c r="H23" i="7"/>
  <c r="J23" i="7" s="1"/>
  <c r="O22" i="7"/>
  <c r="H22" i="7"/>
  <c r="Q22" i="7" s="1"/>
  <c r="S22" i="7" s="1"/>
  <c r="O21" i="7"/>
  <c r="H21" i="7"/>
  <c r="Q21" i="7" s="1"/>
  <c r="S21" i="7" s="1"/>
  <c r="Q20" i="7"/>
  <c r="S20" i="7" s="1"/>
  <c r="O20" i="7"/>
  <c r="H20" i="7"/>
  <c r="J20" i="7" s="1"/>
  <c r="Q19" i="7"/>
  <c r="S19" i="7" s="1"/>
  <c r="O19" i="7"/>
  <c r="H19" i="7"/>
  <c r="J19" i="7" s="1"/>
  <c r="O18" i="7"/>
  <c r="H18" i="7"/>
  <c r="Q18" i="7" s="1"/>
  <c r="S18" i="7" s="1"/>
  <c r="O17" i="7"/>
  <c r="H17" i="7"/>
  <c r="Q17" i="7" s="1"/>
  <c r="S17" i="7" s="1"/>
  <c r="Q16" i="7"/>
  <c r="S16" i="7" s="1"/>
  <c r="O16" i="7"/>
  <c r="H16" i="7"/>
  <c r="J16" i="7" s="1"/>
  <c r="Q15" i="7"/>
  <c r="S15" i="7" s="1"/>
  <c r="O15" i="7"/>
  <c r="H15" i="7"/>
  <c r="J15" i="7" s="1"/>
  <c r="O14" i="7"/>
  <c r="H14" i="7"/>
  <c r="Q14" i="7" s="1"/>
  <c r="S14" i="7" s="1"/>
  <c r="O13" i="7"/>
  <c r="H13" i="7"/>
  <c r="Q13" i="7" s="1"/>
  <c r="S13" i="7" s="1"/>
  <c r="Q12" i="7"/>
  <c r="S12" i="7" s="1"/>
  <c r="O12" i="7"/>
  <c r="H12" i="7"/>
  <c r="J12" i="7" s="1"/>
  <c r="Q11" i="7"/>
  <c r="S11" i="7" s="1"/>
  <c r="O11" i="7"/>
  <c r="H11" i="7"/>
  <c r="J11" i="7" s="1"/>
  <c r="O10" i="7"/>
  <c r="H10" i="7"/>
  <c r="Q10" i="7" s="1"/>
  <c r="S10" i="7" s="1"/>
  <c r="O9" i="7"/>
  <c r="H9" i="7"/>
  <c r="Q9" i="7" s="1"/>
  <c r="S9" i="7" s="1"/>
  <c r="Q8" i="7"/>
  <c r="S8" i="7" s="1"/>
  <c r="O8" i="7"/>
  <c r="H8" i="7"/>
  <c r="J8" i="7" s="1"/>
  <c r="Q7" i="7"/>
  <c r="S7" i="7" s="1"/>
  <c r="O7" i="7"/>
  <c r="H7" i="7"/>
  <c r="J7" i="7" s="1"/>
  <c r="O6" i="7"/>
  <c r="H6" i="7"/>
  <c r="Q6" i="7" s="1"/>
  <c r="S6" i="7" s="1"/>
  <c r="O5" i="7"/>
  <c r="H5" i="7"/>
  <c r="Q5" i="7" s="1"/>
  <c r="S5" i="7" s="1"/>
  <c r="Q4" i="7"/>
  <c r="S4" i="7" s="1"/>
  <c r="O4" i="7"/>
  <c r="H4" i="7"/>
  <c r="J4" i="7" s="1"/>
  <c r="Q3" i="7"/>
  <c r="S3" i="7" s="1"/>
  <c r="O3" i="7"/>
  <c r="H3" i="7"/>
  <c r="J3" i="7" s="1"/>
  <c r="O2" i="7"/>
  <c r="H2" i="7"/>
  <c r="Q2" i="7" s="1"/>
  <c r="S2" i="7" s="1"/>
  <c r="J18" i="5"/>
  <c r="O18" i="5"/>
  <c r="Q18" i="5"/>
  <c r="S18" i="5"/>
  <c r="J19" i="5"/>
  <c r="O19" i="5"/>
  <c r="Q19" i="5"/>
  <c r="S19" i="5"/>
  <c r="J20" i="5"/>
  <c r="O20" i="5"/>
  <c r="Q20" i="5"/>
  <c r="S20" i="5"/>
  <c r="J21" i="5"/>
  <c r="O21" i="5"/>
  <c r="Q21" i="5"/>
  <c r="S21" i="5"/>
  <c r="J22" i="5"/>
  <c r="O22" i="5"/>
  <c r="Q22" i="5"/>
  <c r="S22" i="5"/>
  <c r="J23" i="5"/>
  <c r="O23" i="5"/>
  <c r="Q23" i="5"/>
  <c r="S23" i="5"/>
  <c r="J24" i="5"/>
  <c r="O24" i="5"/>
  <c r="Q24" i="5"/>
  <c r="S24" i="5"/>
  <c r="J25" i="5"/>
  <c r="O25" i="5"/>
  <c r="Q25" i="5"/>
  <c r="S25" i="5"/>
  <c r="J26" i="5"/>
  <c r="O26" i="5"/>
  <c r="Q26" i="5"/>
  <c r="S26" i="5"/>
  <c r="J27" i="5"/>
  <c r="O27" i="5"/>
  <c r="Q27" i="5"/>
  <c r="S27" i="5"/>
  <c r="J28" i="5"/>
  <c r="O28" i="5"/>
  <c r="Q28" i="5"/>
  <c r="S28" i="5"/>
  <c r="J29" i="5"/>
  <c r="O29" i="5"/>
  <c r="Q29" i="5"/>
  <c r="S29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2" i="5"/>
  <c r="J5" i="7" l="1"/>
  <c r="J9" i="7"/>
  <c r="J17" i="7"/>
  <c r="J21" i="7"/>
  <c r="J29" i="7"/>
  <c r="J13" i="7"/>
  <c r="J25" i="7"/>
  <c r="J2" i="7"/>
  <c r="J6" i="7"/>
  <c r="J10" i="7"/>
  <c r="J14" i="7"/>
  <c r="J18" i="7"/>
  <c r="J22" i="7"/>
  <c r="J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19FB70E2-0BC4-42B4-A558-B7340D096B02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4C2AB67D-8E92-482B-B3B7-EC1CC052B1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3D9AF393-4105-4478-BDC3-E4570CB5D77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B0570CEC-C95E-46B3-A681-EAA49A2A239F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5691A9D0-6798-47DF-B234-7C7B65CD6D9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45445D38-F758-4E18-883D-D1075F26929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ADF6A036-29B1-4ADB-9BFC-337D08A63726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546BBC38-C13A-476D-8431-0C39C08DE7F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E5374139-BDB3-485E-9DE7-106F8849EB4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6D858D94-0281-443A-82C8-F5F7B63638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F7C44F3D-9997-43F4-AC77-F1A0038E17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640B99D3-220A-4C83-9817-F0C8419841C2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A65D09AF-6E39-4995-8388-5F81972C0B1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E4A41961-A118-431B-8276-79D4361CF61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7A6C8E07-FEFB-4025-8632-51635954039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9CA04C4D-4399-449B-8CE3-14583319E74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01370DFB-CE65-436F-843D-6FF836C8A7B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32D42A8D-E5C3-4B19-949F-78EBADB2B66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E87962C0-C53B-4474-BB2F-1DAA4C61A80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D2D6C0AE-27EC-44FB-8C11-14F0457A091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DCBD5941-AB24-4CFB-80C3-266B2364A13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290896E7-BFE7-4153-9340-C3D21689E21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7E6ED9D8-FFEE-4AB0-861E-29D0377B038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2E10BE5E-BDA2-44EF-8050-AA340AF92A4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A441BF85-9CA9-402B-8431-B4133E08BD36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8AB60862-BFDE-4078-BF04-D4B16A05910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610688DA-F4E7-4825-8A79-406CC7B9E82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5B5EC0AF-F82B-4ACD-96CB-C8B52802F9E1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196E4C50-28F6-462D-859E-BA3A121E6226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3231BF0D-BB44-4355-9C25-3630B59D2E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86B698B0-4900-4122-B474-E1B06E7AD92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A3FF036A-6A3E-463B-9776-ADC8496B24AF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50657A9E-A0CB-4941-AA3A-CB6A853D1CF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2608B000-11D0-4831-9B9E-F2201481BF9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361B652A-553B-4F06-AAB8-57271D67677F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4AFD48A1-194B-4F51-8816-918506B67E0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E626EAA7-9224-4ECB-8825-9F4EFFF84401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BA922097-14AE-4939-9C09-5A8D26135EE1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A107BD1F-92DB-4BF2-B8FA-267F24BBCB2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DB4E1E7A-F065-4265-8911-A86F8A46404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</commentList>
</comments>
</file>

<file path=xl/sharedStrings.xml><?xml version="1.0" encoding="utf-8"?>
<sst xmlns="http://schemas.openxmlformats.org/spreadsheetml/2006/main" count="1128" uniqueCount="108">
  <si>
    <t>Number</t>
  </si>
  <si>
    <t>Date</t>
  </si>
  <si>
    <t>Station</t>
  </si>
  <si>
    <t>Other</t>
  </si>
  <si>
    <t>Notes</t>
  </si>
  <si>
    <t>Clambank Landing</t>
  </si>
  <si>
    <t>T_0</t>
  </si>
  <si>
    <t>Control</t>
  </si>
  <si>
    <t>DIN</t>
  </si>
  <si>
    <t>LP</t>
  </si>
  <si>
    <t>HP</t>
  </si>
  <si>
    <t>DIN_LP</t>
  </si>
  <si>
    <t>spilled while processing</t>
  </si>
  <si>
    <t>DIN_HP</t>
  </si>
  <si>
    <t>ALL_Chl_a</t>
  </si>
  <si>
    <t>Sample ID</t>
  </si>
  <si>
    <t>Sample Details</t>
  </si>
  <si>
    <t>Test</t>
  </si>
  <si>
    <t>Result</t>
  </si>
  <si>
    <t>Units</t>
  </si>
  <si>
    <t>Absorbance</t>
  </si>
  <si>
    <t>QC Pro result</t>
  </si>
  <si>
    <t>Operator</t>
  </si>
  <si>
    <t>Man Dil Factor</t>
  </si>
  <si>
    <t>Auto Dil Factor</t>
  </si>
  <si>
    <t>Date and Time</t>
  </si>
  <si>
    <t>Standard 1</t>
  </si>
  <si>
    <t>PO4_1</t>
  </si>
  <si>
    <t>mg P/L</t>
  </si>
  <si>
    <t xml:space="preserve"> </t>
  </si>
  <si>
    <t>seal</t>
  </si>
  <si>
    <t>NO3_5</t>
  </si>
  <si>
    <t>mg N/L</t>
  </si>
  <si>
    <t>Standard 90</t>
  </si>
  <si>
    <t>Standard 91</t>
  </si>
  <si>
    <t>Standard 92</t>
  </si>
  <si>
    <t>Standard 93</t>
  </si>
  <si>
    <t>Standard 94</t>
  </si>
  <si>
    <t>Standard 95</t>
  </si>
  <si>
    <t>Standard 0</t>
  </si>
  <si>
    <t>T0A 1</t>
  </si>
  <si>
    <t>T0A 2</t>
  </si>
  <si>
    <t>T0B 1</t>
  </si>
  <si>
    <t>T0B 2</t>
  </si>
  <si>
    <t>Control A 1</t>
  </si>
  <si>
    <t>Control A 2</t>
  </si>
  <si>
    <t>Control B 1</t>
  </si>
  <si>
    <t>Control B 2</t>
  </si>
  <si>
    <t>DIN A 1</t>
  </si>
  <si>
    <t>DIN A 2</t>
  </si>
  <si>
    <t>DIN B 1</t>
  </si>
  <si>
    <t>DIN B 2</t>
  </si>
  <si>
    <t>LP A 1</t>
  </si>
  <si>
    <t>LP A 2</t>
  </si>
  <si>
    <t>LP B 1</t>
  </si>
  <si>
    <t>LP B 2</t>
  </si>
  <si>
    <t>HP A 1</t>
  </si>
  <si>
    <t>HP A 2</t>
  </si>
  <si>
    <t>HP B 1</t>
  </si>
  <si>
    <t>HP B 2</t>
  </si>
  <si>
    <t>DIN + LP A 1</t>
  </si>
  <si>
    <t>DIN + LP A 2</t>
  </si>
  <si>
    <t>DIN + LP B 1</t>
  </si>
  <si>
    <t>DIN + LP B 2</t>
  </si>
  <si>
    <t>DIN + HP A 1</t>
  </si>
  <si>
    <t>DIN + HP A 2</t>
  </si>
  <si>
    <t>DIN + HP B 1</t>
  </si>
  <si>
    <t>DIN + HP B 2</t>
  </si>
  <si>
    <t>Sample_ID</t>
  </si>
  <si>
    <t>NO2_1.5</t>
  </si>
  <si>
    <t>NO3</t>
  </si>
  <si>
    <t>NH3</t>
  </si>
  <si>
    <t>PO4</t>
  </si>
  <si>
    <t>NO2+3</t>
  </si>
  <si>
    <t>NO2</t>
  </si>
  <si>
    <t>T0A 1 1</t>
  </si>
  <si>
    <t>T0A 2 1</t>
  </si>
  <si>
    <t>T0B 1 1</t>
  </si>
  <si>
    <t>T0B 2 1</t>
  </si>
  <si>
    <t>Control A 1 1</t>
  </si>
  <si>
    <t>Control A 2 1</t>
  </si>
  <si>
    <t>Control B 1 1</t>
  </si>
  <si>
    <t>Control B 2 1</t>
  </si>
  <si>
    <t>DIN A 1 1</t>
  </si>
  <si>
    <t>DIN A 2 1</t>
  </si>
  <si>
    <t>DIN B 1 1</t>
  </si>
  <si>
    <t>DIN B 2 1</t>
  </si>
  <si>
    <t>LP A 1 1</t>
  </si>
  <si>
    <t>LP A 2 1</t>
  </si>
  <si>
    <t>LP B 1 1</t>
  </si>
  <si>
    <t>LP B 2 1</t>
  </si>
  <si>
    <t>HP A 1 1</t>
  </si>
  <si>
    <t>HP A 2 1</t>
  </si>
  <si>
    <t>HP B 1 1</t>
  </si>
  <si>
    <t>HP B 2 1</t>
  </si>
  <si>
    <t>DIN + LP A 1 1</t>
  </si>
  <si>
    <t>DIN + LP A 2 1</t>
  </si>
  <si>
    <t>DIN + LP B 1 1</t>
  </si>
  <si>
    <t>DIN + LP B 2 1</t>
  </si>
  <si>
    <t>DIN + HP A 1 1</t>
  </si>
  <si>
    <t>DIN + HP A 2 1</t>
  </si>
  <si>
    <t>DIN + HP B 1 1</t>
  </si>
  <si>
    <t>DIN + HP B 2 1</t>
  </si>
  <si>
    <t>Results</t>
  </si>
  <si>
    <t>Ammonia Seawater 1</t>
  </si>
  <si>
    <t>Standard 96</t>
  </si>
  <si>
    <t>There may be some degradation - note date of test and date of bioassay</t>
  </si>
  <si>
    <t>DIN:DIP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</si>
</sst>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7">
    <font>
      <sz val="11"/>
      <color theme="1"/>
      <name val="Calibri"/>
      <family val="2"/>
      <scheme val="minor"/>
    </font>
    <font>
      <sz val="10"/>
      <name val="Daytona Pro Light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/>
    <xf numFmtId="0" fontId="3" fillId="0" borderId="0" xfId="0" applyFont="1"/>
    <xf numFmtId="22" fontId="3" fillId="0" borderId="0" xfId="0" applyNumberFormat="1" applyFont="1"/>
    <xf numFmtId="0" fontId="3" fillId="3" borderId="0" xfId="0" applyFont="1" applyFill="1"/>
    <xf numFmtId="0" fontId="0" fillId="3" borderId="0" xfId="0" applyFill="1"/>
    <xf numFmtId="0" fontId="6" fillId="4" borderId="0" xfId="0" applyFont="1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BA2A-F3DE-4E4B-AD2E-26C867225FF3}">
  <dimension ref="A1:F36"/>
  <sheetViews>
    <sheetView workbookViewId="0">
      <selection activeCell="F1" sqref="F1"/>
    </sheetView>
  </sheetViews>
  <sheetFormatPr defaultRowHeight="14.4"/>
  <cols>
    <col min="2" max="2" width="9.77734375" bestFit="1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14</v>
      </c>
    </row>
    <row r="2" spans="1:6">
      <c r="A2" s="5">
        <v>1</v>
      </c>
      <c r="B2" s="6">
        <v>45056</v>
      </c>
      <c r="C2" s="5" t="s">
        <v>5</v>
      </c>
      <c r="D2" s="5" t="s">
        <v>6</v>
      </c>
      <c r="E2" s="5"/>
      <c r="F2">
        <v>5.5414043973910259</v>
      </c>
    </row>
    <row r="3" spans="1:6">
      <c r="A3" s="5">
        <v>2</v>
      </c>
      <c r="B3" s="6">
        <v>45056</v>
      </c>
      <c r="C3" s="5" t="s">
        <v>5</v>
      </c>
      <c r="D3" s="5" t="s">
        <v>6</v>
      </c>
      <c r="E3" s="5"/>
      <c r="F3">
        <v>5.2218618421748193</v>
      </c>
    </row>
    <row r="4" spans="1:6">
      <c r="A4" s="5">
        <v>3</v>
      </c>
      <c r="B4" s="6">
        <v>45056</v>
      </c>
      <c r="C4" s="5" t="s">
        <v>5</v>
      </c>
      <c r="D4" s="5" t="s">
        <v>6</v>
      </c>
      <c r="E4" s="5"/>
      <c r="F4">
        <v>5.041186835865636</v>
      </c>
    </row>
    <row r="5" spans="1:6">
      <c r="A5" s="5">
        <v>4</v>
      </c>
      <c r="B5" s="6">
        <v>45056</v>
      </c>
      <c r="C5" s="5" t="s">
        <v>5</v>
      </c>
      <c r="D5" s="5" t="s">
        <v>6</v>
      </c>
      <c r="E5" s="5"/>
      <c r="F5">
        <v>4.9952064980789945</v>
      </c>
    </row>
    <row r="6" spans="1:6">
      <c r="A6" s="5">
        <v>5</v>
      </c>
      <c r="B6" s="6">
        <v>45056</v>
      </c>
      <c r="C6" s="5" t="s">
        <v>5</v>
      </c>
      <c r="D6" s="5" t="s">
        <v>6</v>
      </c>
      <c r="E6" s="5"/>
      <c r="F6">
        <v>5.0784366103876737</v>
      </c>
    </row>
    <row r="7" spans="1:6">
      <c r="A7" s="5">
        <v>6</v>
      </c>
      <c r="B7" s="6">
        <v>45056</v>
      </c>
      <c r="C7" s="5" t="s">
        <v>5</v>
      </c>
      <c r="D7" s="5" t="s">
        <v>7</v>
      </c>
      <c r="E7" s="5"/>
      <c r="F7">
        <v>3.7183565736657394</v>
      </c>
    </row>
    <row r="8" spans="1:6">
      <c r="A8" s="5">
        <v>7</v>
      </c>
      <c r="B8" s="6">
        <v>45056</v>
      </c>
      <c r="C8" s="5" t="s">
        <v>5</v>
      </c>
      <c r="D8" s="5" t="s">
        <v>7</v>
      </c>
      <c r="E8" s="5"/>
      <c r="F8">
        <v>3.6042925217140596</v>
      </c>
    </row>
    <row r="9" spans="1:6">
      <c r="A9" s="5">
        <v>8</v>
      </c>
      <c r="B9" s="6">
        <v>45056</v>
      </c>
      <c r="C9" s="5" t="s">
        <v>5</v>
      </c>
      <c r="D9" s="5" t="s">
        <v>7</v>
      </c>
      <c r="E9" s="5"/>
      <c r="F9">
        <v>2.9571862612236632</v>
      </c>
    </row>
    <row r="10" spans="1:6">
      <c r="A10" s="5">
        <v>9</v>
      </c>
      <c r="B10" s="6">
        <v>45056</v>
      </c>
      <c r="C10" s="5" t="s">
        <v>5</v>
      </c>
      <c r="D10" s="5" t="s">
        <v>7</v>
      </c>
      <c r="E10" s="5"/>
      <c r="F10">
        <v>3.7946426283282988</v>
      </c>
    </row>
    <row r="11" spans="1:6">
      <c r="A11" s="5">
        <v>10</v>
      </c>
      <c r="B11" s="6">
        <v>45056</v>
      </c>
      <c r="C11" s="5" t="s">
        <v>5</v>
      </c>
      <c r="D11" s="5" t="s">
        <v>7</v>
      </c>
      <c r="E11" s="5"/>
      <c r="F11">
        <v>3.5297577237022009</v>
      </c>
    </row>
    <row r="12" spans="1:6">
      <c r="A12" s="5">
        <v>11</v>
      </c>
      <c r="B12" s="6">
        <v>45056</v>
      </c>
      <c r="C12" s="5" t="s">
        <v>5</v>
      </c>
      <c r="D12" s="5" t="s">
        <v>8</v>
      </c>
      <c r="E12" s="5"/>
      <c r="F12">
        <v>17.790626231497978</v>
      </c>
    </row>
    <row r="13" spans="1:6">
      <c r="A13" s="5">
        <v>12</v>
      </c>
      <c r="B13" s="6">
        <v>45056</v>
      </c>
      <c r="C13" s="5" t="s">
        <v>5</v>
      </c>
      <c r="D13" s="5" t="s">
        <v>8</v>
      </c>
      <c r="E13" s="5"/>
      <c r="F13">
        <v>23.492493923594534</v>
      </c>
    </row>
    <row r="14" spans="1:6">
      <c r="A14" s="5">
        <v>13</v>
      </c>
      <c r="B14" s="6">
        <v>45056</v>
      </c>
      <c r="C14" s="5" t="s">
        <v>5</v>
      </c>
      <c r="D14" s="5" t="s">
        <v>8</v>
      </c>
      <c r="E14" s="5"/>
      <c r="F14">
        <v>28.851991579960035</v>
      </c>
    </row>
    <row r="15" spans="1:6">
      <c r="A15" s="5">
        <v>14</v>
      </c>
      <c r="B15" s="6">
        <v>45056</v>
      </c>
      <c r="C15" s="5" t="s">
        <v>5</v>
      </c>
      <c r="D15" s="5" t="s">
        <v>8</v>
      </c>
      <c r="E15" s="5"/>
      <c r="F15">
        <v>20.766962746795237</v>
      </c>
    </row>
    <row r="16" spans="1:6">
      <c r="A16" s="5">
        <v>15</v>
      </c>
      <c r="B16" s="6">
        <v>45056</v>
      </c>
      <c r="C16" s="5" t="s">
        <v>5</v>
      </c>
      <c r="D16" s="5" t="s">
        <v>8</v>
      </c>
      <c r="E16" s="5"/>
      <c r="F16">
        <v>16.187511524840556</v>
      </c>
    </row>
    <row r="17" spans="1:6">
      <c r="A17" s="5">
        <v>16</v>
      </c>
      <c r="B17" s="6">
        <v>45056</v>
      </c>
      <c r="C17" s="5" t="s">
        <v>5</v>
      </c>
      <c r="D17" s="5" t="s">
        <v>9</v>
      </c>
      <c r="E17" s="5"/>
      <c r="F17">
        <v>7.0162308201708026</v>
      </c>
    </row>
    <row r="18" spans="1:6">
      <c r="A18" s="5">
        <v>17</v>
      </c>
      <c r="B18" s="6">
        <v>45056</v>
      </c>
      <c r="C18" s="5" t="s">
        <v>5</v>
      </c>
      <c r="D18" s="5" t="s">
        <v>9</v>
      </c>
      <c r="E18" s="5"/>
      <c r="F18">
        <v>4.848837786952827</v>
      </c>
    </row>
    <row r="19" spans="1:6">
      <c r="A19" s="5">
        <v>18</v>
      </c>
      <c r="B19" s="6">
        <v>45056</v>
      </c>
      <c r="C19" s="5" t="s">
        <v>5</v>
      </c>
      <c r="D19" s="5" t="s">
        <v>9</v>
      </c>
      <c r="E19" s="5"/>
      <c r="F19">
        <v>4.5192254405098424</v>
      </c>
    </row>
    <row r="20" spans="1:6">
      <c r="A20" s="5">
        <v>19</v>
      </c>
      <c r="B20" s="6">
        <v>45056</v>
      </c>
      <c r="C20" s="5" t="s">
        <v>5</v>
      </c>
      <c r="D20" s="5" t="s">
        <v>9</v>
      </c>
      <c r="E20" s="5"/>
      <c r="F20">
        <v>4.241174057078573</v>
      </c>
    </row>
    <row r="21" spans="1:6">
      <c r="A21" s="5">
        <v>20</v>
      </c>
      <c r="B21" s="6">
        <v>45056</v>
      </c>
      <c r="C21" s="5" t="s">
        <v>5</v>
      </c>
      <c r="D21" s="5" t="s">
        <v>9</v>
      </c>
      <c r="E21" s="5"/>
      <c r="F21">
        <v>4.9822639097341082</v>
      </c>
    </row>
    <row r="22" spans="1:6">
      <c r="A22" s="5">
        <v>21</v>
      </c>
      <c r="B22" s="6">
        <v>45056</v>
      </c>
      <c r="C22" s="5" t="s">
        <v>5</v>
      </c>
      <c r="D22" s="5" t="s">
        <v>10</v>
      </c>
      <c r="E22" s="5"/>
      <c r="F22">
        <v>4.4446060245857861</v>
      </c>
    </row>
    <row r="23" spans="1:6">
      <c r="A23" s="5">
        <v>22</v>
      </c>
      <c r="B23" s="6">
        <v>45056</v>
      </c>
      <c r="C23" s="5" t="s">
        <v>5</v>
      </c>
      <c r="D23" s="5" t="s">
        <v>10</v>
      </c>
      <c r="E23" s="5"/>
      <c r="F23">
        <v>4.6574441843265966</v>
      </c>
    </row>
    <row r="24" spans="1:6">
      <c r="A24" s="5">
        <v>23</v>
      </c>
      <c r="B24" s="6">
        <v>45056</v>
      </c>
      <c r="C24" s="5" t="s">
        <v>5</v>
      </c>
      <c r="D24" s="5" t="s">
        <v>10</v>
      </c>
      <c r="E24" s="5"/>
      <c r="F24">
        <v>4.4446749948651485</v>
      </c>
    </row>
    <row r="25" spans="1:6">
      <c r="A25" s="5">
        <v>24</v>
      </c>
      <c r="B25" s="6">
        <v>45056</v>
      </c>
      <c r="C25" s="5" t="s">
        <v>5</v>
      </c>
      <c r="D25" s="5" t="s">
        <v>10</v>
      </c>
      <c r="E25" s="5"/>
      <c r="F25">
        <v>4.1841055715217852</v>
      </c>
    </row>
    <row r="26" spans="1:6">
      <c r="A26" s="5">
        <v>25</v>
      </c>
      <c r="B26" s="6">
        <v>45056</v>
      </c>
      <c r="C26" s="5" t="s">
        <v>5</v>
      </c>
      <c r="D26" s="5" t="s">
        <v>10</v>
      </c>
      <c r="E26" s="5"/>
      <c r="F26">
        <v>4.2098805124687617</v>
      </c>
    </row>
    <row r="27" spans="1:6">
      <c r="A27" s="5">
        <v>26</v>
      </c>
      <c r="B27" s="6">
        <v>45056</v>
      </c>
      <c r="C27" s="5" t="s">
        <v>5</v>
      </c>
      <c r="D27" s="5" t="s">
        <v>11</v>
      </c>
      <c r="E27" s="5"/>
      <c r="F27">
        <v>12.773122825710399</v>
      </c>
    </row>
    <row r="28" spans="1:6">
      <c r="A28" s="5">
        <v>27</v>
      </c>
      <c r="B28" s="6">
        <v>45056</v>
      </c>
      <c r="C28" s="5" t="s">
        <v>5</v>
      </c>
      <c r="D28" s="5" t="s">
        <v>11</v>
      </c>
      <c r="E28" s="5" t="s">
        <v>12</v>
      </c>
      <c r="F28">
        <v>22.874685178572754</v>
      </c>
    </row>
    <row r="29" spans="1:6">
      <c r="A29" s="5">
        <v>28</v>
      </c>
      <c r="B29" s="6">
        <v>45056</v>
      </c>
      <c r="C29" s="5" t="s">
        <v>5</v>
      </c>
      <c r="D29" s="5" t="s">
        <v>11</v>
      </c>
      <c r="E29" s="5"/>
      <c r="F29">
        <v>23.361483245838912</v>
      </c>
    </row>
    <row r="30" spans="1:6">
      <c r="A30" s="5">
        <v>29</v>
      </c>
      <c r="B30" s="6">
        <v>45056</v>
      </c>
      <c r="C30" s="5" t="s">
        <v>5</v>
      </c>
      <c r="D30" s="5" t="s">
        <v>11</v>
      </c>
      <c r="E30" s="5"/>
      <c r="F30">
        <v>27.856275615425439</v>
      </c>
    </row>
    <row r="31" spans="1:6">
      <c r="A31" s="5">
        <v>30</v>
      </c>
      <c r="B31" s="6">
        <v>45056</v>
      </c>
      <c r="C31" s="5" t="s">
        <v>5</v>
      </c>
      <c r="D31" s="5" t="s">
        <v>11</v>
      </c>
      <c r="E31" s="5"/>
      <c r="F31">
        <v>25.058005846569205</v>
      </c>
    </row>
    <row r="32" spans="1:6">
      <c r="A32" s="5">
        <v>31</v>
      </c>
      <c r="B32" s="6">
        <v>45056</v>
      </c>
      <c r="C32" s="5" t="s">
        <v>5</v>
      </c>
      <c r="D32" s="5" t="s">
        <v>13</v>
      </c>
      <c r="E32" s="5"/>
      <c r="F32">
        <v>33.300490138667257</v>
      </c>
    </row>
    <row r="33" spans="1:6">
      <c r="A33" s="5">
        <v>32</v>
      </c>
      <c r="B33" s="6">
        <v>45056</v>
      </c>
      <c r="C33" s="5" t="s">
        <v>5</v>
      </c>
      <c r="D33" s="5" t="s">
        <v>13</v>
      </c>
      <c r="E33" s="5"/>
      <c r="F33">
        <v>29.27137391978642</v>
      </c>
    </row>
    <row r="34" spans="1:6">
      <c r="A34" s="5">
        <v>33</v>
      </c>
      <c r="B34" s="6">
        <v>45056</v>
      </c>
      <c r="C34" s="5" t="s">
        <v>5</v>
      </c>
      <c r="D34" s="5" t="s">
        <v>13</v>
      </c>
      <c r="E34" s="5"/>
      <c r="F34">
        <v>25.940894783160559</v>
      </c>
    </row>
    <row r="35" spans="1:6">
      <c r="A35" s="5">
        <v>34</v>
      </c>
      <c r="B35" s="6">
        <v>45056</v>
      </c>
      <c r="C35" s="5" t="s">
        <v>5</v>
      </c>
      <c r="D35" s="5" t="s">
        <v>13</v>
      </c>
      <c r="E35" s="5"/>
      <c r="F35">
        <v>31.210576651190681</v>
      </c>
    </row>
    <row r="36" spans="1:6">
      <c r="A36" s="5">
        <v>35</v>
      </c>
      <c r="B36" s="6">
        <v>45056</v>
      </c>
      <c r="C36" s="5" t="s">
        <v>5</v>
      </c>
      <c r="D36" s="5" t="s">
        <v>13</v>
      </c>
      <c r="E36" s="5"/>
      <c r="F36">
        <v>24.93500508279687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EBBE-CC48-4149-89DA-2D8F20A8C8C6}">
  <dimension ref="A1:K38"/>
  <sheetViews>
    <sheetView workbookViewId="0">
      <selection activeCell="A10" sqref="A10:A37"/>
    </sheetView>
  </sheetViews>
  <sheetFormatPr defaultRowHeight="14.4"/>
  <cols>
    <col min="11" max="11" width="14.6640625" bestFit="1" customWidth="1"/>
  </cols>
  <sheetData>
    <row r="1" spans="1:11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25</v>
      </c>
    </row>
    <row r="2" spans="1:11">
      <c r="A2" s="7" t="s">
        <v>26</v>
      </c>
      <c r="B2" s="7"/>
      <c r="C2" s="7" t="s">
        <v>27</v>
      </c>
      <c r="D2" s="7">
        <v>0</v>
      </c>
      <c r="E2" s="7" t="s">
        <v>28</v>
      </c>
      <c r="F2" s="7">
        <v>1.36E-4</v>
      </c>
      <c r="G2" s="7" t="s">
        <v>29</v>
      </c>
      <c r="H2" s="7" t="s">
        <v>30</v>
      </c>
      <c r="I2" s="7">
        <v>1</v>
      </c>
      <c r="J2" s="7">
        <v>1</v>
      </c>
      <c r="K2" s="8">
        <v>45077.708333333336</v>
      </c>
    </row>
    <row r="3" spans="1:11">
      <c r="A3" s="7" t="s">
        <v>33</v>
      </c>
      <c r="B3" s="7"/>
      <c r="C3" s="7" t="s">
        <v>27</v>
      </c>
      <c r="D3" s="7">
        <v>1.2999999999999999E-2</v>
      </c>
      <c r="E3" s="7" t="s">
        <v>28</v>
      </c>
      <c r="F3" s="7">
        <v>1.2794E-2</v>
      </c>
      <c r="G3" s="7" t="s">
        <v>29</v>
      </c>
      <c r="H3" s="7" t="s">
        <v>30</v>
      </c>
      <c r="I3" s="7">
        <v>1</v>
      </c>
      <c r="J3" s="7">
        <v>1</v>
      </c>
      <c r="K3" s="8">
        <v>45077.709722222222</v>
      </c>
    </row>
    <row r="4" spans="1:11">
      <c r="A4" s="7" t="s">
        <v>34</v>
      </c>
      <c r="B4" s="7"/>
      <c r="C4" s="7" t="s">
        <v>27</v>
      </c>
      <c r="D4" s="7">
        <v>2.9000000000000001E-2</v>
      </c>
      <c r="E4" s="7" t="s">
        <v>28</v>
      </c>
      <c r="F4" s="7">
        <v>2.8895000000000001E-2</v>
      </c>
      <c r="G4" s="7" t="s">
        <v>29</v>
      </c>
      <c r="H4" s="7" t="s">
        <v>30</v>
      </c>
      <c r="I4" s="7">
        <v>1</v>
      </c>
      <c r="J4" s="7">
        <v>1</v>
      </c>
      <c r="K4" s="8">
        <v>45077.710416666669</v>
      </c>
    </row>
    <row r="5" spans="1:11">
      <c r="A5" s="7" t="s">
        <v>35</v>
      </c>
      <c r="B5" s="7"/>
      <c r="C5" s="7" t="s">
        <v>27</v>
      </c>
      <c r="D5" s="7">
        <v>7.8E-2</v>
      </c>
      <c r="E5" s="7" t="s">
        <v>28</v>
      </c>
      <c r="F5" s="7">
        <v>7.8086000000000003E-2</v>
      </c>
      <c r="G5" s="7" t="s">
        <v>29</v>
      </c>
      <c r="H5" s="7" t="s">
        <v>30</v>
      </c>
      <c r="I5" s="7">
        <v>1</v>
      </c>
      <c r="J5" s="7">
        <v>1</v>
      </c>
      <c r="K5" s="8">
        <v>45077.711805555555</v>
      </c>
    </row>
    <row r="6" spans="1:11">
      <c r="A6" s="7" t="s">
        <v>36</v>
      </c>
      <c r="B6" s="7"/>
      <c r="C6" s="7" t="s">
        <v>27</v>
      </c>
      <c r="D6" s="7">
        <v>0.161</v>
      </c>
      <c r="E6" s="7" t="s">
        <v>28</v>
      </c>
      <c r="F6" s="7">
        <v>0.16145399999999999</v>
      </c>
      <c r="G6" s="7" t="s">
        <v>29</v>
      </c>
      <c r="H6" s="7" t="s">
        <v>30</v>
      </c>
      <c r="I6" s="7">
        <v>1</v>
      </c>
      <c r="J6" s="7">
        <v>1</v>
      </c>
      <c r="K6" s="8">
        <v>45077.712500000001</v>
      </c>
    </row>
    <row r="7" spans="1:11">
      <c r="A7" s="7" t="s">
        <v>37</v>
      </c>
      <c r="B7" s="7"/>
      <c r="C7" s="7" t="s">
        <v>27</v>
      </c>
      <c r="D7" s="7">
        <v>0.24199999999999999</v>
      </c>
      <c r="E7" s="7" t="s">
        <v>28</v>
      </c>
      <c r="F7" s="7">
        <v>0.24183499999999999</v>
      </c>
      <c r="G7" s="7" t="s">
        <v>29</v>
      </c>
      <c r="H7" s="7" t="s">
        <v>30</v>
      </c>
      <c r="I7" s="7">
        <v>1</v>
      </c>
      <c r="J7" s="7">
        <v>1</v>
      </c>
      <c r="K7" s="8">
        <v>45077.713194444441</v>
      </c>
    </row>
    <row r="8" spans="1:11">
      <c r="A8" s="7" t="s">
        <v>38</v>
      </c>
      <c r="B8" s="7"/>
      <c r="C8" s="7" t="s">
        <v>27</v>
      </c>
      <c r="D8" s="7">
        <v>0.312</v>
      </c>
      <c r="E8" s="7" t="s">
        <v>28</v>
      </c>
      <c r="F8" s="7">
        <v>0.31227100000000002</v>
      </c>
      <c r="G8" s="7" t="s">
        <v>29</v>
      </c>
      <c r="H8" s="7" t="s">
        <v>30</v>
      </c>
      <c r="I8" s="7">
        <v>1</v>
      </c>
      <c r="J8" s="7">
        <v>1</v>
      </c>
      <c r="K8" s="8">
        <v>45077.714583333334</v>
      </c>
    </row>
    <row r="9" spans="1:11">
      <c r="A9" s="7" t="s">
        <v>39</v>
      </c>
      <c r="B9" s="7"/>
      <c r="C9" s="7" t="s">
        <v>27</v>
      </c>
      <c r="D9" s="7">
        <v>0</v>
      </c>
      <c r="E9" s="7" t="s">
        <v>28</v>
      </c>
      <c r="F9" s="7">
        <v>1.2999999999999999E-5</v>
      </c>
      <c r="G9" s="7" t="s">
        <v>29</v>
      </c>
      <c r="H9" s="7" t="s">
        <v>30</v>
      </c>
      <c r="I9" s="7">
        <v>1</v>
      </c>
      <c r="J9" s="7">
        <v>1</v>
      </c>
      <c r="K9" s="8">
        <v>45077.715277777781</v>
      </c>
    </row>
    <row r="10" spans="1:11">
      <c r="A10" s="7" t="s">
        <v>40</v>
      </c>
      <c r="B10" s="7"/>
      <c r="C10" s="7" t="s">
        <v>27</v>
      </c>
      <c r="D10" s="7">
        <v>6.0000000000000001E-3</v>
      </c>
      <c r="E10" s="7" t="s">
        <v>28</v>
      </c>
      <c r="F10" s="7">
        <v>8.2200000000000003E-4</v>
      </c>
      <c r="G10" s="7" t="s">
        <v>29</v>
      </c>
      <c r="H10" s="7" t="s">
        <v>30</v>
      </c>
      <c r="I10" s="7">
        <v>1</v>
      </c>
      <c r="J10" s="7">
        <v>1</v>
      </c>
      <c r="K10" s="8">
        <v>45077.71597222222</v>
      </c>
    </row>
    <row r="11" spans="1:11">
      <c r="A11" s="7" t="s">
        <v>41</v>
      </c>
      <c r="B11" s="7"/>
      <c r="C11" s="7" t="s">
        <v>27</v>
      </c>
      <c r="D11" s="7">
        <v>6.0000000000000001E-3</v>
      </c>
      <c r="E11" s="7" t="s">
        <v>28</v>
      </c>
      <c r="F11" s="7">
        <v>9.0200000000000002E-4</v>
      </c>
      <c r="G11" s="7" t="s">
        <v>29</v>
      </c>
      <c r="H11" s="7" t="s">
        <v>30</v>
      </c>
      <c r="I11" s="7">
        <v>1</v>
      </c>
      <c r="J11" s="7">
        <v>1</v>
      </c>
      <c r="K11" s="8">
        <v>45077.717361111114</v>
      </c>
    </row>
    <row r="12" spans="1:11">
      <c r="A12" s="7" t="s">
        <v>42</v>
      </c>
      <c r="B12" s="7"/>
      <c r="C12" s="7" t="s">
        <v>27</v>
      </c>
      <c r="D12" s="7">
        <v>6.0000000000000001E-3</v>
      </c>
      <c r="E12" s="7" t="s">
        <v>28</v>
      </c>
      <c r="F12" s="7">
        <v>9.5799999999999998E-4</v>
      </c>
      <c r="G12" s="7" t="s">
        <v>29</v>
      </c>
      <c r="H12" s="7" t="s">
        <v>30</v>
      </c>
      <c r="I12" s="7">
        <v>1</v>
      </c>
      <c r="J12" s="7">
        <v>1</v>
      </c>
      <c r="K12" s="8">
        <v>45077.718055555553</v>
      </c>
    </row>
    <row r="13" spans="1:11">
      <c r="A13" s="7" t="s">
        <v>43</v>
      </c>
      <c r="B13" s="7"/>
      <c r="C13" s="7" t="s">
        <v>27</v>
      </c>
      <c r="D13" s="7">
        <v>6.0000000000000001E-3</v>
      </c>
      <c r="E13" s="7" t="s">
        <v>28</v>
      </c>
      <c r="F13" s="7">
        <v>8.6399999999999997E-4</v>
      </c>
      <c r="G13" s="7" t="s">
        <v>29</v>
      </c>
      <c r="H13" s="7" t="s">
        <v>30</v>
      </c>
      <c r="I13" s="7">
        <v>1</v>
      </c>
      <c r="J13" s="7">
        <v>1</v>
      </c>
      <c r="K13" s="8">
        <v>45077.71875</v>
      </c>
    </row>
    <row r="14" spans="1:11">
      <c r="A14" s="7" t="s">
        <v>44</v>
      </c>
      <c r="B14" s="7"/>
      <c r="C14" s="7" t="s">
        <v>27</v>
      </c>
      <c r="D14" s="7">
        <v>2E-3</v>
      </c>
      <c r="E14" s="7" t="s">
        <v>28</v>
      </c>
      <c r="F14" s="7">
        <v>-3.7500000000000001E-4</v>
      </c>
      <c r="G14" s="7" t="s">
        <v>29</v>
      </c>
      <c r="H14" s="7" t="s">
        <v>30</v>
      </c>
      <c r="I14" s="7">
        <v>1</v>
      </c>
      <c r="J14" s="7">
        <v>1</v>
      </c>
      <c r="K14" s="8">
        <v>45077.720138888886</v>
      </c>
    </row>
    <row r="15" spans="1:11">
      <c r="A15" s="7" t="s">
        <v>45</v>
      </c>
      <c r="B15" s="7"/>
      <c r="C15" s="7" t="s">
        <v>27</v>
      </c>
      <c r="D15" s="7">
        <v>4.0000000000000001E-3</v>
      </c>
      <c r="E15" s="7" t="s">
        <v>28</v>
      </c>
      <c r="F15" s="7">
        <v>1.6899999999999999E-4</v>
      </c>
      <c r="G15" s="7" t="s">
        <v>29</v>
      </c>
      <c r="H15" s="7" t="s">
        <v>30</v>
      </c>
      <c r="I15" s="7">
        <v>1</v>
      </c>
      <c r="J15" s="7">
        <v>1</v>
      </c>
      <c r="K15" s="8">
        <v>45077.720833333333</v>
      </c>
    </row>
    <row r="16" spans="1:11">
      <c r="A16" s="7" t="s">
        <v>46</v>
      </c>
      <c r="B16" s="7"/>
      <c r="C16" s="7" t="s">
        <v>27</v>
      </c>
      <c r="D16" s="7">
        <v>3.0000000000000001E-3</v>
      </c>
      <c r="E16" s="7" t="s">
        <v>28</v>
      </c>
      <c r="F16" s="7">
        <v>-2.5999999999999998E-5</v>
      </c>
      <c r="G16" s="7" t="s">
        <v>29</v>
      </c>
      <c r="H16" s="7" t="s">
        <v>30</v>
      </c>
      <c r="I16" s="7">
        <v>1</v>
      </c>
      <c r="J16" s="7">
        <v>1</v>
      </c>
      <c r="K16" s="8">
        <v>45077.72152777778</v>
      </c>
    </row>
    <row r="17" spans="1:11">
      <c r="A17" s="7" t="s">
        <v>47</v>
      </c>
      <c r="B17" s="7"/>
      <c r="C17" s="7" t="s">
        <v>27</v>
      </c>
      <c r="D17" s="7">
        <v>3.0000000000000001E-3</v>
      </c>
      <c r="E17" s="7" t="s">
        <v>28</v>
      </c>
      <c r="F17" s="7">
        <v>-5.0000000000000002E-5</v>
      </c>
      <c r="G17" s="7" t="s">
        <v>29</v>
      </c>
      <c r="H17" s="7" t="s">
        <v>30</v>
      </c>
      <c r="I17" s="7">
        <v>1</v>
      </c>
      <c r="J17" s="7">
        <v>1</v>
      </c>
      <c r="K17" s="8">
        <v>45077.722916666666</v>
      </c>
    </row>
    <row r="18" spans="1:11">
      <c r="A18" s="7" t="s">
        <v>48</v>
      </c>
      <c r="B18" s="7"/>
      <c r="C18" s="7" t="s">
        <v>27</v>
      </c>
      <c r="D18" s="7">
        <v>3.0000000000000001E-3</v>
      </c>
      <c r="E18" s="7" t="s">
        <v>28</v>
      </c>
      <c r="F18" s="7">
        <v>8.8999999999999995E-5</v>
      </c>
      <c r="G18" s="7" t="s">
        <v>29</v>
      </c>
      <c r="H18" s="7" t="s">
        <v>30</v>
      </c>
      <c r="I18" s="7">
        <v>1</v>
      </c>
      <c r="J18" s="7">
        <v>1</v>
      </c>
      <c r="K18" s="8">
        <v>45077.723611111112</v>
      </c>
    </row>
    <row r="19" spans="1:11">
      <c r="A19" s="7" t="s">
        <v>49</v>
      </c>
      <c r="B19" s="7"/>
      <c r="C19" s="7" t="s">
        <v>27</v>
      </c>
      <c r="D19" s="7">
        <v>4.0000000000000001E-3</v>
      </c>
      <c r="E19" s="7" t="s">
        <v>28</v>
      </c>
      <c r="F19" s="7">
        <v>1.8599999999999999E-4</v>
      </c>
      <c r="G19" s="7" t="s">
        <v>29</v>
      </c>
      <c r="H19" s="7" t="s">
        <v>30</v>
      </c>
      <c r="I19" s="7">
        <v>1</v>
      </c>
      <c r="J19" s="7">
        <v>1</v>
      </c>
      <c r="K19" s="8">
        <v>45077.724999999999</v>
      </c>
    </row>
    <row r="20" spans="1:11">
      <c r="A20" s="7" t="s">
        <v>50</v>
      </c>
      <c r="B20" s="7"/>
      <c r="C20" s="7" t="s">
        <v>27</v>
      </c>
      <c r="D20" s="7">
        <v>4.0000000000000001E-3</v>
      </c>
      <c r="E20" s="7" t="s">
        <v>28</v>
      </c>
      <c r="F20" s="7">
        <v>3.4900000000000003E-4</v>
      </c>
      <c r="G20" s="7" t="s">
        <v>29</v>
      </c>
      <c r="H20" s="7" t="s">
        <v>30</v>
      </c>
      <c r="I20" s="7">
        <v>1</v>
      </c>
      <c r="J20" s="7">
        <v>1</v>
      </c>
      <c r="K20" s="8">
        <v>45077.725694444445</v>
      </c>
    </row>
    <row r="21" spans="1:11">
      <c r="A21" s="7" t="s">
        <v>51</v>
      </c>
      <c r="B21" s="7"/>
      <c r="C21" s="7" t="s">
        <v>27</v>
      </c>
      <c r="D21" s="7">
        <v>4.0000000000000001E-3</v>
      </c>
      <c r="E21" s="7" t="s">
        <v>28</v>
      </c>
      <c r="F21" s="7">
        <v>3.8299999999999999E-4</v>
      </c>
      <c r="G21" s="7" t="s">
        <v>29</v>
      </c>
      <c r="H21" s="7" t="s">
        <v>30</v>
      </c>
      <c r="I21" s="7">
        <v>1</v>
      </c>
      <c r="J21" s="7">
        <v>1</v>
      </c>
      <c r="K21" s="8">
        <v>45077.726388888892</v>
      </c>
    </row>
    <row r="22" spans="1:11">
      <c r="A22" s="7" t="s">
        <v>52</v>
      </c>
      <c r="B22" s="7"/>
      <c r="C22" s="7" t="s">
        <v>27</v>
      </c>
      <c r="D22" s="7">
        <v>9.2999999999999999E-2</v>
      </c>
      <c r="E22" s="7" t="s">
        <v>28</v>
      </c>
      <c r="F22" s="7">
        <v>2.8615999999999999E-2</v>
      </c>
      <c r="G22" s="7" t="s">
        <v>29</v>
      </c>
      <c r="H22" s="7" t="s">
        <v>30</v>
      </c>
      <c r="I22" s="7">
        <v>1</v>
      </c>
      <c r="J22" s="7">
        <v>1</v>
      </c>
      <c r="K22" s="8">
        <v>45077.727777777778</v>
      </c>
    </row>
    <row r="23" spans="1:11">
      <c r="A23" s="7" t="s">
        <v>53</v>
      </c>
      <c r="B23" s="7"/>
      <c r="C23" s="7" t="s">
        <v>27</v>
      </c>
      <c r="D23" s="7">
        <v>9.5000000000000001E-2</v>
      </c>
      <c r="E23" s="7" t="s">
        <v>28</v>
      </c>
      <c r="F23" s="7">
        <v>2.9114999999999999E-2</v>
      </c>
      <c r="G23" s="7" t="s">
        <v>29</v>
      </c>
      <c r="H23" s="7" t="s">
        <v>30</v>
      </c>
      <c r="I23" s="7">
        <v>1</v>
      </c>
      <c r="J23" s="7">
        <v>1</v>
      </c>
      <c r="K23" s="8">
        <v>45077.728472222225</v>
      </c>
    </row>
    <row r="24" spans="1:11">
      <c r="A24" s="7" t="s">
        <v>54</v>
      </c>
      <c r="B24" s="7"/>
      <c r="C24" s="7" t="s">
        <v>27</v>
      </c>
      <c r="D24" s="7">
        <v>6.9000000000000006E-2</v>
      </c>
      <c r="E24" s="7" t="s">
        <v>28</v>
      </c>
      <c r="F24" s="7">
        <v>2.0830000000000001E-2</v>
      </c>
      <c r="G24" s="7" t="s">
        <v>29</v>
      </c>
      <c r="H24" s="7" t="s">
        <v>30</v>
      </c>
      <c r="I24" s="7">
        <v>1</v>
      </c>
      <c r="J24" s="7">
        <v>1</v>
      </c>
      <c r="K24" s="8">
        <v>45077.729166666664</v>
      </c>
    </row>
    <row r="25" spans="1:11">
      <c r="A25" s="7" t="s">
        <v>55</v>
      </c>
      <c r="B25" s="7"/>
      <c r="C25" s="7" t="s">
        <v>27</v>
      </c>
      <c r="D25" s="7">
        <v>7.3999999999999996E-2</v>
      </c>
      <c r="E25" s="7" t="s">
        <v>28</v>
      </c>
      <c r="F25" s="7">
        <v>2.2431E-2</v>
      </c>
      <c r="G25" s="7" t="s">
        <v>29</v>
      </c>
      <c r="H25" s="7" t="s">
        <v>30</v>
      </c>
      <c r="I25" s="7">
        <v>1</v>
      </c>
      <c r="J25" s="7">
        <v>1</v>
      </c>
      <c r="K25" s="8">
        <v>45077.730555555558</v>
      </c>
    </row>
    <row r="26" spans="1:11">
      <c r="A26" s="7" t="s">
        <v>56</v>
      </c>
      <c r="B26" s="7"/>
      <c r="C26" s="7" t="s">
        <v>27</v>
      </c>
      <c r="D26" s="7">
        <v>0.44900000000000001</v>
      </c>
      <c r="E26" s="7" t="s">
        <v>28</v>
      </c>
      <c r="F26" s="7">
        <v>0.14171900000000001</v>
      </c>
      <c r="G26" s="7" t="s">
        <v>29</v>
      </c>
      <c r="H26" s="7" t="s">
        <v>30</v>
      </c>
      <c r="I26" s="7">
        <v>1</v>
      </c>
      <c r="J26" s="7">
        <v>1</v>
      </c>
      <c r="K26" s="8">
        <v>45077.731249999997</v>
      </c>
    </row>
    <row r="27" spans="1:11">
      <c r="A27" s="7" t="s">
        <v>57</v>
      </c>
      <c r="B27" s="7"/>
      <c r="C27" s="7" t="s">
        <v>27</v>
      </c>
      <c r="D27" s="7">
        <v>0.45300000000000001</v>
      </c>
      <c r="E27" s="7" t="s">
        <v>28</v>
      </c>
      <c r="F27" s="7">
        <v>0.14296700000000001</v>
      </c>
      <c r="G27" s="7" t="s">
        <v>29</v>
      </c>
      <c r="H27" s="7" t="s">
        <v>30</v>
      </c>
      <c r="I27" s="7">
        <v>1</v>
      </c>
      <c r="J27" s="7">
        <v>1</v>
      </c>
      <c r="K27" s="8">
        <v>45077.731944444444</v>
      </c>
    </row>
    <row r="28" spans="1:11">
      <c r="A28" s="7" t="s">
        <v>58</v>
      </c>
      <c r="B28" s="7"/>
      <c r="C28" s="7" t="s">
        <v>27</v>
      </c>
      <c r="D28" s="7">
        <v>0.501</v>
      </c>
      <c r="E28" s="7" t="s">
        <v>28</v>
      </c>
      <c r="F28" s="7">
        <v>0.15823999999999999</v>
      </c>
      <c r="G28" s="7" t="s">
        <v>29</v>
      </c>
      <c r="H28" s="7" t="s">
        <v>30</v>
      </c>
      <c r="I28" s="7">
        <v>1</v>
      </c>
      <c r="J28" s="7">
        <v>1</v>
      </c>
      <c r="K28" s="8">
        <v>45077.73333333333</v>
      </c>
    </row>
    <row r="29" spans="1:11">
      <c r="A29" s="7" t="s">
        <v>59</v>
      </c>
      <c r="B29" s="7"/>
      <c r="C29" s="7" t="s">
        <v>27</v>
      </c>
      <c r="D29" s="7">
        <v>0.50800000000000001</v>
      </c>
      <c r="E29" s="7" t="s">
        <v>28</v>
      </c>
      <c r="F29" s="7">
        <v>0.160555</v>
      </c>
      <c r="G29" s="7" t="s">
        <v>29</v>
      </c>
      <c r="H29" s="7" t="s">
        <v>30</v>
      </c>
      <c r="I29" s="7">
        <v>1</v>
      </c>
      <c r="J29" s="7">
        <v>1</v>
      </c>
      <c r="K29" s="8">
        <v>45077.734027777777</v>
      </c>
    </row>
    <row r="30" spans="1:11">
      <c r="A30" s="7" t="s">
        <v>60</v>
      </c>
      <c r="B30" s="7"/>
      <c r="C30" s="7" t="s">
        <v>27</v>
      </c>
      <c r="D30" s="7">
        <v>2.1000000000000001E-2</v>
      </c>
      <c r="E30" s="7" t="s">
        <v>28</v>
      </c>
      <c r="F30" s="7">
        <v>5.5770000000000004E-3</v>
      </c>
      <c r="G30" s="7" t="s">
        <v>29</v>
      </c>
      <c r="H30" s="7" t="s">
        <v>30</v>
      </c>
      <c r="I30" s="7">
        <v>1</v>
      </c>
      <c r="J30" s="7">
        <v>1</v>
      </c>
      <c r="K30" s="8">
        <v>45077.734722222223</v>
      </c>
    </row>
    <row r="31" spans="1:11">
      <c r="A31" s="7" t="s">
        <v>61</v>
      </c>
      <c r="B31" s="7"/>
      <c r="C31" s="7" t="s">
        <v>27</v>
      </c>
      <c r="D31" s="7">
        <v>1.7999999999999999E-2</v>
      </c>
      <c r="E31" s="7" t="s">
        <v>28</v>
      </c>
      <c r="F31" s="7">
        <v>4.7070000000000002E-3</v>
      </c>
      <c r="G31" s="7" t="s">
        <v>29</v>
      </c>
      <c r="H31" s="7" t="s">
        <v>30</v>
      </c>
      <c r="I31" s="7">
        <v>1</v>
      </c>
      <c r="J31" s="7">
        <v>1</v>
      </c>
      <c r="K31" s="8">
        <v>45077.73541666667</v>
      </c>
    </row>
    <row r="32" spans="1:11">
      <c r="A32" s="7" t="s">
        <v>62</v>
      </c>
      <c r="B32" s="7"/>
      <c r="C32" s="7" t="s">
        <v>27</v>
      </c>
      <c r="D32" s="7">
        <v>5.3999999999999999E-2</v>
      </c>
      <c r="E32" s="7" t="s">
        <v>28</v>
      </c>
      <c r="F32" s="7">
        <v>1.6136000000000001E-2</v>
      </c>
      <c r="G32" s="7" t="s">
        <v>29</v>
      </c>
      <c r="H32" s="7" t="s">
        <v>30</v>
      </c>
      <c r="I32" s="7">
        <v>1</v>
      </c>
      <c r="J32" s="7">
        <v>1</v>
      </c>
      <c r="K32" s="8">
        <v>45077.736805555556</v>
      </c>
    </row>
    <row r="33" spans="1:11">
      <c r="A33" s="7" t="s">
        <v>63</v>
      </c>
      <c r="B33" s="7"/>
      <c r="C33" s="7" t="s">
        <v>27</v>
      </c>
      <c r="D33" s="7">
        <v>5.7000000000000002E-2</v>
      </c>
      <c r="E33" s="7" t="s">
        <v>28</v>
      </c>
      <c r="F33" s="7">
        <v>1.7038000000000001E-2</v>
      </c>
      <c r="G33" s="7" t="s">
        <v>29</v>
      </c>
      <c r="H33" s="7" t="s">
        <v>30</v>
      </c>
      <c r="I33" s="7">
        <v>1</v>
      </c>
      <c r="J33" s="7">
        <v>1</v>
      </c>
      <c r="K33" s="8">
        <v>45077.738194444442</v>
      </c>
    </row>
    <row r="34" spans="1:11">
      <c r="A34" s="7" t="s">
        <v>64</v>
      </c>
      <c r="B34" s="7"/>
      <c r="C34" s="7" t="s">
        <v>27</v>
      </c>
      <c r="D34" s="7">
        <v>0.28799999999999998</v>
      </c>
      <c r="E34" s="7" t="s">
        <v>28</v>
      </c>
      <c r="F34" s="7">
        <v>9.0533000000000002E-2</v>
      </c>
      <c r="G34" s="7" t="s">
        <v>29</v>
      </c>
      <c r="H34" s="7" t="s">
        <v>30</v>
      </c>
      <c r="I34" s="7">
        <v>1</v>
      </c>
      <c r="J34" s="7">
        <v>1</v>
      </c>
      <c r="K34" s="8">
        <v>45077.740277777775</v>
      </c>
    </row>
    <row r="35" spans="1:11">
      <c r="A35" s="7" t="s">
        <v>65</v>
      </c>
      <c r="B35" s="7"/>
      <c r="C35" s="7" t="s">
        <v>27</v>
      </c>
      <c r="D35" s="7">
        <v>0.315</v>
      </c>
      <c r="E35" s="7" t="s">
        <v>28</v>
      </c>
      <c r="F35" s="7">
        <v>9.9163000000000001E-2</v>
      </c>
      <c r="G35" s="7" t="s">
        <v>29</v>
      </c>
      <c r="H35" s="7" t="s">
        <v>30</v>
      </c>
      <c r="I35" s="7">
        <v>1</v>
      </c>
      <c r="J35" s="7">
        <v>1</v>
      </c>
      <c r="K35" s="8">
        <v>45077.741666666669</v>
      </c>
    </row>
    <row r="36" spans="1:11">
      <c r="A36" s="7" t="s">
        <v>66</v>
      </c>
      <c r="B36" s="7"/>
      <c r="C36" s="7" t="s">
        <v>27</v>
      </c>
      <c r="D36" s="7">
        <v>0.46</v>
      </c>
      <c r="E36" s="7" t="s">
        <v>28</v>
      </c>
      <c r="F36" s="7">
        <v>0.14527899999999999</v>
      </c>
      <c r="G36" s="7" t="s">
        <v>29</v>
      </c>
      <c r="H36" s="7" t="s">
        <v>30</v>
      </c>
      <c r="I36" s="7">
        <v>1</v>
      </c>
      <c r="J36" s="7">
        <v>1</v>
      </c>
      <c r="K36" s="8">
        <v>45077.743055555555</v>
      </c>
    </row>
    <row r="37" spans="1:11">
      <c r="A37" s="7" t="s">
        <v>67</v>
      </c>
      <c r="B37" s="7"/>
      <c r="C37" s="7" t="s">
        <v>27</v>
      </c>
      <c r="D37" s="7">
        <v>0.45600000000000002</v>
      </c>
      <c r="E37" s="7" t="s">
        <v>28</v>
      </c>
      <c r="F37" s="7">
        <v>0.143814</v>
      </c>
      <c r="G37" s="7" t="s">
        <v>29</v>
      </c>
      <c r="H37" s="7" t="s">
        <v>30</v>
      </c>
      <c r="I37" s="7">
        <v>1</v>
      </c>
      <c r="J37" s="7">
        <v>1</v>
      </c>
      <c r="K37" s="8">
        <v>45077.744444444441</v>
      </c>
    </row>
    <row r="38" spans="1:1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0DF7-ED58-44A1-92BC-8CA5AFB58809}">
  <dimension ref="A1:K38"/>
  <sheetViews>
    <sheetView topLeftCell="A23" workbookViewId="0">
      <selection activeCell="E37" sqref="E37"/>
    </sheetView>
  </sheetViews>
  <sheetFormatPr defaultRowHeight="14.4"/>
  <sheetData>
    <row r="1" spans="1:11">
      <c r="A1" s="7" t="s">
        <v>68</v>
      </c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25</v>
      </c>
    </row>
    <row r="2" spans="1:11">
      <c r="A2" s="7" t="s">
        <v>26</v>
      </c>
      <c r="B2" s="7"/>
      <c r="C2" s="7" t="s">
        <v>31</v>
      </c>
      <c r="D2" s="7">
        <v>1.7000000000000001E-2</v>
      </c>
      <c r="E2" s="7" t="s">
        <v>32</v>
      </c>
      <c r="F2" s="7">
        <v>1.6823000000000001E-2</v>
      </c>
      <c r="G2" s="7" t="s">
        <v>29</v>
      </c>
      <c r="H2" s="7" t="s">
        <v>30</v>
      </c>
      <c r="I2" s="7">
        <v>1</v>
      </c>
      <c r="J2" s="7">
        <v>1</v>
      </c>
      <c r="K2" s="8">
        <v>45077.800694444442</v>
      </c>
    </row>
    <row r="3" spans="1:11">
      <c r="A3" s="7" t="s">
        <v>33</v>
      </c>
      <c r="B3" s="7"/>
      <c r="C3" s="7" t="s">
        <v>31</v>
      </c>
      <c r="D3" s="7">
        <v>4.5999999999999999E-2</v>
      </c>
      <c r="E3" s="7" t="s">
        <v>32</v>
      </c>
      <c r="F3" s="7">
        <v>4.6470999999999998E-2</v>
      </c>
      <c r="G3" s="7" t="s">
        <v>29</v>
      </c>
      <c r="H3" s="7" t="s">
        <v>30</v>
      </c>
      <c r="I3" s="7">
        <v>1</v>
      </c>
      <c r="J3" s="7">
        <v>1</v>
      </c>
      <c r="K3" s="8">
        <v>45077.802083333336</v>
      </c>
    </row>
    <row r="4" spans="1:11">
      <c r="A4" s="7" t="s">
        <v>34</v>
      </c>
      <c r="B4" s="7"/>
      <c r="C4" s="7" t="s">
        <v>31</v>
      </c>
      <c r="D4" s="7">
        <v>7.3999999999999996E-2</v>
      </c>
      <c r="E4" s="7" t="s">
        <v>32</v>
      </c>
      <c r="F4" s="7">
        <v>7.4454999999999993E-2</v>
      </c>
      <c r="G4" s="7" t="s">
        <v>29</v>
      </c>
      <c r="H4" s="7" t="s">
        <v>30</v>
      </c>
      <c r="I4" s="7">
        <v>1</v>
      </c>
      <c r="J4" s="7">
        <v>1</v>
      </c>
      <c r="K4" s="8">
        <v>45077.803472222222</v>
      </c>
    </row>
    <row r="5" spans="1:11">
      <c r="A5" s="7" t="s">
        <v>35</v>
      </c>
      <c r="B5" s="7"/>
      <c r="C5" s="7" t="s">
        <v>31</v>
      </c>
      <c r="D5" s="7">
        <v>0.158</v>
      </c>
      <c r="E5" s="7" t="s">
        <v>32</v>
      </c>
      <c r="F5" s="7">
        <v>0.15834400000000001</v>
      </c>
      <c r="G5" s="7" t="s">
        <v>29</v>
      </c>
      <c r="H5" s="7" t="s">
        <v>30</v>
      </c>
      <c r="I5" s="7">
        <v>1</v>
      </c>
      <c r="J5" s="7">
        <v>1</v>
      </c>
      <c r="K5" s="8">
        <v>45077.804861111108</v>
      </c>
    </row>
    <row r="6" spans="1:11">
      <c r="A6" s="7" t="s">
        <v>36</v>
      </c>
      <c r="B6" s="7"/>
      <c r="C6" s="7" t="s">
        <v>31</v>
      </c>
      <c r="D6" s="7">
        <v>0.30399999999999999</v>
      </c>
      <c r="E6" s="7" t="s">
        <v>32</v>
      </c>
      <c r="F6" s="7">
        <v>0.30368499999999998</v>
      </c>
      <c r="G6" s="7" t="s">
        <v>29</v>
      </c>
      <c r="H6" s="7" t="s">
        <v>30</v>
      </c>
      <c r="I6" s="7">
        <v>1</v>
      </c>
      <c r="J6" s="7">
        <v>1</v>
      </c>
      <c r="K6" s="8">
        <v>45077.806250000001</v>
      </c>
    </row>
    <row r="7" spans="1:11">
      <c r="A7" s="7" t="s">
        <v>37</v>
      </c>
      <c r="B7" s="7"/>
      <c r="C7" s="7" t="s">
        <v>31</v>
      </c>
      <c r="D7" s="7">
        <v>0.45</v>
      </c>
      <c r="E7" s="7" t="s">
        <v>32</v>
      </c>
      <c r="F7" s="7">
        <v>0.45004499999999997</v>
      </c>
      <c r="G7" s="7" t="s">
        <v>29</v>
      </c>
      <c r="H7" s="7" t="s">
        <v>30</v>
      </c>
      <c r="I7" s="7">
        <v>1</v>
      </c>
      <c r="J7" s="7">
        <v>1</v>
      </c>
      <c r="K7" s="8">
        <v>45077.807638888888</v>
      </c>
    </row>
    <row r="8" spans="1:11">
      <c r="A8" s="7" t="s">
        <v>38</v>
      </c>
      <c r="B8" s="7"/>
      <c r="C8" s="7" t="s">
        <v>31</v>
      </c>
      <c r="D8" s="7">
        <v>0.59</v>
      </c>
      <c r="E8" s="7" t="s">
        <v>32</v>
      </c>
      <c r="F8" s="7">
        <v>0.59029500000000001</v>
      </c>
      <c r="G8" s="7" t="s">
        <v>29</v>
      </c>
      <c r="H8" s="7" t="s">
        <v>30</v>
      </c>
      <c r="I8" s="7">
        <v>1</v>
      </c>
      <c r="J8" s="7">
        <v>1</v>
      </c>
      <c r="K8" s="8">
        <v>45077.80972222222</v>
      </c>
    </row>
    <row r="9" spans="1:11">
      <c r="A9" s="7" t="s">
        <v>39</v>
      </c>
      <c r="B9" s="7"/>
      <c r="C9" s="7" t="s">
        <v>31</v>
      </c>
      <c r="D9" s="7">
        <v>1.7999999999999999E-2</v>
      </c>
      <c r="E9" s="7" t="s">
        <v>32</v>
      </c>
      <c r="F9" s="7">
        <v>1.8415999999999998E-2</v>
      </c>
      <c r="G9" s="7" t="s">
        <v>29</v>
      </c>
      <c r="H9" s="7" t="s">
        <v>30</v>
      </c>
      <c r="I9" s="7">
        <v>1</v>
      </c>
      <c r="J9" s="7">
        <v>1</v>
      </c>
      <c r="K9" s="8">
        <v>45077.811111111114</v>
      </c>
    </row>
    <row r="10" spans="1:11">
      <c r="A10" s="7" t="s">
        <v>40</v>
      </c>
      <c r="B10" s="7"/>
      <c r="C10" s="7" t="s">
        <v>31</v>
      </c>
      <c r="D10" s="7">
        <v>1.2E-2</v>
      </c>
      <c r="E10" s="7" t="s">
        <v>32</v>
      </c>
      <c r="F10" s="7">
        <v>1.8134000000000001E-2</v>
      </c>
      <c r="G10" s="7" t="s">
        <v>29</v>
      </c>
      <c r="H10" s="7" t="s">
        <v>30</v>
      </c>
      <c r="I10" s="7">
        <v>1</v>
      </c>
      <c r="J10" s="7">
        <v>1</v>
      </c>
      <c r="K10" s="8">
        <v>45077.8125</v>
      </c>
    </row>
    <row r="11" spans="1:11">
      <c r="A11" s="7" t="s">
        <v>41</v>
      </c>
      <c r="B11" s="7"/>
      <c r="C11" s="7" t="s">
        <v>31</v>
      </c>
      <c r="D11" s="7">
        <v>6.0000000000000001E-3</v>
      </c>
      <c r="E11" s="7" t="s">
        <v>32</v>
      </c>
      <c r="F11" s="7">
        <v>1.7458000000000001E-2</v>
      </c>
      <c r="G11" s="7" t="s">
        <v>29</v>
      </c>
      <c r="H11" s="7" t="s">
        <v>30</v>
      </c>
      <c r="I11" s="7">
        <v>1</v>
      </c>
      <c r="J11" s="7">
        <v>1</v>
      </c>
      <c r="K11" s="8">
        <v>45077.813888888886</v>
      </c>
    </row>
    <row r="12" spans="1:11">
      <c r="A12" s="7" t="s">
        <v>42</v>
      </c>
      <c r="B12" s="7"/>
      <c r="C12" s="7" t="s">
        <v>31</v>
      </c>
      <c r="D12" s="7">
        <v>1.2E-2</v>
      </c>
      <c r="E12" s="7" t="s">
        <v>32</v>
      </c>
      <c r="F12" s="7">
        <v>1.8124999999999999E-2</v>
      </c>
      <c r="G12" s="7" t="s">
        <v>29</v>
      </c>
      <c r="H12" s="7" t="s">
        <v>30</v>
      </c>
      <c r="I12" s="7">
        <v>1</v>
      </c>
      <c r="J12" s="7">
        <v>1</v>
      </c>
      <c r="K12" s="8">
        <v>45077.81527777778</v>
      </c>
    </row>
    <row r="13" spans="1:11">
      <c r="A13" s="7" t="s">
        <v>43</v>
      </c>
      <c r="B13" s="7"/>
      <c r="C13" s="7" t="s">
        <v>31</v>
      </c>
      <c r="D13" s="7">
        <v>1.6E-2</v>
      </c>
      <c r="E13" s="7" t="s">
        <v>32</v>
      </c>
      <c r="F13" s="7">
        <v>1.8602E-2</v>
      </c>
      <c r="G13" s="7" t="s">
        <v>29</v>
      </c>
      <c r="H13" s="7" t="s">
        <v>30</v>
      </c>
      <c r="I13" s="7">
        <v>1</v>
      </c>
      <c r="J13" s="7">
        <v>1</v>
      </c>
      <c r="K13" s="8">
        <v>45077.816666666666</v>
      </c>
    </row>
    <row r="14" spans="1:11">
      <c r="A14" s="7" t="s">
        <v>44</v>
      </c>
      <c r="B14" s="7"/>
      <c r="C14" s="7" t="s">
        <v>31</v>
      </c>
      <c r="D14" s="7">
        <v>1.0999999999999999E-2</v>
      </c>
      <c r="E14" s="7" t="s">
        <v>32</v>
      </c>
      <c r="F14" s="7">
        <v>1.8043E-2</v>
      </c>
      <c r="G14" s="7" t="s">
        <v>29</v>
      </c>
      <c r="H14" s="7" t="s">
        <v>30</v>
      </c>
      <c r="I14" s="7">
        <v>1</v>
      </c>
      <c r="J14" s="7">
        <v>1</v>
      </c>
      <c r="K14" s="8">
        <v>45077.818749999999</v>
      </c>
    </row>
    <row r="15" spans="1:11">
      <c r="A15" s="7" t="s">
        <v>45</v>
      </c>
      <c r="B15" s="7"/>
      <c r="C15" s="7" t="s">
        <v>31</v>
      </c>
      <c r="D15" s="7">
        <v>1.4999999999999999E-2</v>
      </c>
      <c r="E15" s="7" t="s">
        <v>32</v>
      </c>
      <c r="F15" s="7">
        <v>1.8547000000000001E-2</v>
      </c>
      <c r="G15" s="7" t="s">
        <v>29</v>
      </c>
      <c r="H15" s="7" t="s">
        <v>30</v>
      </c>
      <c r="I15" s="7">
        <v>1</v>
      </c>
      <c r="J15" s="7">
        <v>1</v>
      </c>
      <c r="K15" s="8">
        <v>45077.820138888892</v>
      </c>
    </row>
    <row r="16" spans="1:11">
      <c r="A16" s="7" t="s">
        <v>46</v>
      </c>
      <c r="B16" s="7"/>
      <c r="C16" s="7" t="s">
        <v>31</v>
      </c>
      <c r="D16" s="7">
        <v>8.0000000000000002E-3</v>
      </c>
      <c r="E16" s="7" t="s">
        <v>32</v>
      </c>
      <c r="F16" s="7">
        <v>1.7731E-2</v>
      </c>
      <c r="G16" s="7" t="s">
        <v>29</v>
      </c>
      <c r="H16" s="7" t="s">
        <v>30</v>
      </c>
      <c r="I16" s="7">
        <v>1</v>
      </c>
      <c r="J16" s="7">
        <v>1</v>
      </c>
      <c r="K16" s="8">
        <v>45077.821527777778</v>
      </c>
    </row>
    <row r="17" spans="1:11">
      <c r="A17" s="7" t="s">
        <v>47</v>
      </c>
      <c r="B17" s="7"/>
      <c r="C17" s="7" t="s">
        <v>31</v>
      </c>
      <c r="D17" s="7">
        <v>1.2999999999999999E-2</v>
      </c>
      <c r="E17" s="7" t="s">
        <v>32</v>
      </c>
      <c r="F17" s="7">
        <v>1.8207999999999998E-2</v>
      </c>
      <c r="G17" s="7" t="s">
        <v>29</v>
      </c>
      <c r="H17" s="7" t="s">
        <v>30</v>
      </c>
      <c r="I17" s="7">
        <v>1</v>
      </c>
      <c r="J17" s="7">
        <v>1</v>
      </c>
      <c r="K17" s="8">
        <v>45077.822916666664</v>
      </c>
    </row>
    <row r="18" spans="1:11">
      <c r="A18" s="7" t="s">
        <v>48</v>
      </c>
      <c r="B18" s="7"/>
      <c r="C18" s="7" t="s">
        <v>31</v>
      </c>
      <c r="D18" s="7">
        <v>2.1000000000000001E-2</v>
      </c>
      <c r="E18" s="7" t="s">
        <v>32</v>
      </c>
      <c r="F18" s="7">
        <v>1.9192000000000001E-2</v>
      </c>
      <c r="G18" s="7" t="s">
        <v>29</v>
      </c>
      <c r="H18" s="7" t="s">
        <v>30</v>
      </c>
      <c r="I18" s="7">
        <v>1</v>
      </c>
      <c r="J18" s="7">
        <v>1</v>
      </c>
      <c r="K18" s="8">
        <v>45077.824305555558</v>
      </c>
    </row>
    <row r="19" spans="1:11">
      <c r="A19" s="7" t="s">
        <v>49</v>
      </c>
      <c r="B19" s="7"/>
      <c r="C19" s="7" t="s">
        <v>31</v>
      </c>
      <c r="D19" s="7">
        <v>2.7E-2</v>
      </c>
      <c r="E19" s="7" t="s">
        <v>32</v>
      </c>
      <c r="F19" s="7">
        <v>1.9876000000000001E-2</v>
      </c>
      <c r="G19" s="7" t="s">
        <v>29</v>
      </c>
      <c r="H19" s="7" t="s">
        <v>30</v>
      </c>
      <c r="I19" s="7">
        <v>1</v>
      </c>
      <c r="J19" s="7">
        <v>1</v>
      </c>
      <c r="K19" s="8">
        <v>45077.825694444444</v>
      </c>
    </row>
    <row r="20" spans="1:11">
      <c r="A20" s="7" t="s">
        <v>50</v>
      </c>
      <c r="B20" s="7"/>
      <c r="C20" s="7" t="s">
        <v>31</v>
      </c>
      <c r="D20" s="7">
        <v>2.1999999999999999E-2</v>
      </c>
      <c r="E20" s="7" t="s">
        <v>32</v>
      </c>
      <c r="F20" s="7">
        <v>1.9288E-2</v>
      </c>
      <c r="G20" s="7" t="s">
        <v>29</v>
      </c>
      <c r="H20" s="7" t="s">
        <v>30</v>
      </c>
      <c r="I20" s="7">
        <v>1</v>
      </c>
      <c r="J20" s="7">
        <v>1</v>
      </c>
      <c r="K20" s="8">
        <v>45077.82708333333</v>
      </c>
    </row>
    <row r="21" spans="1:11">
      <c r="A21" s="7" t="s">
        <v>51</v>
      </c>
      <c r="B21" s="7"/>
      <c r="C21" s="7" t="s">
        <v>31</v>
      </c>
      <c r="D21" s="7">
        <v>2.9000000000000001E-2</v>
      </c>
      <c r="E21" s="7" t="s">
        <v>32</v>
      </c>
      <c r="F21" s="7">
        <v>2.0112999999999999E-2</v>
      </c>
      <c r="G21" s="7" t="s">
        <v>29</v>
      </c>
      <c r="H21" s="7" t="s">
        <v>30</v>
      </c>
      <c r="I21" s="7">
        <v>1</v>
      </c>
      <c r="J21" s="7">
        <v>1</v>
      </c>
      <c r="K21" s="8">
        <v>45077.82916666667</v>
      </c>
    </row>
    <row r="22" spans="1:11">
      <c r="A22" s="7" t="s">
        <v>52</v>
      </c>
      <c r="B22" s="7"/>
      <c r="C22" s="7" t="s">
        <v>31</v>
      </c>
      <c r="D22" s="7">
        <v>1.7000000000000001E-2</v>
      </c>
      <c r="E22" s="7" t="s">
        <v>32</v>
      </c>
      <c r="F22" s="7">
        <v>1.8759999999999999E-2</v>
      </c>
      <c r="G22" s="7" t="s">
        <v>29</v>
      </c>
      <c r="H22" s="7" t="s">
        <v>30</v>
      </c>
      <c r="I22" s="7">
        <v>1</v>
      </c>
      <c r="J22" s="7">
        <v>1</v>
      </c>
      <c r="K22" s="8">
        <v>45077.830555555556</v>
      </c>
    </row>
    <row r="23" spans="1:11">
      <c r="A23" s="7" t="s">
        <v>53</v>
      </c>
      <c r="B23" s="7"/>
      <c r="C23" s="7" t="s">
        <v>31</v>
      </c>
      <c r="D23" s="7">
        <v>1.9E-2</v>
      </c>
      <c r="E23" s="7" t="s">
        <v>32</v>
      </c>
      <c r="F23" s="7">
        <v>1.8949000000000001E-2</v>
      </c>
      <c r="G23" s="7" t="s">
        <v>29</v>
      </c>
      <c r="H23" s="7" t="s">
        <v>30</v>
      </c>
      <c r="I23" s="7">
        <v>1</v>
      </c>
      <c r="J23" s="7">
        <v>1</v>
      </c>
      <c r="K23" s="8">
        <v>45077.831944444442</v>
      </c>
    </row>
    <row r="24" spans="1:11">
      <c r="A24" s="7" t="s">
        <v>54</v>
      </c>
      <c r="B24" s="7"/>
      <c r="C24" s="7" t="s">
        <v>31</v>
      </c>
      <c r="D24" s="7">
        <v>1.2999999999999999E-2</v>
      </c>
      <c r="E24" s="7" t="s">
        <v>32</v>
      </c>
      <c r="F24" s="7">
        <v>1.8298999999999999E-2</v>
      </c>
      <c r="G24" s="7" t="s">
        <v>29</v>
      </c>
      <c r="H24" s="7" t="s">
        <v>30</v>
      </c>
      <c r="I24" s="7">
        <v>1</v>
      </c>
      <c r="J24" s="7">
        <v>1</v>
      </c>
      <c r="K24" s="8">
        <v>45077.833333333336</v>
      </c>
    </row>
    <row r="25" spans="1:11">
      <c r="A25" s="7" t="s">
        <v>55</v>
      </c>
      <c r="B25" s="7"/>
      <c r="C25" s="7" t="s">
        <v>31</v>
      </c>
      <c r="D25" s="7">
        <v>1.0999999999999999E-2</v>
      </c>
      <c r="E25" s="7" t="s">
        <v>32</v>
      </c>
      <c r="F25" s="7">
        <v>1.8033E-2</v>
      </c>
      <c r="G25" s="7" t="s">
        <v>29</v>
      </c>
      <c r="H25" s="7" t="s">
        <v>30</v>
      </c>
      <c r="I25" s="7">
        <v>1</v>
      </c>
      <c r="J25" s="7">
        <v>1</v>
      </c>
      <c r="K25" s="8">
        <v>45077.834722222222</v>
      </c>
    </row>
    <row r="26" spans="1:11">
      <c r="A26" s="7" t="s">
        <v>56</v>
      </c>
      <c r="B26" s="7"/>
      <c r="C26" s="7" t="s">
        <v>31</v>
      </c>
      <c r="D26" s="7">
        <v>2.3E-2</v>
      </c>
      <c r="E26" s="7" t="s">
        <v>32</v>
      </c>
      <c r="F26" s="7">
        <v>1.9376999999999998E-2</v>
      </c>
      <c r="G26" s="7" t="s">
        <v>29</v>
      </c>
      <c r="H26" s="7" t="s">
        <v>30</v>
      </c>
      <c r="I26" s="7">
        <v>1</v>
      </c>
      <c r="J26" s="7">
        <v>1</v>
      </c>
      <c r="K26" s="8">
        <v>45077.836111111108</v>
      </c>
    </row>
    <row r="27" spans="1:11">
      <c r="A27" s="7" t="s">
        <v>57</v>
      </c>
      <c r="B27" s="7"/>
      <c r="C27" s="7" t="s">
        <v>31</v>
      </c>
      <c r="D27" s="7">
        <v>2.7E-2</v>
      </c>
      <c r="E27" s="7" t="s">
        <v>32</v>
      </c>
      <c r="F27" s="7">
        <v>1.9852000000000002E-2</v>
      </c>
      <c r="G27" s="7" t="s">
        <v>29</v>
      </c>
      <c r="H27" s="7" t="s">
        <v>30</v>
      </c>
      <c r="I27" s="7">
        <v>1</v>
      </c>
      <c r="J27" s="7">
        <v>1</v>
      </c>
      <c r="K27" s="8">
        <v>45077.838194444441</v>
      </c>
    </row>
    <row r="28" spans="1:11">
      <c r="A28" s="7" t="s">
        <v>58</v>
      </c>
      <c r="B28" s="7"/>
      <c r="C28" s="7" t="s">
        <v>31</v>
      </c>
      <c r="D28" s="7">
        <v>1.2999999999999999E-2</v>
      </c>
      <c r="E28" s="7" t="s">
        <v>32</v>
      </c>
      <c r="F28" s="7">
        <v>1.8269000000000001E-2</v>
      </c>
      <c r="G28" s="7" t="s">
        <v>29</v>
      </c>
      <c r="H28" s="7" t="s">
        <v>30</v>
      </c>
      <c r="I28" s="7">
        <v>1</v>
      </c>
      <c r="J28" s="7">
        <v>1</v>
      </c>
      <c r="K28" s="8">
        <v>45077.839583333334</v>
      </c>
    </row>
    <row r="29" spans="1:11">
      <c r="A29" s="7" t="s">
        <v>59</v>
      </c>
      <c r="B29" s="7"/>
      <c r="C29" s="7" t="s">
        <v>31</v>
      </c>
      <c r="D29" s="7">
        <v>1.2E-2</v>
      </c>
      <c r="E29" s="7" t="s">
        <v>32</v>
      </c>
      <c r="F29" s="7">
        <v>1.8093999999999999E-2</v>
      </c>
      <c r="G29" s="7" t="s">
        <v>29</v>
      </c>
      <c r="H29" s="7" t="s">
        <v>30</v>
      </c>
      <c r="I29" s="7">
        <v>1</v>
      </c>
      <c r="J29" s="7">
        <v>1</v>
      </c>
      <c r="K29" s="8">
        <v>45077.84097222222</v>
      </c>
    </row>
    <row r="30" spans="1:11">
      <c r="A30" s="7" t="s">
        <v>60</v>
      </c>
      <c r="B30" s="7"/>
      <c r="C30" s="7" t="s">
        <v>31</v>
      </c>
      <c r="D30" s="7">
        <v>1.9E-2</v>
      </c>
      <c r="E30" s="7" t="s">
        <v>32</v>
      </c>
      <c r="F30" s="7">
        <v>1.8905999999999999E-2</v>
      </c>
      <c r="G30" s="7" t="s">
        <v>29</v>
      </c>
      <c r="H30" s="7" t="s">
        <v>30</v>
      </c>
      <c r="I30" s="7">
        <v>1</v>
      </c>
      <c r="J30" s="7">
        <v>1</v>
      </c>
      <c r="K30" s="8">
        <v>45077.842361111114</v>
      </c>
    </row>
    <row r="31" spans="1:11">
      <c r="A31" s="7" t="s">
        <v>61</v>
      </c>
      <c r="B31" s="7"/>
      <c r="C31" s="7" t="s">
        <v>31</v>
      </c>
      <c r="D31" s="7">
        <v>1.7999999999999999E-2</v>
      </c>
      <c r="E31" s="7" t="s">
        <v>32</v>
      </c>
      <c r="F31" s="7">
        <v>1.8848E-2</v>
      </c>
      <c r="G31" s="7" t="s">
        <v>29</v>
      </c>
      <c r="H31" s="7" t="s">
        <v>30</v>
      </c>
      <c r="I31" s="7">
        <v>1</v>
      </c>
      <c r="J31" s="7">
        <v>1</v>
      </c>
      <c r="K31" s="8">
        <v>45077.843055555553</v>
      </c>
    </row>
    <row r="32" spans="1:11">
      <c r="A32" s="7" t="s">
        <v>62</v>
      </c>
      <c r="B32" s="7"/>
      <c r="C32" s="7" t="s">
        <v>31</v>
      </c>
      <c r="D32" s="7">
        <v>8.0000000000000002E-3</v>
      </c>
      <c r="E32" s="7" t="s">
        <v>32</v>
      </c>
      <c r="F32" s="7">
        <v>1.7680999999999999E-2</v>
      </c>
      <c r="G32" s="7" t="s">
        <v>29</v>
      </c>
      <c r="H32" s="7" t="s">
        <v>30</v>
      </c>
      <c r="I32" s="7">
        <v>1</v>
      </c>
      <c r="J32" s="7">
        <v>1</v>
      </c>
      <c r="K32" s="8">
        <v>45077.844444444447</v>
      </c>
    </row>
    <row r="33" spans="1:11">
      <c r="A33" s="7" t="s">
        <v>63</v>
      </c>
      <c r="B33" s="7"/>
      <c r="C33" s="7" t="s">
        <v>31</v>
      </c>
      <c r="D33" s="7">
        <v>7.0000000000000001E-3</v>
      </c>
      <c r="E33" s="7" t="s">
        <v>32</v>
      </c>
      <c r="F33" s="7">
        <v>1.7625999999999999E-2</v>
      </c>
      <c r="G33" s="7" t="s">
        <v>29</v>
      </c>
      <c r="H33" s="7" t="s">
        <v>30</v>
      </c>
      <c r="I33" s="7">
        <v>1</v>
      </c>
      <c r="J33" s="7">
        <v>1</v>
      </c>
      <c r="K33" s="8">
        <v>45077.845138888886</v>
      </c>
    </row>
    <row r="34" spans="1:11">
      <c r="A34" s="7" t="s">
        <v>64</v>
      </c>
      <c r="B34" s="7"/>
      <c r="C34" s="7" t="s">
        <v>31</v>
      </c>
      <c r="D34" s="7">
        <v>1.4E-2</v>
      </c>
      <c r="E34" s="7" t="s">
        <v>32</v>
      </c>
      <c r="F34" s="7">
        <v>1.8388999999999999E-2</v>
      </c>
      <c r="G34" s="7" t="s">
        <v>29</v>
      </c>
      <c r="H34" s="7" t="s">
        <v>30</v>
      </c>
      <c r="I34" s="7">
        <v>1</v>
      </c>
      <c r="J34" s="7">
        <v>1</v>
      </c>
      <c r="K34" s="8">
        <v>45077.845833333333</v>
      </c>
    </row>
    <row r="35" spans="1:11">
      <c r="A35" s="7" t="s">
        <v>65</v>
      </c>
      <c r="B35" s="7"/>
      <c r="C35" s="7" t="s">
        <v>31</v>
      </c>
      <c r="D35" s="7">
        <v>1.4E-2</v>
      </c>
      <c r="E35" s="7" t="s">
        <v>32</v>
      </c>
      <c r="F35" s="7">
        <v>1.8353999999999999E-2</v>
      </c>
      <c r="G35" s="7" t="s">
        <v>29</v>
      </c>
      <c r="H35" s="7" t="s">
        <v>30</v>
      </c>
      <c r="I35" s="7">
        <v>1</v>
      </c>
      <c r="J35" s="7">
        <v>1</v>
      </c>
      <c r="K35" s="8">
        <v>45077.847222222219</v>
      </c>
    </row>
    <row r="36" spans="1:11">
      <c r="A36" s="7" t="s">
        <v>66</v>
      </c>
      <c r="B36" s="7"/>
      <c r="C36" s="7" t="s">
        <v>31</v>
      </c>
      <c r="D36" s="7">
        <v>8.0000000000000002E-3</v>
      </c>
      <c r="E36" s="7" t="s">
        <v>32</v>
      </c>
      <c r="F36" s="7">
        <v>1.7713E-2</v>
      </c>
      <c r="G36" s="7" t="s">
        <v>29</v>
      </c>
      <c r="H36" s="7" t="s">
        <v>30</v>
      </c>
      <c r="I36" s="7">
        <v>1</v>
      </c>
      <c r="J36" s="7">
        <v>1</v>
      </c>
      <c r="K36" s="8">
        <v>45077.847916666666</v>
      </c>
    </row>
    <row r="37" spans="1:11">
      <c r="A37" s="7" t="s">
        <v>67</v>
      </c>
      <c r="B37" s="7"/>
      <c r="C37" s="7" t="s">
        <v>31</v>
      </c>
      <c r="D37" s="7">
        <v>8.9999999999999993E-3</v>
      </c>
      <c r="E37" s="7" t="s">
        <v>32</v>
      </c>
      <c r="F37" s="7">
        <v>1.7805000000000001E-2</v>
      </c>
      <c r="G37" s="7" t="s">
        <v>29</v>
      </c>
      <c r="H37" s="7" t="s">
        <v>30</v>
      </c>
      <c r="I37" s="7">
        <v>1</v>
      </c>
      <c r="J37" s="7">
        <v>1</v>
      </c>
      <c r="K37" s="8">
        <v>45077.848611111112</v>
      </c>
    </row>
    <row r="38" spans="1:1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9F048-BB21-4B62-A981-FDE8E8DCC890}">
  <dimension ref="A1:K37"/>
  <sheetViews>
    <sheetView workbookViewId="0">
      <selection activeCell="D10" sqref="D10:D37"/>
    </sheetView>
  </sheetViews>
  <sheetFormatPr defaultRowHeight="14.4"/>
  <sheetData>
    <row r="1" spans="1:11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25</v>
      </c>
    </row>
    <row r="2" spans="1:11">
      <c r="A2" s="7" t="s">
        <v>26</v>
      </c>
      <c r="B2" s="7"/>
      <c r="C2" s="7" t="s">
        <v>31</v>
      </c>
      <c r="D2" s="7">
        <v>0.01</v>
      </c>
      <c r="E2" s="7" t="s">
        <v>32</v>
      </c>
      <c r="F2" s="7">
        <v>9.7750000000000007E-3</v>
      </c>
      <c r="G2" s="7" t="s">
        <v>29</v>
      </c>
      <c r="H2" s="7" t="s">
        <v>30</v>
      </c>
      <c r="I2" s="7">
        <v>1</v>
      </c>
      <c r="J2" s="7">
        <v>1</v>
      </c>
      <c r="K2" s="8">
        <v>45106.634722222225</v>
      </c>
    </row>
    <row r="3" spans="1:11">
      <c r="A3" s="7" t="s">
        <v>33</v>
      </c>
      <c r="B3" s="7"/>
      <c r="C3" s="7" t="s">
        <v>31</v>
      </c>
      <c r="D3" s="7">
        <v>4.4999999999999998E-2</v>
      </c>
      <c r="E3" s="7" t="s">
        <v>32</v>
      </c>
      <c r="F3" s="7">
        <v>4.4715999999999999E-2</v>
      </c>
      <c r="G3" s="7" t="s">
        <v>29</v>
      </c>
      <c r="H3" s="7" t="s">
        <v>30</v>
      </c>
      <c r="I3" s="7">
        <v>1</v>
      </c>
      <c r="J3" s="7">
        <v>1</v>
      </c>
      <c r="K3" s="8">
        <v>45106.636111111111</v>
      </c>
    </row>
    <row r="4" spans="1:11">
      <c r="A4" s="7" t="s">
        <v>34</v>
      </c>
      <c r="B4" s="7"/>
      <c r="C4" s="7" t="s">
        <v>31</v>
      </c>
      <c r="D4" s="7">
        <v>0.08</v>
      </c>
      <c r="E4" s="7" t="s">
        <v>32</v>
      </c>
      <c r="F4" s="7">
        <v>7.9602999999999993E-2</v>
      </c>
      <c r="G4" s="7" t="s">
        <v>29</v>
      </c>
      <c r="H4" s="7" t="s">
        <v>30</v>
      </c>
      <c r="I4" s="7">
        <v>1</v>
      </c>
      <c r="J4" s="7">
        <v>1</v>
      </c>
      <c r="K4" s="8">
        <v>45106.637499999997</v>
      </c>
    </row>
    <row r="5" spans="1:11">
      <c r="A5" s="7" t="s">
        <v>35</v>
      </c>
      <c r="B5" s="7"/>
      <c r="C5" s="7" t="s">
        <v>31</v>
      </c>
      <c r="D5" s="7">
        <v>0.184</v>
      </c>
      <c r="E5" s="7" t="s">
        <v>32</v>
      </c>
      <c r="F5" s="7">
        <v>0.183675</v>
      </c>
      <c r="G5" s="7" t="s">
        <v>29</v>
      </c>
      <c r="H5" s="7" t="s">
        <v>30</v>
      </c>
      <c r="I5" s="7">
        <v>1</v>
      </c>
      <c r="J5" s="7">
        <v>1</v>
      </c>
      <c r="K5" s="8">
        <v>45106.638888888891</v>
      </c>
    </row>
    <row r="6" spans="1:11">
      <c r="A6" s="7" t="s">
        <v>36</v>
      </c>
      <c r="B6" s="7"/>
      <c r="C6" s="7" t="s">
        <v>31</v>
      </c>
      <c r="D6" s="7">
        <v>0.35499999999999998</v>
      </c>
      <c r="E6" s="7" t="s">
        <v>32</v>
      </c>
      <c r="F6" s="7">
        <v>0.35528599999999999</v>
      </c>
      <c r="G6" s="7" t="s">
        <v>29</v>
      </c>
      <c r="H6" s="7" t="s">
        <v>30</v>
      </c>
      <c r="I6" s="7">
        <v>1</v>
      </c>
      <c r="J6" s="7">
        <v>1</v>
      </c>
      <c r="K6" s="8">
        <v>45106.640277777777</v>
      </c>
    </row>
    <row r="7" spans="1:11">
      <c r="A7" s="7" t="s">
        <v>37</v>
      </c>
      <c r="B7" s="7"/>
      <c r="C7" s="7" t="s">
        <v>31</v>
      </c>
      <c r="D7" s="7">
        <v>0.54100000000000004</v>
      </c>
      <c r="E7" s="7" t="s">
        <v>32</v>
      </c>
      <c r="F7" s="7">
        <v>0.54100300000000001</v>
      </c>
      <c r="G7" s="7" t="s">
        <v>29</v>
      </c>
      <c r="H7" s="7" t="s">
        <v>30</v>
      </c>
      <c r="I7" s="7">
        <v>1</v>
      </c>
      <c r="J7" s="7">
        <v>1</v>
      </c>
      <c r="K7" s="8">
        <v>45106.642361111109</v>
      </c>
    </row>
    <row r="8" spans="1:11">
      <c r="A8" s="7" t="s">
        <v>38</v>
      </c>
      <c r="B8" s="7"/>
      <c r="C8" s="7" t="s">
        <v>31</v>
      </c>
      <c r="D8" s="7">
        <v>0.69299999999999995</v>
      </c>
      <c r="E8" s="7" t="s">
        <v>32</v>
      </c>
      <c r="F8" s="7">
        <v>0.69297500000000001</v>
      </c>
      <c r="G8" s="7" t="s">
        <v>29</v>
      </c>
      <c r="H8" s="7" t="s">
        <v>30</v>
      </c>
      <c r="I8" s="7">
        <v>1</v>
      </c>
      <c r="J8" s="7">
        <v>1</v>
      </c>
      <c r="K8" s="8">
        <v>45106.643750000003</v>
      </c>
    </row>
    <row r="9" spans="1:11">
      <c r="A9" s="7" t="s">
        <v>39</v>
      </c>
      <c r="B9" s="7"/>
      <c r="C9" s="7" t="s">
        <v>31</v>
      </c>
      <c r="D9" s="7">
        <v>1.0999999999999999E-2</v>
      </c>
      <c r="E9" s="7" t="s">
        <v>32</v>
      </c>
      <c r="F9" s="7">
        <v>1.076E-2</v>
      </c>
      <c r="G9" s="7" t="s">
        <v>29</v>
      </c>
      <c r="H9" s="7" t="s">
        <v>30</v>
      </c>
      <c r="I9" s="7">
        <v>1</v>
      </c>
      <c r="J9" s="7">
        <v>1</v>
      </c>
      <c r="K9" s="8">
        <v>45106.645138888889</v>
      </c>
    </row>
    <row r="10" spans="1:11">
      <c r="A10" s="7" t="s">
        <v>75</v>
      </c>
      <c r="B10" s="7"/>
      <c r="C10" s="7" t="s">
        <v>31</v>
      </c>
      <c r="D10" s="7">
        <v>-7.0000000000000001E-3</v>
      </c>
      <c r="E10" s="7" t="s">
        <v>32</v>
      </c>
      <c r="F10" s="7">
        <v>1.0108000000000001E-2</v>
      </c>
      <c r="G10" s="7" t="s">
        <v>29</v>
      </c>
      <c r="H10" s="7" t="s">
        <v>30</v>
      </c>
      <c r="I10" s="7">
        <v>1</v>
      </c>
      <c r="J10" s="7">
        <v>1</v>
      </c>
      <c r="K10" s="8">
        <v>45106.646527777775</v>
      </c>
    </row>
    <row r="11" spans="1:11">
      <c r="A11" s="7" t="s">
        <v>76</v>
      </c>
      <c r="B11" s="7"/>
      <c r="C11" s="7" t="s">
        <v>31</v>
      </c>
      <c r="D11" s="7">
        <v>-8.0000000000000002E-3</v>
      </c>
      <c r="E11" s="7" t="s">
        <v>32</v>
      </c>
      <c r="F11" s="7">
        <v>9.9550000000000003E-3</v>
      </c>
      <c r="G11" s="7" t="s">
        <v>29</v>
      </c>
      <c r="H11" s="7" t="s">
        <v>30</v>
      </c>
      <c r="I11" s="7">
        <v>1</v>
      </c>
      <c r="J11" s="7">
        <v>1</v>
      </c>
      <c r="K11" s="8">
        <v>45106.647916666669</v>
      </c>
    </row>
    <row r="12" spans="1:11">
      <c r="A12" s="7" t="s">
        <v>77</v>
      </c>
      <c r="B12" s="7"/>
      <c r="C12" s="7" t="s">
        <v>31</v>
      </c>
      <c r="D12" s="7">
        <v>1.7999999999999999E-2</v>
      </c>
      <c r="E12" s="7" t="s">
        <v>32</v>
      </c>
      <c r="F12" s="7">
        <v>1.3524E-2</v>
      </c>
      <c r="G12" s="7" t="s">
        <v>29</v>
      </c>
      <c r="H12" s="7" t="s">
        <v>30</v>
      </c>
      <c r="I12" s="7">
        <v>1</v>
      </c>
      <c r="J12" s="7">
        <v>1</v>
      </c>
      <c r="K12" s="8">
        <v>45106.649305555555</v>
      </c>
    </row>
    <row r="13" spans="1:11">
      <c r="A13" s="7" t="s">
        <v>78</v>
      </c>
      <c r="B13" s="7"/>
      <c r="C13" s="7" t="s">
        <v>31</v>
      </c>
      <c r="D13" s="7">
        <v>1.7000000000000001E-2</v>
      </c>
      <c r="E13" s="7" t="s">
        <v>32</v>
      </c>
      <c r="F13" s="7">
        <v>1.346E-2</v>
      </c>
      <c r="G13" s="7" t="s">
        <v>29</v>
      </c>
      <c r="H13" s="7" t="s">
        <v>30</v>
      </c>
      <c r="I13" s="7">
        <v>1</v>
      </c>
      <c r="J13" s="7">
        <v>1</v>
      </c>
      <c r="K13" s="8">
        <v>45106.650694444441</v>
      </c>
    </row>
    <row r="14" spans="1:11">
      <c r="A14" s="7" t="s">
        <v>79</v>
      </c>
      <c r="B14" s="7"/>
      <c r="C14" s="7" t="s">
        <v>31</v>
      </c>
      <c r="D14" s="7">
        <v>5.0000000000000001E-3</v>
      </c>
      <c r="E14" s="7" t="s">
        <v>32</v>
      </c>
      <c r="F14" s="7">
        <v>1.1679E-2</v>
      </c>
      <c r="G14" s="7" t="s">
        <v>29</v>
      </c>
      <c r="H14" s="7" t="s">
        <v>30</v>
      </c>
      <c r="I14" s="7">
        <v>1</v>
      </c>
      <c r="J14" s="7">
        <v>1</v>
      </c>
      <c r="K14" s="8">
        <v>45106.652777777781</v>
      </c>
    </row>
    <row r="15" spans="1:11">
      <c r="A15" s="7" t="s">
        <v>80</v>
      </c>
      <c r="B15" s="7"/>
      <c r="C15" s="7" t="s">
        <v>31</v>
      </c>
      <c r="D15" s="7">
        <v>5.0000000000000001E-3</v>
      </c>
      <c r="E15" s="7" t="s">
        <v>32</v>
      </c>
      <c r="F15" s="7">
        <v>1.1736999999999999E-2</v>
      </c>
      <c r="G15" s="7" t="s">
        <v>29</v>
      </c>
      <c r="H15" s="7" t="s">
        <v>30</v>
      </c>
      <c r="I15" s="7">
        <v>1</v>
      </c>
      <c r="J15" s="7">
        <v>1</v>
      </c>
      <c r="K15" s="8">
        <v>45106.654166666667</v>
      </c>
    </row>
    <row r="16" spans="1:11">
      <c r="A16" s="7" t="s">
        <v>81</v>
      </c>
      <c r="B16" s="7"/>
      <c r="C16" s="7" t="s">
        <v>31</v>
      </c>
      <c r="D16" s="7">
        <v>-6.0000000000000001E-3</v>
      </c>
      <c r="E16" s="7" t="s">
        <v>32</v>
      </c>
      <c r="F16" s="7">
        <v>1.0279E-2</v>
      </c>
      <c r="G16" s="7" t="s">
        <v>29</v>
      </c>
      <c r="H16" s="7" t="s">
        <v>30</v>
      </c>
      <c r="I16" s="7">
        <v>1</v>
      </c>
      <c r="J16" s="7">
        <v>1</v>
      </c>
      <c r="K16" s="8">
        <v>45106.655555555553</v>
      </c>
    </row>
    <row r="17" spans="1:11">
      <c r="A17" s="7" t="s">
        <v>82</v>
      </c>
      <c r="B17" s="7"/>
      <c r="C17" s="7" t="s">
        <v>31</v>
      </c>
      <c r="D17" s="7">
        <v>-5.0000000000000001E-3</v>
      </c>
      <c r="E17" s="7" t="s">
        <v>32</v>
      </c>
      <c r="F17" s="7">
        <v>1.0416999999999999E-2</v>
      </c>
      <c r="G17" s="7" t="s">
        <v>29</v>
      </c>
      <c r="H17" s="7" t="s">
        <v>30</v>
      </c>
      <c r="I17" s="7">
        <v>1</v>
      </c>
      <c r="J17" s="7">
        <v>1</v>
      </c>
      <c r="K17" s="8">
        <v>45106.656944444447</v>
      </c>
    </row>
    <row r="18" spans="1:11">
      <c r="A18" s="7" t="s">
        <v>83</v>
      </c>
      <c r="B18" s="7"/>
      <c r="C18" s="7" t="s">
        <v>31</v>
      </c>
      <c r="D18" s="7">
        <v>1.4999999999999999E-2</v>
      </c>
      <c r="E18" s="7" t="s">
        <v>32</v>
      </c>
      <c r="F18" s="7">
        <v>1.3101E-2</v>
      </c>
      <c r="G18" s="7" t="s">
        <v>29</v>
      </c>
      <c r="H18" s="7" t="s">
        <v>30</v>
      </c>
      <c r="I18" s="7">
        <v>1</v>
      </c>
      <c r="J18" s="7">
        <v>1</v>
      </c>
      <c r="K18" s="8">
        <v>45106.658333333333</v>
      </c>
    </row>
    <row r="19" spans="1:11">
      <c r="A19" s="7" t="s">
        <v>84</v>
      </c>
      <c r="B19" s="7"/>
      <c r="C19" s="7" t="s">
        <v>31</v>
      </c>
      <c r="D19" s="7">
        <v>7.0000000000000001E-3</v>
      </c>
      <c r="E19" s="7" t="s">
        <v>32</v>
      </c>
      <c r="F19" s="7">
        <v>1.2064999999999999E-2</v>
      </c>
      <c r="G19" s="7" t="s">
        <v>29</v>
      </c>
      <c r="H19" s="7" t="s">
        <v>30</v>
      </c>
      <c r="I19" s="7">
        <v>1</v>
      </c>
      <c r="J19" s="7">
        <v>1</v>
      </c>
      <c r="K19" s="8">
        <v>45106.659722222219</v>
      </c>
    </row>
    <row r="20" spans="1:11">
      <c r="A20" s="7" t="s">
        <v>85</v>
      </c>
      <c r="B20" s="7"/>
      <c r="C20" s="7" t="s">
        <v>31</v>
      </c>
      <c r="D20" s="7">
        <v>1.7000000000000001E-2</v>
      </c>
      <c r="E20" s="7" t="s">
        <v>32</v>
      </c>
      <c r="F20" s="7">
        <v>1.3398999999999999E-2</v>
      </c>
      <c r="G20" s="7" t="s">
        <v>29</v>
      </c>
      <c r="H20" s="7" t="s">
        <v>30</v>
      </c>
      <c r="I20" s="7">
        <v>1</v>
      </c>
      <c r="J20" s="7">
        <v>1</v>
      </c>
      <c r="K20" s="8">
        <v>45106.661805555559</v>
      </c>
    </row>
    <row r="21" spans="1:11">
      <c r="A21" s="7" t="s">
        <v>86</v>
      </c>
      <c r="B21" s="7"/>
      <c r="C21" s="7" t="s">
        <v>31</v>
      </c>
      <c r="D21" s="7">
        <v>2.4E-2</v>
      </c>
      <c r="E21" s="7" t="s">
        <v>32</v>
      </c>
      <c r="F21" s="7">
        <v>1.4389000000000001E-2</v>
      </c>
      <c r="G21" s="7" t="s">
        <v>29</v>
      </c>
      <c r="H21" s="7" t="s">
        <v>30</v>
      </c>
      <c r="I21" s="7">
        <v>1</v>
      </c>
      <c r="J21" s="7">
        <v>1</v>
      </c>
      <c r="K21" s="8">
        <v>45106.663194444445</v>
      </c>
    </row>
    <row r="22" spans="1:11">
      <c r="A22" s="7" t="s">
        <v>87</v>
      </c>
      <c r="B22" s="7"/>
      <c r="C22" s="7" t="s">
        <v>31</v>
      </c>
      <c r="D22" s="7">
        <v>2E-3</v>
      </c>
      <c r="E22" s="7" t="s">
        <v>32</v>
      </c>
      <c r="F22" s="7">
        <v>1.1284000000000001E-2</v>
      </c>
      <c r="G22" s="7" t="s">
        <v>29</v>
      </c>
      <c r="H22" s="7" t="s">
        <v>30</v>
      </c>
      <c r="I22" s="7">
        <v>1</v>
      </c>
      <c r="J22" s="7">
        <v>1</v>
      </c>
      <c r="K22" s="8">
        <v>45106.664583333331</v>
      </c>
    </row>
    <row r="23" spans="1:11">
      <c r="A23" s="7" t="s">
        <v>88</v>
      </c>
      <c r="B23" s="7"/>
      <c r="C23" s="7" t="s">
        <v>31</v>
      </c>
      <c r="D23" s="7">
        <v>7.0000000000000001E-3</v>
      </c>
      <c r="E23" s="7" t="s">
        <v>32</v>
      </c>
      <c r="F23" s="7">
        <v>1.1985000000000001E-2</v>
      </c>
      <c r="G23" s="7" t="s">
        <v>29</v>
      </c>
      <c r="H23" s="7" t="s">
        <v>30</v>
      </c>
      <c r="I23" s="7">
        <v>1</v>
      </c>
      <c r="J23" s="7">
        <v>1</v>
      </c>
      <c r="K23" s="8">
        <v>45106.665972222225</v>
      </c>
    </row>
    <row r="24" spans="1:11">
      <c r="A24" s="7" t="s">
        <v>89</v>
      </c>
      <c r="B24" s="7"/>
      <c r="C24" s="7" t="s">
        <v>31</v>
      </c>
      <c r="D24" s="7">
        <v>-2E-3</v>
      </c>
      <c r="E24" s="7" t="s">
        <v>32</v>
      </c>
      <c r="F24" s="7">
        <v>1.0819E-2</v>
      </c>
      <c r="G24" s="7" t="s">
        <v>29</v>
      </c>
      <c r="H24" s="7" t="s">
        <v>30</v>
      </c>
      <c r="I24" s="7">
        <v>1</v>
      </c>
      <c r="J24" s="7">
        <v>1</v>
      </c>
      <c r="K24" s="8">
        <v>45106.667361111111</v>
      </c>
    </row>
    <row r="25" spans="1:11">
      <c r="A25" s="7" t="s">
        <v>90</v>
      </c>
      <c r="B25" s="7"/>
      <c r="C25" s="7" t="s">
        <v>31</v>
      </c>
      <c r="D25" s="7">
        <v>-1E-3</v>
      </c>
      <c r="E25" s="7" t="s">
        <v>32</v>
      </c>
      <c r="F25" s="7">
        <v>1.0874E-2</v>
      </c>
      <c r="G25" s="7" t="s">
        <v>29</v>
      </c>
      <c r="H25" s="7" t="s">
        <v>30</v>
      </c>
      <c r="I25" s="7">
        <v>1</v>
      </c>
      <c r="J25" s="7">
        <v>1</v>
      </c>
      <c r="K25" s="8">
        <v>45106.668749999997</v>
      </c>
    </row>
    <row r="26" spans="1:11">
      <c r="A26" s="7" t="s">
        <v>91</v>
      </c>
      <c r="B26" s="7"/>
      <c r="C26" s="7" t="s">
        <v>31</v>
      </c>
      <c r="D26" s="7">
        <v>0.01</v>
      </c>
      <c r="E26" s="7" t="s">
        <v>32</v>
      </c>
      <c r="F26" s="7">
        <v>1.2492E-2</v>
      </c>
      <c r="G26" s="7" t="s">
        <v>29</v>
      </c>
      <c r="H26" s="7" t="s">
        <v>30</v>
      </c>
      <c r="I26" s="7">
        <v>1</v>
      </c>
      <c r="J26" s="7">
        <v>1</v>
      </c>
      <c r="K26" s="8">
        <v>45106.670138888891</v>
      </c>
    </row>
    <row r="27" spans="1:11">
      <c r="A27" s="7" t="s">
        <v>92</v>
      </c>
      <c r="B27" s="7"/>
      <c r="C27" s="7" t="s">
        <v>31</v>
      </c>
      <c r="D27" s="7">
        <v>6.0000000000000001E-3</v>
      </c>
      <c r="E27" s="7" t="s">
        <v>32</v>
      </c>
      <c r="F27" s="7">
        <v>1.1926000000000001E-2</v>
      </c>
      <c r="G27" s="7" t="s">
        <v>29</v>
      </c>
      <c r="H27" s="7" t="s">
        <v>30</v>
      </c>
      <c r="I27" s="7">
        <v>1</v>
      </c>
      <c r="J27" s="7">
        <v>1</v>
      </c>
      <c r="K27" s="8">
        <v>45106.672222222223</v>
      </c>
    </row>
    <row r="28" spans="1:11">
      <c r="A28" s="7" t="s">
        <v>93</v>
      </c>
      <c r="B28" s="7"/>
      <c r="C28" s="7" t="s">
        <v>31</v>
      </c>
      <c r="D28" s="7">
        <v>-8.0000000000000002E-3</v>
      </c>
      <c r="E28" s="7" t="s">
        <v>32</v>
      </c>
      <c r="F28" s="7">
        <v>9.9159999999999995E-3</v>
      </c>
      <c r="G28" s="7" t="s">
        <v>29</v>
      </c>
      <c r="H28" s="7" t="s">
        <v>30</v>
      </c>
      <c r="I28" s="7">
        <v>1</v>
      </c>
      <c r="J28" s="7">
        <v>1</v>
      </c>
      <c r="K28" s="8">
        <v>45106.673611111109</v>
      </c>
    </row>
    <row r="29" spans="1:11">
      <c r="A29" s="7" t="s">
        <v>94</v>
      </c>
      <c r="B29" s="7"/>
      <c r="C29" s="7" t="s">
        <v>31</v>
      </c>
      <c r="D29" s="7">
        <v>-1.0999999999999999E-2</v>
      </c>
      <c r="E29" s="7" t="s">
        <v>32</v>
      </c>
      <c r="F29" s="7">
        <v>9.5169999999999994E-3</v>
      </c>
      <c r="G29" s="7" t="s">
        <v>29</v>
      </c>
      <c r="H29" s="7" t="s">
        <v>30</v>
      </c>
      <c r="I29" s="7">
        <v>1</v>
      </c>
      <c r="J29" s="7">
        <v>1</v>
      </c>
      <c r="K29" s="8">
        <v>45106.675000000003</v>
      </c>
    </row>
    <row r="30" spans="1:11">
      <c r="A30" s="7" t="s">
        <v>95</v>
      </c>
      <c r="B30" s="7"/>
      <c r="C30" s="7" t="s">
        <v>31</v>
      </c>
      <c r="D30" s="7">
        <v>-1E-3</v>
      </c>
      <c r="E30" s="7" t="s">
        <v>32</v>
      </c>
      <c r="F30" s="7">
        <v>1.0954E-2</v>
      </c>
      <c r="G30" s="7" t="s">
        <v>29</v>
      </c>
      <c r="H30" s="7" t="s">
        <v>30</v>
      </c>
      <c r="I30" s="7">
        <v>1</v>
      </c>
      <c r="J30" s="7">
        <v>1</v>
      </c>
      <c r="K30" s="8">
        <v>45106.676388888889</v>
      </c>
    </row>
    <row r="31" spans="1:11">
      <c r="A31" s="7" t="s">
        <v>96</v>
      </c>
      <c r="B31" s="7"/>
      <c r="C31" s="7" t="s">
        <v>31</v>
      </c>
      <c r="D31" s="7">
        <v>0</v>
      </c>
      <c r="E31" s="7" t="s">
        <v>32</v>
      </c>
      <c r="F31" s="7">
        <v>1.1081000000000001E-2</v>
      </c>
      <c r="G31" s="7" t="s">
        <v>29</v>
      </c>
      <c r="H31" s="7" t="s">
        <v>30</v>
      </c>
      <c r="I31" s="7">
        <v>1</v>
      </c>
      <c r="J31" s="7">
        <v>1</v>
      </c>
      <c r="K31" s="8">
        <v>45106.677777777775</v>
      </c>
    </row>
    <row r="32" spans="1:11">
      <c r="A32" s="7" t="s">
        <v>97</v>
      </c>
      <c r="B32" s="7"/>
      <c r="C32" s="7" t="s">
        <v>31</v>
      </c>
      <c r="D32" s="7">
        <v>-7.0000000000000001E-3</v>
      </c>
      <c r="E32" s="7" t="s">
        <v>32</v>
      </c>
      <c r="F32" s="7">
        <v>1.0062E-2</v>
      </c>
      <c r="G32" s="7" t="s">
        <v>29</v>
      </c>
      <c r="H32" s="7" t="s">
        <v>30</v>
      </c>
      <c r="I32" s="7">
        <v>1</v>
      </c>
      <c r="J32" s="7">
        <v>1</v>
      </c>
      <c r="K32" s="8">
        <v>45106.679166666669</v>
      </c>
    </row>
    <row r="33" spans="1:11">
      <c r="A33" s="7" t="s">
        <v>98</v>
      </c>
      <c r="B33" s="7"/>
      <c r="C33" s="7" t="s">
        <v>31</v>
      </c>
      <c r="D33" s="7">
        <v>-5.0000000000000001E-3</v>
      </c>
      <c r="E33" s="7" t="s">
        <v>32</v>
      </c>
      <c r="F33" s="7">
        <v>1.0378999999999999E-2</v>
      </c>
      <c r="G33" s="7" t="s">
        <v>29</v>
      </c>
      <c r="H33" s="7" t="s">
        <v>30</v>
      </c>
      <c r="I33" s="7">
        <v>1</v>
      </c>
      <c r="J33" s="7">
        <v>1</v>
      </c>
      <c r="K33" s="8">
        <v>45106.681250000001</v>
      </c>
    </row>
    <row r="34" spans="1:11">
      <c r="A34" s="7" t="s">
        <v>99</v>
      </c>
      <c r="B34" s="7"/>
      <c r="C34" s="7" t="s">
        <v>31</v>
      </c>
      <c r="D34" s="7">
        <v>5.0000000000000001E-3</v>
      </c>
      <c r="E34" s="7" t="s">
        <v>32</v>
      </c>
      <c r="F34" s="7">
        <v>1.1726E-2</v>
      </c>
      <c r="G34" s="7" t="s">
        <v>29</v>
      </c>
      <c r="H34" s="7" t="s">
        <v>30</v>
      </c>
      <c r="I34" s="7">
        <v>1</v>
      </c>
      <c r="J34" s="7">
        <v>1</v>
      </c>
      <c r="K34" s="8">
        <v>45106.682638888888</v>
      </c>
    </row>
    <row r="35" spans="1:11">
      <c r="A35" s="7" t="s">
        <v>100</v>
      </c>
      <c r="B35" s="7"/>
      <c r="C35" s="7" t="s">
        <v>31</v>
      </c>
      <c r="D35" s="7">
        <v>2E-3</v>
      </c>
      <c r="E35" s="7" t="s">
        <v>32</v>
      </c>
      <c r="F35" s="7">
        <v>1.1372999999999999E-2</v>
      </c>
      <c r="G35" s="7" t="s">
        <v>29</v>
      </c>
      <c r="H35" s="7" t="s">
        <v>30</v>
      </c>
      <c r="I35" s="7">
        <v>1</v>
      </c>
      <c r="J35" s="7">
        <v>1</v>
      </c>
      <c r="K35" s="8">
        <v>45106.684027777781</v>
      </c>
    </row>
    <row r="36" spans="1:11">
      <c r="A36" s="7" t="s">
        <v>101</v>
      </c>
      <c r="B36" s="7"/>
      <c r="C36" s="7" t="s">
        <v>31</v>
      </c>
      <c r="D36" s="7">
        <v>-7.0000000000000001E-3</v>
      </c>
      <c r="E36" s="7" t="s">
        <v>32</v>
      </c>
      <c r="F36" s="7">
        <v>1.0067E-2</v>
      </c>
      <c r="G36" s="7" t="s">
        <v>29</v>
      </c>
      <c r="H36" s="7" t="s">
        <v>30</v>
      </c>
      <c r="I36" s="7">
        <v>1</v>
      </c>
      <c r="J36" s="7">
        <v>1</v>
      </c>
      <c r="K36" s="8">
        <v>45106.685416666667</v>
      </c>
    </row>
    <row r="37" spans="1:11">
      <c r="A37" s="7" t="s">
        <v>102</v>
      </c>
      <c r="B37" s="7"/>
      <c r="C37" s="7" t="s">
        <v>31</v>
      </c>
      <c r="D37" s="7">
        <v>-2E-3</v>
      </c>
      <c r="E37" s="7" t="s">
        <v>32</v>
      </c>
      <c r="F37" s="7">
        <v>1.0725E-2</v>
      </c>
      <c r="G37" s="7" t="s">
        <v>29</v>
      </c>
      <c r="H37" s="7" t="s">
        <v>30</v>
      </c>
      <c r="I37" s="7">
        <v>1</v>
      </c>
      <c r="J37" s="7">
        <v>1</v>
      </c>
      <c r="K37" s="8">
        <v>45106.686805555553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E2AF-D0E5-496A-A32E-8CD4C7B10324}">
  <dimension ref="A1:K38"/>
  <sheetViews>
    <sheetView workbookViewId="0">
      <selection activeCell="D10" sqref="D10:D37"/>
    </sheetView>
  </sheetViews>
  <sheetFormatPr defaultRowHeight="14.4"/>
  <sheetData>
    <row r="1" spans="1:11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25</v>
      </c>
    </row>
    <row r="2" spans="1:11">
      <c r="A2" s="7" t="s">
        <v>26</v>
      </c>
      <c r="B2" s="7"/>
      <c r="C2" s="7" t="s">
        <v>69</v>
      </c>
      <c r="D2" s="7">
        <v>7.0000000000000001E-3</v>
      </c>
      <c r="E2" s="7" t="s">
        <v>32</v>
      </c>
      <c r="F2" s="7">
        <v>7.0489999999999997E-3</v>
      </c>
      <c r="G2" s="7" t="s">
        <v>29</v>
      </c>
      <c r="H2" s="7" t="s">
        <v>30</v>
      </c>
      <c r="I2" s="7">
        <v>1</v>
      </c>
      <c r="J2" s="7">
        <v>1</v>
      </c>
      <c r="K2" s="8">
        <v>45078.616666666669</v>
      </c>
    </row>
    <row r="3" spans="1:11">
      <c r="A3" s="7" t="s">
        <v>33</v>
      </c>
      <c r="B3" s="7"/>
      <c r="C3" s="7" t="s">
        <v>69</v>
      </c>
      <c r="D3" s="7">
        <v>8.2500000000000004E-2</v>
      </c>
      <c r="E3" s="7" t="s">
        <v>32</v>
      </c>
      <c r="F3" s="7">
        <v>8.2461999999999994E-2</v>
      </c>
      <c r="G3" s="7" t="s">
        <v>29</v>
      </c>
      <c r="H3" s="7" t="s">
        <v>30</v>
      </c>
      <c r="I3" s="7">
        <v>1</v>
      </c>
      <c r="J3" s="7">
        <v>1</v>
      </c>
      <c r="K3" s="8">
        <v>45078.617361111108</v>
      </c>
    </row>
    <row r="4" spans="1:11">
      <c r="A4" s="7" t="s">
        <v>34</v>
      </c>
      <c r="B4" s="7"/>
      <c r="C4" s="7" t="s">
        <v>69</v>
      </c>
      <c r="D4" s="7">
        <v>0.15640000000000001</v>
      </c>
      <c r="E4" s="7" t="s">
        <v>32</v>
      </c>
      <c r="F4" s="7">
        <v>0.156417</v>
      </c>
      <c r="G4" s="7" t="s">
        <v>29</v>
      </c>
      <c r="H4" s="7" t="s">
        <v>30</v>
      </c>
      <c r="I4" s="7">
        <v>1</v>
      </c>
      <c r="J4" s="7">
        <v>1</v>
      </c>
      <c r="K4" s="8">
        <v>45078.617361111108</v>
      </c>
    </row>
    <row r="5" spans="1:11">
      <c r="A5" s="7" t="s">
        <v>35</v>
      </c>
      <c r="B5" s="7"/>
      <c r="C5" s="7" t="s">
        <v>69</v>
      </c>
      <c r="D5" s="7">
        <v>0.38150000000000001</v>
      </c>
      <c r="E5" s="7" t="s">
        <v>32</v>
      </c>
      <c r="F5" s="7">
        <v>0.38146000000000002</v>
      </c>
      <c r="G5" s="7" t="s">
        <v>29</v>
      </c>
      <c r="H5" s="7" t="s">
        <v>30</v>
      </c>
      <c r="I5" s="7">
        <v>1</v>
      </c>
      <c r="J5" s="7">
        <v>1</v>
      </c>
      <c r="K5" s="8">
        <v>45078.618055555555</v>
      </c>
    </row>
    <row r="6" spans="1:11">
      <c r="A6" s="7" t="s">
        <v>36</v>
      </c>
      <c r="B6" s="7"/>
      <c r="C6" s="7" t="s">
        <v>69</v>
      </c>
      <c r="D6" s="7">
        <v>0.76870000000000005</v>
      </c>
      <c r="E6" s="7" t="s">
        <v>32</v>
      </c>
      <c r="F6" s="7">
        <v>0.76865700000000003</v>
      </c>
      <c r="G6" s="7" t="s">
        <v>29</v>
      </c>
      <c r="H6" s="7" t="s">
        <v>30</v>
      </c>
      <c r="I6" s="7">
        <v>1</v>
      </c>
      <c r="J6" s="7">
        <v>1</v>
      </c>
      <c r="K6" s="8">
        <v>45078.618750000001</v>
      </c>
    </row>
    <row r="7" spans="1:11">
      <c r="A7" s="7" t="s">
        <v>37</v>
      </c>
      <c r="B7" s="7"/>
      <c r="C7" s="7" t="s">
        <v>69</v>
      </c>
      <c r="D7" s="7">
        <v>1.1521999999999999</v>
      </c>
      <c r="E7" s="7" t="s">
        <v>32</v>
      </c>
      <c r="F7" s="7">
        <v>1.152199</v>
      </c>
      <c r="G7" s="7" t="s">
        <v>29</v>
      </c>
      <c r="H7" s="7" t="s">
        <v>30</v>
      </c>
      <c r="I7" s="7">
        <v>1</v>
      </c>
      <c r="J7" s="7">
        <v>1</v>
      </c>
      <c r="K7" s="8">
        <v>45078.618750000001</v>
      </c>
    </row>
    <row r="8" spans="1:11">
      <c r="A8" s="7" t="s">
        <v>38</v>
      </c>
      <c r="B8" s="7"/>
      <c r="C8" s="7" t="s">
        <v>69</v>
      </c>
      <c r="D8" s="7">
        <v>1.5729</v>
      </c>
      <c r="E8" s="7" t="s">
        <v>32</v>
      </c>
      <c r="F8" s="7">
        <v>1.572872</v>
      </c>
      <c r="G8" s="7" t="s">
        <v>29</v>
      </c>
      <c r="H8" s="7" t="s">
        <v>30</v>
      </c>
      <c r="I8" s="7">
        <v>1</v>
      </c>
      <c r="J8" s="7">
        <v>1</v>
      </c>
      <c r="K8" s="8">
        <v>45078.619444444441</v>
      </c>
    </row>
    <row r="9" spans="1:11">
      <c r="A9" s="7" t="s">
        <v>39</v>
      </c>
      <c r="B9" s="7"/>
      <c r="C9" s="7" t="s">
        <v>69</v>
      </c>
      <c r="D9" s="7">
        <v>1.17E-2</v>
      </c>
      <c r="E9" s="7" t="s">
        <v>32</v>
      </c>
      <c r="F9" s="7">
        <v>1.1738999999999999E-2</v>
      </c>
      <c r="G9" s="7" t="s">
        <v>29</v>
      </c>
      <c r="H9" s="7" t="s">
        <v>30</v>
      </c>
      <c r="I9" s="7">
        <v>1</v>
      </c>
      <c r="J9" s="7">
        <v>1</v>
      </c>
      <c r="K9" s="8">
        <v>45078.620138888888</v>
      </c>
    </row>
    <row r="10" spans="1:11">
      <c r="A10" s="7" t="s">
        <v>40</v>
      </c>
      <c r="B10" s="7"/>
      <c r="C10" s="7" t="s">
        <v>69</v>
      </c>
      <c r="D10" s="7">
        <v>9.1999999999999998E-3</v>
      </c>
      <c r="E10" s="7" t="s">
        <v>32</v>
      </c>
      <c r="F10" s="7">
        <v>9.0629999999999999E-3</v>
      </c>
      <c r="G10" s="7" t="s">
        <v>29</v>
      </c>
      <c r="H10" s="7" t="s">
        <v>30</v>
      </c>
      <c r="I10" s="7">
        <v>1</v>
      </c>
      <c r="J10" s="7">
        <v>1</v>
      </c>
      <c r="K10" s="8">
        <v>45078.620138888888</v>
      </c>
    </row>
    <row r="11" spans="1:11">
      <c r="A11" s="7" t="s">
        <v>41</v>
      </c>
      <c r="B11" s="7"/>
      <c r="C11" s="7" t="s">
        <v>69</v>
      </c>
      <c r="D11" s="7">
        <v>7.9000000000000008E-3</v>
      </c>
      <c r="E11" s="7" t="s">
        <v>32</v>
      </c>
      <c r="F11" s="7">
        <v>7.6930000000000002E-3</v>
      </c>
      <c r="G11" s="7" t="s">
        <v>29</v>
      </c>
      <c r="H11" s="7" t="s">
        <v>30</v>
      </c>
      <c r="I11" s="7">
        <v>1</v>
      </c>
      <c r="J11" s="7">
        <v>1</v>
      </c>
      <c r="K11" s="8">
        <v>45078.620833333334</v>
      </c>
    </row>
    <row r="12" spans="1:11">
      <c r="A12" s="7" t="s">
        <v>42</v>
      </c>
      <c r="B12" s="7"/>
      <c r="C12" s="7" t="s">
        <v>69</v>
      </c>
      <c r="D12" s="7">
        <v>8.8000000000000005E-3</v>
      </c>
      <c r="E12" s="7" t="s">
        <v>32</v>
      </c>
      <c r="F12" s="7">
        <v>8.6180000000000007E-3</v>
      </c>
      <c r="G12" s="7" t="s">
        <v>29</v>
      </c>
      <c r="H12" s="7" t="s">
        <v>30</v>
      </c>
      <c r="I12" s="7">
        <v>1</v>
      </c>
      <c r="J12" s="7">
        <v>1</v>
      </c>
      <c r="K12" s="8">
        <v>45078.621527777781</v>
      </c>
    </row>
    <row r="13" spans="1:11">
      <c r="A13" s="7" t="s">
        <v>43</v>
      </c>
      <c r="B13" s="7"/>
      <c r="C13" s="7" t="s">
        <v>69</v>
      </c>
      <c r="D13" s="7">
        <v>7.7999999999999996E-3</v>
      </c>
      <c r="E13" s="7" t="s">
        <v>32</v>
      </c>
      <c r="F13" s="7">
        <v>7.6099999999999996E-3</v>
      </c>
      <c r="G13" s="7" t="s">
        <v>29</v>
      </c>
      <c r="H13" s="7" t="s">
        <v>30</v>
      </c>
      <c r="I13" s="7">
        <v>1</v>
      </c>
      <c r="J13" s="7">
        <v>1</v>
      </c>
      <c r="K13" s="8">
        <v>45078.621527777781</v>
      </c>
    </row>
    <row r="14" spans="1:11">
      <c r="A14" s="7" t="s">
        <v>44</v>
      </c>
      <c r="B14" s="7"/>
      <c r="C14" s="7" t="s">
        <v>69</v>
      </c>
      <c r="D14" s="7">
        <v>8.6999999999999994E-3</v>
      </c>
      <c r="E14" s="7" t="s">
        <v>32</v>
      </c>
      <c r="F14" s="7">
        <v>8.5819999999999994E-3</v>
      </c>
      <c r="G14" s="7" t="s">
        <v>29</v>
      </c>
      <c r="H14" s="7" t="s">
        <v>30</v>
      </c>
      <c r="I14" s="7">
        <v>1</v>
      </c>
      <c r="J14" s="7">
        <v>1</v>
      </c>
      <c r="K14" s="8">
        <v>45078.62222222222</v>
      </c>
    </row>
    <row r="15" spans="1:11">
      <c r="A15" s="7" t="s">
        <v>45</v>
      </c>
      <c r="B15" s="7"/>
      <c r="C15" s="7" t="s">
        <v>69</v>
      </c>
      <c r="D15" s="7">
        <v>8.0999999999999996E-3</v>
      </c>
      <c r="E15" s="7" t="s">
        <v>32</v>
      </c>
      <c r="F15" s="7">
        <v>7.868E-3</v>
      </c>
      <c r="G15" s="7" t="s">
        <v>29</v>
      </c>
      <c r="H15" s="7" t="s">
        <v>30</v>
      </c>
      <c r="I15" s="7">
        <v>1</v>
      </c>
      <c r="J15" s="7">
        <v>1</v>
      </c>
      <c r="K15" s="8">
        <v>45078.622916666667</v>
      </c>
    </row>
    <row r="16" spans="1:11">
      <c r="A16" s="7" t="s">
        <v>46</v>
      </c>
      <c r="B16" s="7"/>
      <c r="C16" s="7" t="s">
        <v>69</v>
      </c>
      <c r="D16" s="7">
        <v>8.6999999999999994E-3</v>
      </c>
      <c r="E16" s="7" t="s">
        <v>32</v>
      </c>
      <c r="F16" s="7">
        <v>8.5369999999999994E-3</v>
      </c>
      <c r="G16" s="7" t="s">
        <v>29</v>
      </c>
      <c r="H16" s="7" t="s">
        <v>30</v>
      </c>
      <c r="I16" s="7">
        <v>1</v>
      </c>
      <c r="J16" s="7">
        <v>1</v>
      </c>
      <c r="K16" s="8">
        <v>45078.622916666667</v>
      </c>
    </row>
    <row r="17" spans="1:11">
      <c r="A17" s="7" t="s">
        <v>47</v>
      </c>
      <c r="B17" s="7"/>
      <c r="C17" s="7" t="s">
        <v>69</v>
      </c>
      <c r="D17" s="7">
        <v>8.0999999999999996E-3</v>
      </c>
      <c r="E17" s="7" t="s">
        <v>32</v>
      </c>
      <c r="F17" s="7">
        <v>7.8840000000000004E-3</v>
      </c>
      <c r="G17" s="7" t="s">
        <v>29</v>
      </c>
      <c r="H17" s="7" t="s">
        <v>30</v>
      </c>
      <c r="I17" s="7">
        <v>1</v>
      </c>
      <c r="J17" s="7">
        <v>1</v>
      </c>
      <c r="K17" s="8">
        <v>45078.623611111114</v>
      </c>
    </row>
    <row r="18" spans="1:11">
      <c r="A18" s="7" t="s">
        <v>48</v>
      </c>
      <c r="B18" s="7"/>
      <c r="C18" s="7" t="s">
        <v>69</v>
      </c>
      <c r="D18" s="7">
        <v>1.0200000000000001E-2</v>
      </c>
      <c r="E18" s="7" t="s">
        <v>32</v>
      </c>
      <c r="F18" s="7">
        <v>1.0088E-2</v>
      </c>
      <c r="G18" s="7" t="s">
        <v>29</v>
      </c>
      <c r="H18" s="7" t="s">
        <v>30</v>
      </c>
      <c r="I18" s="7">
        <v>1</v>
      </c>
      <c r="J18" s="7">
        <v>1</v>
      </c>
      <c r="K18" s="8">
        <v>45078.624305555553</v>
      </c>
    </row>
    <row r="19" spans="1:11">
      <c r="A19" s="7" t="s">
        <v>49</v>
      </c>
      <c r="B19" s="7"/>
      <c r="C19" s="7" t="s">
        <v>69</v>
      </c>
      <c r="D19" s="7">
        <v>9.1999999999999998E-3</v>
      </c>
      <c r="E19" s="7" t="s">
        <v>32</v>
      </c>
      <c r="F19" s="7">
        <v>9.0320000000000001E-3</v>
      </c>
      <c r="G19" s="7" t="s">
        <v>29</v>
      </c>
      <c r="H19" s="7" t="s">
        <v>30</v>
      </c>
      <c r="I19" s="7">
        <v>1</v>
      </c>
      <c r="J19" s="7">
        <v>1</v>
      </c>
      <c r="K19" s="8">
        <v>45078.625</v>
      </c>
    </row>
    <row r="20" spans="1:11">
      <c r="A20" s="7" t="s">
        <v>50</v>
      </c>
      <c r="B20" s="7"/>
      <c r="C20" s="7" t="s">
        <v>69</v>
      </c>
      <c r="D20" s="7">
        <v>9.4000000000000004E-3</v>
      </c>
      <c r="E20" s="7" t="s">
        <v>32</v>
      </c>
      <c r="F20" s="7">
        <v>9.2160000000000002E-3</v>
      </c>
      <c r="G20" s="7" t="s">
        <v>29</v>
      </c>
      <c r="H20" s="7" t="s">
        <v>30</v>
      </c>
      <c r="I20" s="7">
        <v>1</v>
      </c>
      <c r="J20" s="7">
        <v>1</v>
      </c>
      <c r="K20" s="8">
        <v>45078.625</v>
      </c>
    </row>
    <row r="21" spans="1:11">
      <c r="A21" s="7" t="s">
        <v>51</v>
      </c>
      <c r="B21" s="7"/>
      <c r="C21" s="7" t="s">
        <v>69</v>
      </c>
      <c r="D21" s="7">
        <v>9.1000000000000004E-3</v>
      </c>
      <c r="E21" s="7" t="s">
        <v>32</v>
      </c>
      <c r="F21" s="7">
        <v>8.9300000000000004E-3</v>
      </c>
      <c r="G21" s="7" t="s">
        <v>29</v>
      </c>
      <c r="H21" s="7" t="s">
        <v>30</v>
      </c>
      <c r="I21" s="7">
        <v>1</v>
      </c>
      <c r="J21" s="7">
        <v>1</v>
      </c>
      <c r="K21" s="8">
        <v>45078.625694444447</v>
      </c>
    </row>
    <row r="22" spans="1:11">
      <c r="A22" s="7" t="s">
        <v>52</v>
      </c>
      <c r="B22" s="7"/>
      <c r="C22" s="7" t="s">
        <v>69</v>
      </c>
      <c r="D22" s="7">
        <v>1.12E-2</v>
      </c>
      <c r="E22" s="7" t="s">
        <v>32</v>
      </c>
      <c r="F22" s="7">
        <v>1.1174999999999999E-2</v>
      </c>
      <c r="G22" s="7" t="s">
        <v>29</v>
      </c>
      <c r="H22" s="7" t="s">
        <v>30</v>
      </c>
      <c r="I22" s="7">
        <v>1</v>
      </c>
      <c r="J22" s="7">
        <v>1</v>
      </c>
      <c r="K22" s="8">
        <v>45078.626388888886</v>
      </c>
    </row>
    <row r="23" spans="1:11">
      <c r="A23" s="7" t="s">
        <v>53</v>
      </c>
      <c r="B23" s="7"/>
      <c r="C23" s="7" t="s">
        <v>69</v>
      </c>
      <c r="D23" s="7">
        <v>1.14E-2</v>
      </c>
      <c r="E23" s="7" t="s">
        <v>32</v>
      </c>
      <c r="F23" s="7">
        <v>1.1285E-2</v>
      </c>
      <c r="G23" s="7" t="s">
        <v>29</v>
      </c>
      <c r="H23" s="7" t="s">
        <v>30</v>
      </c>
      <c r="I23" s="7">
        <v>1</v>
      </c>
      <c r="J23" s="7">
        <v>1</v>
      </c>
      <c r="K23" s="8">
        <v>45078.626388888886</v>
      </c>
    </row>
    <row r="24" spans="1:11">
      <c r="A24" s="7" t="s">
        <v>54</v>
      </c>
      <c r="B24" s="7"/>
      <c r="C24" s="7" t="s">
        <v>69</v>
      </c>
      <c r="D24" s="7">
        <v>1.09E-2</v>
      </c>
      <c r="E24" s="7" t="s">
        <v>32</v>
      </c>
      <c r="F24" s="7">
        <v>1.0843999999999999E-2</v>
      </c>
      <c r="G24" s="7" t="s">
        <v>29</v>
      </c>
      <c r="H24" s="7" t="s">
        <v>30</v>
      </c>
      <c r="I24" s="7">
        <v>1</v>
      </c>
      <c r="J24" s="7">
        <v>1</v>
      </c>
      <c r="K24" s="8">
        <v>45078.627083333333</v>
      </c>
    </row>
    <row r="25" spans="1:11">
      <c r="A25" s="7" t="s">
        <v>55</v>
      </c>
      <c r="B25" s="7"/>
      <c r="C25" s="7" t="s">
        <v>69</v>
      </c>
      <c r="D25" s="7">
        <v>1.11E-2</v>
      </c>
      <c r="E25" s="7" t="s">
        <v>32</v>
      </c>
      <c r="F25" s="7">
        <v>1.0976E-2</v>
      </c>
      <c r="G25" s="7" t="s">
        <v>29</v>
      </c>
      <c r="H25" s="7" t="s">
        <v>30</v>
      </c>
      <c r="I25" s="7">
        <v>1</v>
      </c>
      <c r="J25" s="7">
        <v>1</v>
      </c>
      <c r="K25" s="8">
        <v>45078.62777777778</v>
      </c>
    </row>
    <row r="26" spans="1:11">
      <c r="A26" s="7" t="s">
        <v>56</v>
      </c>
      <c r="B26" s="7"/>
      <c r="C26" s="7" t="s">
        <v>69</v>
      </c>
      <c r="D26" s="7">
        <v>1.03E-2</v>
      </c>
      <c r="E26" s="7" t="s">
        <v>32</v>
      </c>
      <c r="F26" s="7">
        <v>1.0217E-2</v>
      </c>
      <c r="G26" s="7" t="s">
        <v>29</v>
      </c>
      <c r="H26" s="7" t="s">
        <v>30</v>
      </c>
      <c r="I26" s="7">
        <v>1</v>
      </c>
      <c r="J26" s="7">
        <v>1</v>
      </c>
      <c r="K26" s="8">
        <v>45078.62777777778</v>
      </c>
    </row>
    <row r="27" spans="1:11">
      <c r="A27" s="7" t="s">
        <v>57</v>
      </c>
      <c r="B27" s="7"/>
      <c r="C27" s="7" t="s">
        <v>69</v>
      </c>
      <c r="D27" s="7">
        <v>1.0500000000000001E-2</v>
      </c>
      <c r="E27" s="7" t="s">
        <v>32</v>
      </c>
      <c r="F27" s="7">
        <v>1.0371E-2</v>
      </c>
      <c r="G27" s="7" t="s">
        <v>29</v>
      </c>
      <c r="H27" s="7" t="s">
        <v>30</v>
      </c>
      <c r="I27" s="7">
        <v>1</v>
      </c>
      <c r="J27" s="7">
        <v>1</v>
      </c>
      <c r="K27" s="8">
        <v>45078.628472222219</v>
      </c>
    </row>
    <row r="28" spans="1:11">
      <c r="A28" s="7" t="s">
        <v>58</v>
      </c>
      <c r="B28" s="7"/>
      <c r="C28" s="7" t="s">
        <v>69</v>
      </c>
      <c r="D28" s="7">
        <v>1.09E-2</v>
      </c>
      <c r="E28" s="7" t="s">
        <v>32</v>
      </c>
      <c r="F28" s="7">
        <v>1.0767000000000001E-2</v>
      </c>
      <c r="G28" s="7" t="s">
        <v>29</v>
      </c>
      <c r="H28" s="7" t="s">
        <v>30</v>
      </c>
      <c r="I28" s="7">
        <v>1</v>
      </c>
      <c r="J28" s="7">
        <v>1</v>
      </c>
      <c r="K28" s="8">
        <v>45078.629166666666</v>
      </c>
    </row>
    <row r="29" spans="1:11">
      <c r="A29" s="7" t="s">
        <v>59</v>
      </c>
      <c r="B29" s="7"/>
      <c r="C29" s="7" t="s">
        <v>69</v>
      </c>
      <c r="D29" s="7">
        <v>1.0999999999999999E-2</v>
      </c>
      <c r="E29" s="7" t="s">
        <v>32</v>
      </c>
      <c r="F29" s="7">
        <v>1.0921999999999999E-2</v>
      </c>
      <c r="G29" s="7" t="s">
        <v>29</v>
      </c>
      <c r="H29" s="7" t="s">
        <v>30</v>
      </c>
      <c r="I29" s="7">
        <v>1</v>
      </c>
      <c r="J29" s="7">
        <v>1</v>
      </c>
      <c r="K29" s="8">
        <v>45078.629166666666</v>
      </c>
    </row>
    <row r="30" spans="1:11">
      <c r="A30" s="7" t="s">
        <v>60</v>
      </c>
      <c r="B30" s="7"/>
      <c r="C30" s="7" t="s">
        <v>69</v>
      </c>
      <c r="D30" s="7">
        <v>8.6E-3</v>
      </c>
      <c r="E30" s="7" t="s">
        <v>32</v>
      </c>
      <c r="F30" s="7">
        <v>8.3789999999999993E-3</v>
      </c>
      <c r="G30" s="7" t="s">
        <v>29</v>
      </c>
      <c r="H30" s="7" t="s">
        <v>30</v>
      </c>
      <c r="I30" s="7">
        <v>1</v>
      </c>
      <c r="J30" s="7">
        <v>1</v>
      </c>
      <c r="K30" s="8">
        <v>45078.629861111112</v>
      </c>
    </row>
    <row r="31" spans="1:11">
      <c r="A31" s="7" t="s">
        <v>61</v>
      </c>
      <c r="B31" s="7"/>
      <c r="C31" s="7" t="s">
        <v>69</v>
      </c>
      <c r="D31" s="7">
        <v>8.9999999999999993E-3</v>
      </c>
      <c r="E31" s="7" t="s">
        <v>32</v>
      </c>
      <c r="F31" s="7">
        <v>8.8950000000000001E-3</v>
      </c>
      <c r="G31" s="7" t="s">
        <v>29</v>
      </c>
      <c r="H31" s="7" t="s">
        <v>30</v>
      </c>
      <c r="I31" s="7">
        <v>1</v>
      </c>
      <c r="J31" s="7">
        <v>1</v>
      </c>
      <c r="K31" s="8">
        <v>45078.630555555559</v>
      </c>
    </row>
    <row r="32" spans="1:11">
      <c r="A32" s="7" t="s">
        <v>62</v>
      </c>
      <c r="B32" s="7"/>
      <c r="C32" s="7" t="s">
        <v>69</v>
      </c>
      <c r="D32" s="7">
        <v>8.5000000000000006E-3</v>
      </c>
      <c r="E32" s="7" t="s">
        <v>32</v>
      </c>
      <c r="F32" s="7">
        <v>8.2740000000000001E-3</v>
      </c>
      <c r="G32" s="7" t="s">
        <v>29</v>
      </c>
      <c r="H32" s="7" t="s">
        <v>30</v>
      </c>
      <c r="I32" s="7">
        <v>1</v>
      </c>
      <c r="J32" s="7">
        <v>1</v>
      </c>
      <c r="K32" s="8">
        <v>45078.630555555559</v>
      </c>
    </row>
    <row r="33" spans="1:11">
      <c r="A33" s="7" t="s">
        <v>63</v>
      </c>
      <c r="B33" s="7"/>
      <c r="C33" s="7" t="s">
        <v>69</v>
      </c>
      <c r="D33" s="7">
        <v>8.8999999999999999E-3</v>
      </c>
      <c r="E33" s="7" t="s">
        <v>32</v>
      </c>
      <c r="F33" s="7">
        <v>8.7840000000000001E-3</v>
      </c>
      <c r="G33" s="7" t="s">
        <v>29</v>
      </c>
      <c r="H33" s="7" t="s">
        <v>30</v>
      </c>
      <c r="I33" s="7">
        <v>1</v>
      </c>
      <c r="J33" s="7">
        <v>1</v>
      </c>
      <c r="K33" s="8">
        <v>45078.631249999999</v>
      </c>
    </row>
    <row r="34" spans="1:11">
      <c r="A34" s="7" t="s">
        <v>64</v>
      </c>
      <c r="B34" s="7"/>
      <c r="C34" s="7" t="s">
        <v>69</v>
      </c>
      <c r="D34" s="7">
        <v>8.8000000000000005E-3</v>
      </c>
      <c r="E34" s="7" t="s">
        <v>32</v>
      </c>
      <c r="F34" s="7">
        <v>8.5859999999999999E-3</v>
      </c>
      <c r="G34" s="7" t="s">
        <v>29</v>
      </c>
      <c r="H34" s="7" t="s">
        <v>30</v>
      </c>
      <c r="I34" s="7">
        <v>1</v>
      </c>
      <c r="J34" s="7">
        <v>1</v>
      </c>
      <c r="K34" s="8">
        <v>45078.631944444445</v>
      </c>
    </row>
    <row r="35" spans="1:11">
      <c r="A35" s="7" t="s">
        <v>65</v>
      </c>
      <c r="B35" s="7"/>
      <c r="C35" s="7" t="s">
        <v>69</v>
      </c>
      <c r="D35" s="7">
        <v>8.9999999999999993E-3</v>
      </c>
      <c r="E35" s="7" t="s">
        <v>32</v>
      </c>
      <c r="F35" s="7">
        <v>8.8409999999999999E-3</v>
      </c>
      <c r="G35" s="7" t="s">
        <v>29</v>
      </c>
      <c r="H35" s="7" t="s">
        <v>30</v>
      </c>
      <c r="I35" s="7">
        <v>1</v>
      </c>
      <c r="J35" s="7">
        <v>1</v>
      </c>
      <c r="K35" s="8">
        <v>45078.631944444445</v>
      </c>
    </row>
    <row r="36" spans="1:11">
      <c r="A36" s="7" t="s">
        <v>66</v>
      </c>
      <c r="B36" s="7"/>
      <c r="C36" s="7" t="s">
        <v>69</v>
      </c>
      <c r="D36" s="7">
        <v>8.8000000000000005E-3</v>
      </c>
      <c r="E36" s="7" t="s">
        <v>32</v>
      </c>
      <c r="F36" s="7">
        <v>8.6630000000000006E-3</v>
      </c>
      <c r="G36" s="7" t="s">
        <v>29</v>
      </c>
      <c r="H36" s="7" t="s">
        <v>30</v>
      </c>
      <c r="I36" s="7">
        <v>1</v>
      </c>
      <c r="J36" s="7">
        <v>1</v>
      </c>
      <c r="K36" s="8">
        <v>45078.632638888892</v>
      </c>
    </row>
    <row r="37" spans="1:11">
      <c r="A37" s="7" t="s">
        <v>67</v>
      </c>
      <c r="B37" s="7"/>
      <c r="C37" s="7" t="s">
        <v>69</v>
      </c>
      <c r="D37" s="7">
        <v>9.1000000000000004E-3</v>
      </c>
      <c r="E37" s="7" t="s">
        <v>32</v>
      </c>
      <c r="F37" s="7">
        <v>8.8990000000000007E-3</v>
      </c>
      <c r="G37" s="7" t="s">
        <v>29</v>
      </c>
      <c r="H37" s="7" t="s">
        <v>30</v>
      </c>
      <c r="I37" s="7">
        <v>1</v>
      </c>
      <c r="J37" s="7">
        <v>1</v>
      </c>
      <c r="K37" s="8">
        <v>45078.633333333331</v>
      </c>
    </row>
    <row r="38" spans="1:1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E1C9-BD2D-462E-8E89-A36B5C125541}">
  <dimension ref="A1:S38"/>
  <sheetViews>
    <sheetView workbookViewId="0">
      <selection activeCell="I10" sqref="I1:J10"/>
    </sheetView>
  </sheetViews>
  <sheetFormatPr defaultRowHeight="14.4"/>
  <cols>
    <col min="11" max="11" width="14.6640625" bestFit="1" customWidth="1"/>
  </cols>
  <sheetData>
    <row r="1" spans="1:19">
      <c r="A1" s="7" t="s">
        <v>15</v>
      </c>
      <c r="B1" s="7" t="s">
        <v>16</v>
      </c>
      <c r="C1" s="7" t="s">
        <v>17</v>
      </c>
      <c r="D1" s="7" t="s">
        <v>103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25</v>
      </c>
      <c r="M1" s="11" t="s">
        <v>106</v>
      </c>
      <c r="N1" s="12"/>
      <c r="O1" s="12"/>
      <c r="P1" s="12"/>
      <c r="Q1" s="12"/>
      <c r="R1" s="12"/>
      <c r="S1" s="12"/>
    </row>
    <row r="2" spans="1:19">
      <c r="A2" s="7" t="s">
        <v>26</v>
      </c>
      <c r="B2" s="7"/>
      <c r="C2" s="7" t="s">
        <v>104</v>
      </c>
      <c r="D2" s="7">
        <v>0.13</v>
      </c>
      <c r="E2" s="7" t="s">
        <v>32</v>
      </c>
      <c r="F2" s="7">
        <v>0.130107</v>
      </c>
      <c r="G2" s="7" t="s">
        <v>29</v>
      </c>
      <c r="H2" s="7"/>
      <c r="I2" s="7">
        <v>1</v>
      </c>
      <c r="J2" s="7">
        <v>1</v>
      </c>
      <c r="K2" s="8">
        <v>45149.665972222225</v>
      </c>
    </row>
    <row r="3" spans="1:19">
      <c r="A3" s="7" t="s">
        <v>33</v>
      </c>
      <c r="B3" s="7"/>
      <c r="C3" s="7" t="s">
        <v>104</v>
      </c>
      <c r="D3" s="7">
        <v>0.16700000000000001</v>
      </c>
      <c r="E3" s="7" t="s">
        <v>32</v>
      </c>
      <c r="F3" s="7">
        <v>0.16661000000000001</v>
      </c>
      <c r="G3" s="7" t="s">
        <v>29</v>
      </c>
      <c r="H3" s="7"/>
      <c r="I3" s="7">
        <v>1</v>
      </c>
      <c r="J3" s="7">
        <v>1</v>
      </c>
      <c r="K3" s="8">
        <v>45149.667361111111</v>
      </c>
    </row>
    <row r="4" spans="1:19">
      <c r="A4" s="7" t="s">
        <v>34</v>
      </c>
      <c r="B4" s="7"/>
      <c r="C4" s="7" t="s">
        <v>104</v>
      </c>
      <c r="D4" s="7">
        <v>0.183</v>
      </c>
      <c r="E4" s="7" t="s">
        <v>32</v>
      </c>
      <c r="F4" s="7">
        <v>0.182506</v>
      </c>
      <c r="G4" s="7" t="s">
        <v>29</v>
      </c>
      <c r="H4" s="7"/>
      <c r="I4" s="7">
        <v>1</v>
      </c>
      <c r="J4" s="7">
        <v>1</v>
      </c>
      <c r="K4" s="8">
        <v>45149.668749999997</v>
      </c>
    </row>
    <row r="5" spans="1:19">
      <c r="A5" s="7" t="s">
        <v>35</v>
      </c>
      <c r="B5" s="7"/>
      <c r="C5" s="7" t="s">
        <v>104</v>
      </c>
      <c r="D5" s="7">
        <v>0.20599999999999999</v>
      </c>
      <c r="E5" s="7" t="s">
        <v>32</v>
      </c>
      <c r="F5" s="7">
        <v>0.20561199999999999</v>
      </c>
      <c r="G5" s="7" t="s">
        <v>29</v>
      </c>
      <c r="H5" s="7"/>
      <c r="I5" s="7">
        <v>1</v>
      </c>
      <c r="J5" s="7">
        <v>1</v>
      </c>
      <c r="K5" s="8">
        <v>45149.670138888891</v>
      </c>
    </row>
    <row r="6" spans="1:19">
      <c r="A6" s="7" t="s">
        <v>36</v>
      </c>
      <c r="B6" s="7"/>
      <c r="C6" s="7" t="s">
        <v>104</v>
      </c>
      <c r="D6" s="7">
        <v>0.27500000000000002</v>
      </c>
      <c r="E6" s="7" t="s">
        <v>32</v>
      </c>
      <c r="F6" s="7">
        <v>0.275225</v>
      </c>
      <c r="G6" s="7" t="s">
        <v>29</v>
      </c>
      <c r="H6" s="7"/>
      <c r="I6" s="7">
        <v>1</v>
      </c>
      <c r="J6" s="7">
        <v>1</v>
      </c>
      <c r="K6" s="8">
        <v>45149.671527777777</v>
      </c>
    </row>
    <row r="7" spans="1:19">
      <c r="A7" s="7" t="s">
        <v>37</v>
      </c>
      <c r="B7" s="7"/>
      <c r="C7" s="7" t="s">
        <v>104</v>
      </c>
      <c r="D7" s="7">
        <v>0.39100000000000001</v>
      </c>
      <c r="E7" s="7" t="s">
        <v>32</v>
      </c>
      <c r="F7" s="7">
        <v>0.39142399999999999</v>
      </c>
      <c r="G7" s="7" t="s">
        <v>29</v>
      </c>
      <c r="H7" s="7"/>
      <c r="I7" s="7">
        <v>1</v>
      </c>
      <c r="J7" s="7">
        <v>1</v>
      </c>
      <c r="K7" s="8">
        <v>45149.67291666667</v>
      </c>
    </row>
    <row r="8" spans="1:19">
      <c r="A8" s="7" t="s">
        <v>38</v>
      </c>
      <c r="B8" s="7"/>
      <c r="C8" s="7" t="s">
        <v>104</v>
      </c>
      <c r="D8" s="7">
        <v>0.497</v>
      </c>
      <c r="E8" s="7" t="s">
        <v>32</v>
      </c>
      <c r="F8" s="7">
        <v>0.49712099999999998</v>
      </c>
      <c r="G8" s="7" t="s">
        <v>29</v>
      </c>
      <c r="H8" s="7"/>
      <c r="I8" s="7">
        <v>1</v>
      </c>
      <c r="J8" s="7">
        <v>1</v>
      </c>
      <c r="K8" s="8">
        <v>45149.674305555556</v>
      </c>
    </row>
    <row r="9" spans="1:19">
      <c r="A9" s="7" t="s">
        <v>105</v>
      </c>
      <c r="B9" s="7"/>
      <c r="C9" s="7" t="s">
        <v>104</v>
      </c>
      <c r="D9" s="7">
        <v>0.57699999999999996</v>
      </c>
      <c r="E9" s="7" t="s">
        <v>32</v>
      </c>
      <c r="F9" s="7">
        <v>0.57743800000000001</v>
      </c>
      <c r="G9" s="7" t="s">
        <v>29</v>
      </c>
      <c r="H9" s="7"/>
      <c r="I9" s="7">
        <v>1</v>
      </c>
      <c r="J9" s="7">
        <v>1</v>
      </c>
      <c r="K9" s="8">
        <v>45149.675694444442</v>
      </c>
    </row>
    <row r="10" spans="1:19">
      <c r="A10" s="7" t="s">
        <v>39</v>
      </c>
      <c r="B10" s="7"/>
      <c r="C10" s="7" t="s">
        <v>104</v>
      </c>
      <c r="D10" s="7">
        <v>0.13</v>
      </c>
      <c r="E10" s="7" t="s">
        <v>32</v>
      </c>
      <c r="F10" s="7">
        <v>0.12958900000000001</v>
      </c>
      <c r="G10" s="7" t="s">
        <v>29</v>
      </c>
      <c r="H10" s="7"/>
      <c r="I10" s="7">
        <v>1</v>
      </c>
      <c r="J10" s="7">
        <v>1</v>
      </c>
      <c r="K10" s="8">
        <v>45149.677083333336</v>
      </c>
    </row>
    <row r="11" spans="1:19">
      <c r="A11" s="7" t="s">
        <v>75</v>
      </c>
      <c r="B11" s="7"/>
      <c r="C11" s="7" t="s">
        <v>104</v>
      </c>
      <c r="D11" s="7">
        <v>-3.9E-2</v>
      </c>
      <c r="E11" s="7" t="s">
        <v>32</v>
      </c>
      <c r="F11" s="7">
        <v>0.139541</v>
      </c>
      <c r="G11" s="7" t="s">
        <v>29</v>
      </c>
      <c r="H11" s="7"/>
      <c r="I11" s="7">
        <v>1</v>
      </c>
      <c r="J11" s="7">
        <v>1</v>
      </c>
      <c r="K11" s="8">
        <v>45149.678472222222</v>
      </c>
    </row>
    <row r="12" spans="1:19">
      <c r="A12" s="7" t="s">
        <v>76</v>
      </c>
      <c r="B12" s="7"/>
      <c r="C12" s="7" t="s">
        <v>104</v>
      </c>
      <c r="D12" s="7">
        <v>-4.5999999999999999E-2</v>
      </c>
      <c r="E12" s="7" t="s">
        <v>32</v>
      </c>
      <c r="F12" s="7">
        <v>0.13625000000000001</v>
      </c>
      <c r="G12" s="7" t="s">
        <v>29</v>
      </c>
      <c r="H12" s="7"/>
      <c r="I12" s="7">
        <v>1</v>
      </c>
      <c r="J12" s="7">
        <v>1</v>
      </c>
      <c r="K12" s="8">
        <v>45149.679861111108</v>
      </c>
    </row>
    <row r="13" spans="1:19">
      <c r="A13" s="7" t="s">
        <v>77</v>
      </c>
      <c r="B13" s="7"/>
      <c r="C13" s="7" t="s">
        <v>104</v>
      </c>
      <c r="D13" s="7">
        <v>-4.2000000000000003E-2</v>
      </c>
      <c r="E13" s="7" t="s">
        <v>32</v>
      </c>
      <c r="F13" s="7">
        <v>0.13830100000000001</v>
      </c>
      <c r="G13" s="7" t="s">
        <v>29</v>
      </c>
      <c r="H13" s="7"/>
      <c r="I13" s="7">
        <v>1</v>
      </c>
      <c r="J13" s="7">
        <v>1</v>
      </c>
      <c r="K13" s="8">
        <v>45149.681250000001</v>
      </c>
    </row>
    <row r="14" spans="1:19">
      <c r="A14" s="7" t="s">
        <v>78</v>
      </c>
      <c r="B14" s="7"/>
      <c r="C14" s="7" t="s">
        <v>104</v>
      </c>
      <c r="D14" s="7">
        <v>0.01</v>
      </c>
      <c r="E14" s="7" t="s">
        <v>32</v>
      </c>
      <c r="F14" s="7">
        <v>0.16117300000000001</v>
      </c>
      <c r="G14" s="7" t="s">
        <v>29</v>
      </c>
      <c r="H14" s="7"/>
      <c r="I14" s="7">
        <v>1</v>
      </c>
      <c r="J14" s="7">
        <v>1</v>
      </c>
      <c r="K14" s="8">
        <v>45149.682638888888</v>
      </c>
    </row>
    <row r="15" spans="1:19">
      <c r="A15" s="7" t="s">
        <v>79</v>
      </c>
      <c r="B15" s="7"/>
      <c r="C15" s="7" t="s">
        <v>104</v>
      </c>
      <c r="D15" s="7">
        <v>-6.3E-2</v>
      </c>
      <c r="E15" s="7" t="s">
        <v>32</v>
      </c>
      <c r="F15" s="7">
        <v>0.12869</v>
      </c>
      <c r="G15" s="7" t="s">
        <v>29</v>
      </c>
      <c r="H15" s="7"/>
      <c r="I15" s="7">
        <v>1</v>
      </c>
      <c r="J15" s="7">
        <v>1</v>
      </c>
      <c r="K15" s="8">
        <v>45149.684027777781</v>
      </c>
    </row>
    <row r="16" spans="1:19">
      <c r="A16" s="7" t="s">
        <v>80</v>
      </c>
      <c r="B16" s="7"/>
      <c r="C16" s="7" t="s">
        <v>104</v>
      </c>
      <c r="D16" s="7">
        <v>-0.06</v>
      </c>
      <c r="E16" s="7" t="s">
        <v>32</v>
      </c>
      <c r="F16" s="7">
        <v>0.13006400000000001</v>
      </c>
      <c r="G16" s="7" t="s">
        <v>29</v>
      </c>
      <c r="H16" s="7"/>
      <c r="I16" s="7">
        <v>1</v>
      </c>
      <c r="J16" s="7">
        <v>1</v>
      </c>
      <c r="K16" s="8">
        <v>45149.685416666667</v>
      </c>
    </row>
    <row r="17" spans="1:11">
      <c r="A17" s="7" t="s">
        <v>81</v>
      </c>
      <c r="B17" s="7"/>
      <c r="C17" s="7" t="s">
        <v>104</v>
      </c>
      <c r="D17" s="7">
        <v>-5.6000000000000001E-2</v>
      </c>
      <c r="E17" s="7" t="s">
        <v>32</v>
      </c>
      <c r="F17" s="7">
        <v>0.13197700000000001</v>
      </c>
      <c r="G17" s="7" t="s">
        <v>29</v>
      </c>
      <c r="H17" s="7"/>
      <c r="I17" s="7">
        <v>1</v>
      </c>
      <c r="J17" s="7">
        <v>1</v>
      </c>
      <c r="K17" s="8">
        <v>45149.686805555553</v>
      </c>
    </row>
    <row r="18" spans="1:11">
      <c r="A18" s="7" t="s">
        <v>82</v>
      </c>
      <c r="B18" s="7"/>
      <c r="C18" s="7" t="s">
        <v>104</v>
      </c>
      <c r="D18" s="7">
        <v>7.9000000000000001E-2</v>
      </c>
      <c r="E18" s="7" t="s">
        <v>32</v>
      </c>
      <c r="F18" s="7">
        <v>0.191106</v>
      </c>
      <c r="G18" s="7" t="s">
        <v>29</v>
      </c>
      <c r="H18" s="7"/>
      <c r="I18" s="7">
        <v>1</v>
      </c>
      <c r="J18" s="7">
        <v>1</v>
      </c>
      <c r="K18" s="8">
        <v>45149.688194444447</v>
      </c>
    </row>
    <row r="19" spans="1:11">
      <c r="A19" s="7" t="s">
        <v>83</v>
      </c>
      <c r="B19" s="7"/>
      <c r="C19" s="7" t="s">
        <v>104</v>
      </c>
      <c r="D19" s="7">
        <v>0.124</v>
      </c>
      <c r="E19" s="7" t="s">
        <v>32</v>
      </c>
      <c r="F19" s="7">
        <v>0.21097199999999999</v>
      </c>
      <c r="G19" s="7" t="s">
        <v>29</v>
      </c>
      <c r="H19" s="7"/>
      <c r="I19" s="7">
        <v>1</v>
      </c>
      <c r="J19" s="7">
        <v>1</v>
      </c>
      <c r="K19" s="8">
        <v>45149.689583333333</v>
      </c>
    </row>
    <row r="20" spans="1:11">
      <c r="A20" s="7" t="s">
        <v>84</v>
      </c>
      <c r="B20" s="7"/>
      <c r="C20" s="7" t="s">
        <v>104</v>
      </c>
      <c r="D20" s="7">
        <v>0.14299999999999999</v>
      </c>
      <c r="E20" s="7" t="s">
        <v>32</v>
      </c>
      <c r="F20" s="7">
        <v>0.21928900000000001</v>
      </c>
      <c r="G20" s="7" t="s">
        <v>29</v>
      </c>
      <c r="H20" s="7"/>
      <c r="I20" s="7">
        <v>1</v>
      </c>
      <c r="J20" s="7">
        <v>1</v>
      </c>
      <c r="K20" s="8">
        <v>45149.690972222219</v>
      </c>
    </row>
    <row r="21" spans="1:11">
      <c r="A21" s="7" t="s">
        <v>85</v>
      </c>
      <c r="B21" s="7"/>
      <c r="C21" s="7" t="s">
        <v>104</v>
      </c>
      <c r="D21" s="7">
        <v>0.39800000000000002</v>
      </c>
      <c r="E21" s="7" t="s">
        <v>32</v>
      </c>
      <c r="F21" s="7">
        <v>0.331345</v>
      </c>
      <c r="G21" s="7" t="s">
        <v>29</v>
      </c>
      <c r="H21" s="7"/>
      <c r="I21" s="7">
        <v>1</v>
      </c>
      <c r="J21" s="7">
        <v>1</v>
      </c>
      <c r="K21" s="8">
        <v>45149.692361111112</v>
      </c>
    </row>
    <row r="22" spans="1:11">
      <c r="A22" s="7" t="s">
        <v>86</v>
      </c>
      <c r="B22" s="7"/>
      <c r="C22" s="7" t="s">
        <v>104</v>
      </c>
      <c r="D22" s="7">
        <v>0.19900000000000001</v>
      </c>
      <c r="E22" s="7" t="s">
        <v>32</v>
      </c>
      <c r="F22" s="7">
        <v>0.24397199999999999</v>
      </c>
      <c r="G22" s="7" t="s">
        <v>29</v>
      </c>
      <c r="H22" s="7"/>
      <c r="I22" s="7">
        <v>1</v>
      </c>
      <c r="J22" s="7">
        <v>1</v>
      </c>
      <c r="K22" s="8">
        <v>45149.693749999999</v>
      </c>
    </row>
    <row r="23" spans="1:11">
      <c r="A23" s="7" t="s">
        <v>87</v>
      </c>
      <c r="B23" s="7"/>
      <c r="C23" s="7" t="s">
        <v>104</v>
      </c>
      <c r="D23" s="7">
        <v>0.45600000000000002</v>
      </c>
      <c r="E23" s="7" t="s">
        <v>32</v>
      </c>
      <c r="F23" s="7">
        <v>0.35720099999999999</v>
      </c>
      <c r="G23" s="7" t="s">
        <v>29</v>
      </c>
      <c r="H23" s="7"/>
      <c r="I23" s="7">
        <v>1</v>
      </c>
      <c r="J23" s="7">
        <v>1</v>
      </c>
      <c r="K23" s="8">
        <v>45149.695138888892</v>
      </c>
    </row>
    <row r="24" spans="1:11">
      <c r="A24" s="7" t="s">
        <v>88</v>
      </c>
      <c r="B24" s="7"/>
      <c r="C24" s="7" t="s">
        <v>104</v>
      </c>
      <c r="D24" s="7">
        <v>8.6999999999999994E-2</v>
      </c>
      <c r="E24" s="7" t="s">
        <v>32</v>
      </c>
      <c r="F24" s="7">
        <v>0.19492699999999999</v>
      </c>
      <c r="G24" s="7" t="s">
        <v>29</v>
      </c>
      <c r="H24" s="7"/>
      <c r="I24" s="7">
        <v>1</v>
      </c>
      <c r="J24" s="7">
        <v>1</v>
      </c>
      <c r="K24" s="8">
        <v>45149.696527777778</v>
      </c>
    </row>
    <row r="25" spans="1:11">
      <c r="A25" s="7" t="s">
        <v>89</v>
      </c>
      <c r="B25" s="7"/>
      <c r="C25" s="7" t="s">
        <v>104</v>
      </c>
      <c r="D25" s="7">
        <v>0.222</v>
      </c>
      <c r="E25" s="7" t="s">
        <v>32</v>
      </c>
      <c r="F25" s="7">
        <v>0.253994</v>
      </c>
      <c r="G25" s="7" t="s">
        <v>29</v>
      </c>
      <c r="H25" s="7"/>
      <c r="I25" s="7">
        <v>1</v>
      </c>
      <c r="J25" s="7">
        <v>1</v>
      </c>
      <c r="K25" s="8">
        <v>45149.697916666664</v>
      </c>
    </row>
    <row r="26" spans="1:11">
      <c r="A26" s="7" t="s">
        <v>90</v>
      </c>
      <c r="B26" s="7"/>
      <c r="C26" s="7" t="s">
        <v>104</v>
      </c>
      <c r="D26" s="7">
        <v>4.5999999999999999E-2</v>
      </c>
      <c r="E26" s="7" t="s">
        <v>32</v>
      </c>
      <c r="F26" s="7">
        <v>0.17666200000000001</v>
      </c>
      <c r="G26" s="7" t="s">
        <v>29</v>
      </c>
      <c r="H26" s="7"/>
      <c r="I26" s="7">
        <v>1</v>
      </c>
      <c r="J26" s="7">
        <v>1</v>
      </c>
      <c r="K26" s="8">
        <v>45149.699305555558</v>
      </c>
    </row>
    <row r="27" spans="1:11">
      <c r="A27" s="7" t="s">
        <v>91</v>
      </c>
      <c r="B27" s="7"/>
      <c r="C27" s="7" t="s">
        <v>104</v>
      </c>
      <c r="D27" s="7">
        <v>-0.01</v>
      </c>
      <c r="E27" s="7" t="s">
        <v>32</v>
      </c>
      <c r="F27" s="7">
        <v>0.15204400000000001</v>
      </c>
      <c r="G27" s="7" t="s">
        <v>29</v>
      </c>
      <c r="H27" s="7"/>
      <c r="I27" s="7">
        <v>1</v>
      </c>
      <c r="J27" s="7">
        <v>1</v>
      </c>
      <c r="K27" s="8">
        <v>45149.700694444444</v>
      </c>
    </row>
    <row r="28" spans="1:11">
      <c r="A28" s="7" t="s">
        <v>92</v>
      </c>
      <c r="B28" s="7"/>
      <c r="C28" s="7" t="s">
        <v>104</v>
      </c>
      <c r="D28" s="7">
        <v>3.7999999999999999E-2</v>
      </c>
      <c r="E28" s="7" t="s">
        <v>32</v>
      </c>
      <c r="F28" s="7">
        <v>0.17336299999999999</v>
      </c>
      <c r="G28" s="7" t="s">
        <v>29</v>
      </c>
      <c r="H28" s="7"/>
      <c r="I28" s="7">
        <v>1</v>
      </c>
      <c r="J28" s="7">
        <v>1</v>
      </c>
      <c r="K28" s="8">
        <v>45149.70208333333</v>
      </c>
    </row>
    <row r="29" spans="1:11">
      <c r="A29" s="7" t="s">
        <v>93</v>
      </c>
      <c r="B29" s="7"/>
      <c r="C29" s="7" t="s">
        <v>104</v>
      </c>
      <c r="D29" s="7">
        <v>4.9000000000000002E-2</v>
      </c>
      <c r="E29" s="7" t="s">
        <v>32</v>
      </c>
      <c r="F29" s="7">
        <v>0.178013</v>
      </c>
      <c r="G29" s="7" t="s">
        <v>29</v>
      </c>
      <c r="H29" s="7"/>
      <c r="I29" s="7">
        <v>1</v>
      </c>
      <c r="J29" s="7">
        <v>1</v>
      </c>
      <c r="K29" s="8">
        <v>45149.703472222223</v>
      </c>
    </row>
    <row r="30" spans="1:11">
      <c r="A30" s="7" t="s">
        <v>94</v>
      </c>
      <c r="B30" s="7"/>
      <c r="C30" s="7" t="s">
        <v>104</v>
      </c>
      <c r="D30" s="7">
        <v>0.4</v>
      </c>
      <c r="E30" s="7" t="s">
        <v>32</v>
      </c>
      <c r="F30" s="7">
        <v>0.33253700000000003</v>
      </c>
      <c r="G30" s="7" t="s">
        <v>29</v>
      </c>
      <c r="H30" s="7"/>
      <c r="I30" s="7">
        <v>1</v>
      </c>
      <c r="J30" s="7">
        <v>1</v>
      </c>
      <c r="K30" s="8">
        <v>45149.704861111109</v>
      </c>
    </row>
    <row r="31" spans="1:11">
      <c r="A31" s="7" t="s">
        <v>95</v>
      </c>
      <c r="B31" s="7"/>
      <c r="C31" s="7" t="s">
        <v>104</v>
      </c>
      <c r="D31" s="7">
        <v>2.9000000000000001E-2</v>
      </c>
      <c r="E31" s="7" t="s">
        <v>32</v>
      </c>
      <c r="F31" s="7">
        <v>0.169463</v>
      </c>
      <c r="G31" s="7" t="s">
        <v>29</v>
      </c>
      <c r="H31" s="7"/>
      <c r="I31" s="7">
        <v>1</v>
      </c>
      <c r="J31" s="7">
        <v>1</v>
      </c>
      <c r="K31" s="8">
        <v>45149.706250000003</v>
      </c>
    </row>
    <row r="32" spans="1:11">
      <c r="A32" s="7" t="s">
        <v>96</v>
      </c>
      <c r="B32" s="7"/>
      <c r="C32" s="7" t="s">
        <v>104</v>
      </c>
      <c r="D32" s="7">
        <v>0.113</v>
      </c>
      <c r="E32" s="7" t="s">
        <v>32</v>
      </c>
      <c r="F32" s="7">
        <v>0.206012</v>
      </c>
      <c r="G32" s="7" t="s">
        <v>29</v>
      </c>
      <c r="H32" s="7"/>
      <c r="I32" s="7">
        <v>1</v>
      </c>
      <c r="J32" s="7">
        <v>1</v>
      </c>
      <c r="K32" s="8">
        <v>45149.707638888889</v>
      </c>
    </row>
    <row r="33" spans="1:11">
      <c r="A33" s="7" t="s">
        <v>97</v>
      </c>
      <c r="B33" s="7"/>
      <c r="C33" s="7" t="s">
        <v>104</v>
      </c>
      <c r="D33" s="7">
        <v>0.115</v>
      </c>
      <c r="E33" s="7" t="s">
        <v>32</v>
      </c>
      <c r="F33" s="7">
        <v>0.207174</v>
      </c>
      <c r="G33" s="7" t="s">
        <v>29</v>
      </c>
      <c r="H33" s="7"/>
      <c r="I33" s="7">
        <v>1</v>
      </c>
      <c r="J33" s="7">
        <v>1</v>
      </c>
      <c r="K33" s="8">
        <v>45149.709027777775</v>
      </c>
    </row>
    <row r="34" spans="1:11">
      <c r="A34" s="7" t="s">
        <v>98</v>
      </c>
      <c r="B34" s="7"/>
      <c r="C34" s="7" t="s">
        <v>104</v>
      </c>
      <c r="D34" s="7">
        <v>0.16700000000000001</v>
      </c>
      <c r="E34" s="7" t="s">
        <v>32</v>
      </c>
      <c r="F34" s="7">
        <v>0.229854</v>
      </c>
      <c r="G34" s="7" t="s">
        <v>29</v>
      </c>
      <c r="H34" s="7"/>
      <c r="I34" s="7">
        <v>1</v>
      </c>
      <c r="J34" s="7">
        <v>1</v>
      </c>
      <c r="K34" s="8">
        <v>45149.710416666669</v>
      </c>
    </row>
    <row r="35" spans="1:11">
      <c r="A35" s="7" t="s">
        <v>99</v>
      </c>
      <c r="B35" s="7"/>
      <c r="C35" s="7" t="s">
        <v>104</v>
      </c>
      <c r="D35" s="7">
        <v>0.01</v>
      </c>
      <c r="E35" s="7" t="s">
        <v>32</v>
      </c>
      <c r="F35" s="7">
        <v>0.161048</v>
      </c>
      <c r="G35" s="7" t="s">
        <v>29</v>
      </c>
      <c r="H35" s="7"/>
      <c r="I35" s="7">
        <v>1</v>
      </c>
      <c r="J35" s="7">
        <v>1</v>
      </c>
      <c r="K35" s="8">
        <v>45149.711805555555</v>
      </c>
    </row>
    <row r="36" spans="1:11">
      <c r="A36" s="7" t="s">
        <v>100</v>
      </c>
      <c r="B36" s="7"/>
      <c r="C36" s="7" t="s">
        <v>104</v>
      </c>
      <c r="D36" s="7">
        <v>2.4E-2</v>
      </c>
      <c r="E36" s="7" t="s">
        <v>32</v>
      </c>
      <c r="F36" s="7">
        <v>0.167071</v>
      </c>
      <c r="G36" s="7" t="s">
        <v>29</v>
      </c>
      <c r="H36" s="7"/>
      <c r="I36" s="7">
        <v>1</v>
      </c>
      <c r="J36" s="7">
        <v>1</v>
      </c>
      <c r="K36" s="8">
        <v>45149.713194444441</v>
      </c>
    </row>
    <row r="37" spans="1:11">
      <c r="A37" s="7" t="s">
        <v>101</v>
      </c>
      <c r="B37" s="7"/>
      <c r="C37" s="7" t="s">
        <v>104</v>
      </c>
      <c r="D37" s="7">
        <v>2E-3</v>
      </c>
      <c r="E37" s="7" t="s">
        <v>32</v>
      </c>
      <c r="F37" s="7">
        <v>0.157558</v>
      </c>
      <c r="G37" s="7" t="s">
        <v>29</v>
      </c>
      <c r="H37" s="7"/>
      <c r="I37" s="7">
        <v>1</v>
      </c>
      <c r="J37" s="7">
        <v>1</v>
      </c>
      <c r="K37" s="8">
        <v>45149.714583333334</v>
      </c>
    </row>
    <row r="38" spans="1:11">
      <c r="A38" s="7" t="s">
        <v>102</v>
      </c>
      <c r="B38" s="7"/>
      <c r="C38" s="7" t="s">
        <v>104</v>
      </c>
      <c r="D38" s="7">
        <v>3.6999999999999998E-2</v>
      </c>
      <c r="E38" s="7" t="s">
        <v>32</v>
      </c>
      <c r="F38" s="7">
        <v>0.17286099999999999</v>
      </c>
      <c r="G38" s="7" t="s">
        <v>29</v>
      </c>
      <c r="H38" s="7"/>
      <c r="I38" s="7">
        <v>1</v>
      </c>
      <c r="J38" s="7">
        <v>1</v>
      </c>
      <c r="K38" s="8">
        <v>45149.71597222222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A6A7-683D-49D1-8BC7-73FA927702F9}">
  <dimension ref="A1:S29"/>
  <sheetViews>
    <sheetView topLeftCell="A4" workbookViewId="0">
      <selection activeCell="E2" sqref="E2:E29"/>
    </sheetView>
  </sheetViews>
  <sheetFormatPr defaultRowHeight="14.4"/>
  <sheetData>
    <row r="1" spans="1:19">
      <c r="A1" t="s">
        <v>68</v>
      </c>
      <c r="B1" t="s">
        <v>1</v>
      </c>
      <c r="C1" t="s">
        <v>70</v>
      </c>
      <c r="D1" t="s">
        <v>74</v>
      </c>
      <c r="E1" t="s">
        <v>71</v>
      </c>
      <c r="F1" t="s">
        <v>72</v>
      </c>
      <c r="H1" t="s">
        <v>73</v>
      </c>
      <c r="J1" t="s">
        <v>8</v>
      </c>
      <c r="L1" t="s">
        <v>70</v>
      </c>
      <c r="M1" t="s">
        <v>74</v>
      </c>
      <c r="N1" t="s">
        <v>71</v>
      </c>
      <c r="O1" t="s">
        <v>72</v>
      </c>
      <c r="Q1" t="s">
        <v>73</v>
      </c>
      <c r="S1" t="s">
        <v>8</v>
      </c>
    </row>
    <row r="2" spans="1:19" s="10" customFormat="1">
      <c r="A2" s="9" t="s">
        <v>40</v>
      </c>
      <c r="C2" s="9">
        <v>1.2E-2</v>
      </c>
      <c r="D2" s="9">
        <v>9.1999999999999998E-3</v>
      </c>
      <c r="E2" s="10">
        <v>-3.9E-2</v>
      </c>
      <c r="F2" s="9">
        <v>6.0000000000000001E-3</v>
      </c>
      <c r="G2" s="9"/>
      <c r="H2" s="10">
        <f>C2+D2</f>
        <v>2.12E-2</v>
      </c>
      <c r="J2" s="10">
        <f>E2+H2</f>
        <v>-1.78E-2</v>
      </c>
      <c r="L2" s="10">
        <f>(C2/62.01)*1000</f>
        <v>0.19351717464925011</v>
      </c>
      <c r="M2" s="10">
        <f>(D2/46.01)*1000</f>
        <v>0.19995653118887199</v>
      </c>
      <c r="N2" s="10">
        <f>(E2/17.03)*1000</f>
        <v>-2.2900763358778624</v>
      </c>
      <c r="O2" s="10">
        <f>(F2/94.97)*1000</f>
        <v>6.3177845635463831E-2</v>
      </c>
      <c r="Q2" s="10">
        <f>(H2/62)*1000</f>
        <v>0.34193548387096773</v>
      </c>
      <c r="S2" s="10">
        <f>N2+Q2</f>
        <v>-1.9481408520068948</v>
      </c>
    </row>
    <row r="3" spans="1:19" s="10" customFormat="1">
      <c r="A3" s="9" t="s">
        <v>41</v>
      </c>
      <c r="C3" s="9">
        <v>6.0000000000000001E-3</v>
      </c>
      <c r="D3" s="9">
        <v>7.9000000000000008E-3</v>
      </c>
      <c r="E3" s="10">
        <v>-4.5999999999999999E-2</v>
      </c>
      <c r="F3" s="9">
        <v>6.0000000000000001E-3</v>
      </c>
      <c r="G3" s="9"/>
      <c r="H3" s="10">
        <f t="shared" ref="H3:H29" si="0">C3+D3</f>
        <v>1.3900000000000001E-2</v>
      </c>
      <c r="J3" s="10">
        <f t="shared" ref="J3:J29" si="1">E3+H3</f>
        <v>-3.2099999999999997E-2</v>
      </c>
      <c r="L3" s="10">
        <f t="shared" ref="L3:L29" si="2">(C3/62.01)*1000</f>
        <v>9.6758587324625056E-2</v>
      </c>
      <c r="M3" s="10">
        <f t="shared" ref="M3:M29" si="3">(D3/46.01)*1000</f>
        <v>0.17170180395566181</v>
      </c>
      <c r="N3" s="10">
        <f t="shared" ref="N3:N29" si="4">(E3/17.03)*1000</f>
        <v>-2.7011156782149146</v>
      </c>
      <c r="O3" s="10">
        <f t="shared" ref="O3:O29" si="5">(F3/94.97)*1000</f>
        <v>6.3177845635463831E-2</v>
      </c>
      <c r="Q3" s="10">
        <f t="shared" ref="Q3:Q29" si="6">(H3/62)*1000</f>
        <v>0.22419354838709679</v>
      </c>
      <c r="S3" s="10">
        <f t="shared" ref="S3:S29" si="7">N3+Q3</f>
        <v>-2.4769221298278179</v>
      </c>
    </row>
    <row r="4" spans="1:19" s="10" customFormat="1">
      <c r="A4" s="9" t="s">
        <v>42</v>
      </c>
      <c r="C4" s="9">
        <v>1.2E-2</v>
      </c>
      <c r="D4" s="9">
        <v>8.8000000000000005E-3</v>
      </c>
      <c r="E4" s="10">
        <v>-4.2000000000000003E-2</v>
      </c>
      <c r="F4" s="9">
        <v>6.0000000000000001E-3</v>
      </c>
      <c r="G4" s="9"/>
      <c r="H4" s="10">
        <f t="shared" si="0"/>
        <v>2.0799999999999999E-2</v>
      </c>
      <c r="J4" s="10">
        <f t="shared" si="1"/>
        <v>-2.1200000000000004E-2</v>
      </c>
      <c r="L4" s="10">
        <f t="shared" si="2"/>
        <v>0.19351717464925011</v>
      </c>
      <c r="M4" s="10">
        <f t="shared" si="3"/>
        <v>0.19126276896326888</v>
      </c>
      <c r="N4" s="10">
        <f t="shared" si="4"/>
        <v>-2.4662360540223136</v>
      </c>
      <c r="O4" s="10">
        <f t="shared" si="5"/>
        <v>6.3177845635463831E-2</v>
      </c>
      <c r="Q4" s="10">
        <f t="shared" si="6"/>
        <v>0.3354838709677419</v>
      </c>
      <c r="S4" s="10">
        <f t="shared" si="7"/>
        <v>-2.1307521830545717</v>
      </c>
    </row>
    <row r="5" spans="1:19" s="10" customFormat="1">
      <c r="A5" s="9" t="s">
        <v>43</v>
      </c>
      <c r="C5" s="9">
        <v>1.6E-2</v>
      </c>
      <c r="D5" s="9">
        <v>7.7999999999999996E-3</v>
      </c>
      <c r="E5" s="10">
        <v>0.01</v>
      </c>
      <c r="F5" s="9">
        <v>6.0000000000000001E-3</v>
      </c>
      <c r="G5" s="9"/>
      <c r="H5" s="10">
        <f t="shared" si="0"/>
        <v>2.3800000000000002E-2</v>
      </c>
      <c r="J5" s="10">
        <f t="shared" si="1"/>
        <v>3.3800000000000004E-2</v>
      </c>
      <c r="L5" s="10">
        <f t="shared" si="2"/>
        <v>0.25802289953233348</v>
      </c>
      <c r="M5" s="10">
        <f t="shared" si="3"/>
        <v>0.16952836339926103</v>
      </c>
      <c r="N5" s="10">
        <f t="shared" si="4"/>
        <v>0.58719906048150317</v>
      </c>
      <c r="O5" s="10">
        <f t="shared" si="5"/>
        <v>6.3177845635463831E-2</v>
      </c>
      <c r="Q5" s="10">
        <f t="shared" si="6"/>
        <v>0.38387096774193546</v>
      </c>
      <c r="S5" s="10">
        <f t="shared" si="7"/>
        <v>0.97107002822343857</v>
      </c>
    </row>
    <row r="6" spans="1:19">
      <c r="A6" s="7" t="s">
        <v>44</v>
      </c>
      <c r="C6" s="7">
        <v>1.0999999999999999E-2</v>
      </c>
      <c r="D6" s="7">
        <v>8.6999999999999994E-3</v>
      </c>
      <c r="E6">
        <v>-6.3E-2</v>
      </c>
      <c r="F6" s="7">
        <v>2E-3</v>
      </c>
      <c r="G6" s="7"/>
      <c r="H6">
        <f t="shared" si="0"/>
        <v>1.9699999999999999E-2</v>
      </c>
      <c r="J6">
        <f t="shared" si="1"/>
        <v>-4.3300000000000005E-2</v>
      </c>
      <c r="L6">
        <f t="shared" si="2"/>
        <v>0.17739074342847927</v>
      </c>
      <c r="M6">
        <f t="shared" si="3"/>
        <v>0.18908932840686807</v>
      </c>
      <c r="N6">
        <f t="shared" si="4"/>
        <v>-3.6993540810334702</v>
      </c>
      <c r="O6">
        <f t="shared" si="5"/>
        <v>2.1059281878487945E-2</v>
      </c>
      <c r="Q6">
        <f t="shared" si="6"/>
        <v>0.31774193548387092</v>
      </c>
      <c r="S6">
        <f t="shared" si="7"/>
        <v>-3.3816121455495991</v>
      </c>
    </row>
    <row r="7" spans="1:19">
      <c r="A7" s="7" t="s">
        <v>45</v>
      </c>
      <c r="C7" s="7">
        <v>1.4999999999999999E-2</v>
      </c>
      <c r="D7" s="7">
        <v>8.0999999999999996E-3</v>
      </c>
      <c r="E7">
        <v>-0.06</v>
      </c>
      <c r="F7" s="7">
        <v>4.0000000000000001E-3</v>
      </c>
      <c r="G7" s="7"/>
      <c r="H7">
        <f t="shared" si="0"/>
        <v>2.3099999999999999E-2</v>
      </c>
      <c r="J7">
        <f t="shared" si="1"/>
        <v>-3.6900000000000002E-2</v>
      </c>
      <c r="L7">
        <f t="shared" si="2"/>
        <v>0.24189646831156264</v>
      </c>
      <c r="M7">
        <f t="shared" si="3"/>
        <v>0.17604868506846338</v>
      </c>
      <c r="N7">
        <f t="shared" si="4"/>
        <v>-3.523194362889019</v>
      </c>
      <c r="O7">
        <f t="shared" si="5"/>
        <v>4.2118563756975889E-2</v>
      </c>
      <c r="Q7">
        <f t="shared" si="6"/>
        <v>0.3725806451612903</v>
      </c>
      <c r="S7">
        <f t="shared" si="7"/>
        <v>-3.1506137177277287</v>
      </c>
    </row>
    <row r="8" spans="1:19">
      <c r="A8" s="7" t="s">
        <v>46</v>
      </c>
      <c r="C8" s="7">
        <v>8.0000000000000002E-3</v>
      </c>
      <c r="D8" s="7">
        <v>8.6999999999999994E-3</v>
      </c>
      <c r="E8">
        <v>-5.6000000000000001E-2</v>
      </c>
      <c r="F8" s="7">
        <v>3.0000000000000001E-3</v>
      </c>
      <c r="G8" s="7"/>
      <c r="H8">
        <f t="shared" si="0"/>
        <v>1.67E-2</v>
      </c>
      <c r="J8">
        <f t="shared" si="1"/>
        <v>-3.9300000000000002E-2</v>
      </c>
      <c r="L8">
        <f t="shared" si="2"/>
        <v>0.12901144976616674</v>
      </c>
      <c r="M8">
        <f t="shared" si="3"/>
        <v>0.18908932840686807</v>
      </c>
      <c r="N8">
        <f t="shared" si="4"/>
        <v>-3.288314738696418</v>
      </c>
      <c r="O8">
        <f t="shared" si="5"/>
        <v>3.1588922817731915E-2</v>
      </c>
      <c r="Q8">
        <f t="shared" si="6"/>
        <v>0.26935483870967741</v>
      </c>
      <c r="S8">
        <f t="shared" si="7"/>
        <v>-3.0189598999867404</v>
      </c>
    </row>
    <row r="9" spans="1:19">
      <c r="A9" s="7" t="s">
        <v>47</v>
      </c>
      <c r="C9" s="7">
        <v>1.2999999999999999E-2</v>
      </c>
      <c r="D9" s="7">
        <v>8.0999999999999996E-3</v>
      </c>
      <c r="E9">
        <v>7.9000000000000001E-2</v>
      </c>
      <c r="F9" s="7">
        <v>3.0000000000000001E-3</v>
      </c>
      <c r="G9" s="7"/>
      <c r="H9">
        <f t="shared" si="0"/>
        <v>2.1100000000000001E-2</v>
      </c>
      <c r="J9">
        <f t="shared" si="1"/>
        <v>0.10009999999999999</v>
      </c>
      <c r="L9">
        <f t="shared" si="2"/>
        <v>0.20964360587002095</v>
      </c>
      <c r="M9">
        <f t="shared" si="3"/>
        <v>0.17604868506846338</v>
      </c>
      <c r="N9">
        <f t="shared" si="4"/>
        <v>4.638872577803876</v>
      </c>
      <c r="O9">
        <f t="shared" si="5"/>
        <v>3.1588922817731915E-2</v>
      </c>
      <c r="Q9">
        <f t="shared" si="6"/>
        <v>0.3403225806451613</v>
      </c>
      <c r="S9">
        <f t="shared" si="7"/>
        <v>4.9791951584490377</v>
      </c>
    </row>
    <row r="10" spans="1:19" s="10" customFormat="1">
      <c r="A10" s="9" t="s">
        <v>48</v>
      </c>
      <c r="C10" s="9">
        <v>2.1000000000000001E-2</v>
      </c>
      <c r="D10" s="9">
        <v>1.0200000000000001E-2</v>
      </c>
      <c r="E10" s="10">
        <v>0.124</v>
      </c>
      <c r="F10" s="9">
        <v>3.0000000000000001E-3</v>
      </c>
      <c r="G10" s="9"/>
      <c r="H10" s="10">
        <f t="shared" si="0"/>
        <v>3.1200000000000002E-2</v>
      </c>
      <c r="J10" s="10">
        <f t="shared" si="1"/>
        <v>0.1552</v>
      </c>
      <c r="L10" s="10">
        <f t="shared" si="2"/>
        <v>0.33865505563618775</v>
      </c>
      <c r="M10" s="10">
        <f t="shared" si="3"/>
        <v>0.22169093675287982</v>
      </c>
      <c r="N10" s="10">
        <f t="shared" si="4"/>
        <v>7.2812683499706399</v>
      </c>
      <c r="O10" s="10">
        <f t="shared" si="5"/>
        <v>3.1588922817731915E-2</v>
      </c>
      <c r="Q10" s="10">
        <f t="shared" si="6"/>
        <v>0.50322580645161286</v>
      </c>
      <c r="S10" s="10">
        <f t="shared" si="7"/>
        <v>7.7844941564222525</v>
      </c>
    </row>
    <row r="11" spans="1:19" s="10" customFormat="1">
      <c r="A11" s="9" t="s">
        <v>49</v>
      </c>
      <c r="C11" s="9">
        <v>2.7E-2</v>
      </c>
      <c r="D11" s="9">
        <v>9.1999999999999998E-3</v>
      </c>
      <c r="E11" s="10">
        <v>0.14299999999999999</v>
      </c>
      <c r="F11" s="9">
        <v>4.0000000000000001E-3</v>
      </c>
      <c r="G11" s="9"/>
      <c r="H11" s="10">
        <f t="shared" si="0"/>
        <v>3.6199999999999996E-2</v>
      </c>
      <c r="J11" s="10">
        <f t="shared" si="1"/>
        <v>0.17919999999999997</v>
      </c>
      <c r="L11" s="10">
        <f t="shared" si="2"/>
        <v>0.43541364296081281</v>
      </c>
      <c r="M11" s="10">
        <f t="shared" si="3"/>
        <v>0.19995653118887199</v>
      </c>
      <c r="N11" s="10">
        <f t="shared" si="4"/>
        <v>8.3969465648854946</v>
      </c>
      <c r="O11" s="10">
        <f t="shared" si="5"/>
        <v>4.2118563756975889E-2</v>
      </c>
      <c r="Q11" s="10">
        <f t="shared" si="6"/>
        <v>0.58387096774193536</v>
      </c>
      <c r="S11" s="10">
        <f t="shared" si="7"/>
        <v>8.9808175326274302</v>
      </c>
    </row>
    <row r="12" spans="1:19" s="10" customFormat="1">
      <c r="A12" s="9" t="s">
        <v>50</v>
      </c>
      <c r="C12" s="9">
        <v>2.1999999999999999E-2</v>
      </c>
      <c r="D12" s="9">
        <v>9.4000000000000004E-3</v>
      </c>
      <c r="E12" s="10">
        <v>0.39800000000000002</v>
      </c>
      <c r="F12" s="9">
        <v>4.0000000000000001E-3</v>
      </c>
      <c r="G12" s="9"/>
      <c r="H12" s="10">
        <f t="shared" si="0"/>
        <v>3.1399999999999997E-2</v>
      </c>
      <c r="J12" s="10">
        <f t="shared" si="1"/>
        <v>0.4294</v>
      </c>
      <c r="L12" s="10">
        <f t="shared" si="2"/>
        <v>0.35478148685695854</v>
      </c>
      <c r="M12" s="10">
        <f t="shared" si="3"/>
        <v>0.20430341230167356</v>
      </c>
      <c r="N12" s="10">
        <f t="shared" si="4"/>
        <v>23.370522607163828</v>
      </c>
      <c r="O12" s="10">
        <f t="shared" si="5"/>
        <v>4.2118563756975889E-2</v>
      </c>
      <c r="Q12" s="10">
        <f t="shared" si="6"/>
        <v>0.50645161290322582</v>
      </c>
      <c r="S12" s="10">
        <f t="shared" si="7"/>
        <v>23.876974220067055</v>
      </c>
    </row>
    <row r="13" spans="1:19" s="10" customFormat="1">
      <c r="A13" s="9" t="s">
        <v>51</v>
      </c>
      <c r="C13" s="9">
        <v>2.9000000000000001E-2</v>
      </c>
      <c r="D13" s="9">
        <v>9.1000000000000004E-3</v>
      </c>
      <c r="E13" s="10">
        <v>0.19900000000000001</v>
      </c>
      <c r="F13" s="9">
        <v>4.0000000000000001E-3</v>
      </c>
      <c r="G13" s="9"/>
      <c r="H13" s="10">
        <f t="shared" si="0"/>
        <v>3.8100000000000002E-2</v>
      </c>
      <c r="J13" s="10">
        <f t="shared" si="1"/>
        <v>0.23710000000000001</v>
      </c>
      <c r="L13" s="10">
        <f t="shared" si="2"/>
        <v>0.46766650540235449</v>
      </c>
      <c r="M13" s="10">
        <f t="shared" si="3"/>
        <v>0.19778309063247121</v>
      </c>
      <c r="N13" s="10">
        <f t="shared" si="4"/>
        <v>11.685261303581914</v>
      </c>
      <c r="O13" s="10">
        <f t="shared" si="5"/>
        <v>4.2118563756975889E-2</v>
      </c>
      <c r="Q13" s="10">
        <f t="shared" si="6"/>
        <v>0.61451612903225816</v>
      </c>
      <c r="S13" s="10">
        <f t="shared" si="7"/>
        <v>12.299777432614173</v>
      </c>
    </row>
    <row r="14" spans="1:19">
      <c r="A14" s="7" t="s">
        <v>52</v>
      </c>
      <c r="C14" s="7">
        <v>1.7000000000000001E-2</v>
      </c>
      <c r="D14" s="7">
        <v>1.12E-2</v>
      </c>
      <c r="E14">
        <v>0.45600000000000002</v>
      </c>
      <c r="F14" s="7">
        <v>9.2999999999999999E-2</v>
      </c>
      <c r="G14" s="7"/>
      <c r="H14">
        <f t="shared" si="0"/>
        <v>2.8200000000000003E-2</v>
      </c>
      <c r="J14">
        <f t="shared" si="1"/>
        <v>0.48420000000000002</v>
      </c>
      <c r="L14">
        <f t="shared" si="2"/>
        <v>0.27414933075310438</v>
      </c>
      <c r="M14">
        <f t="shared" si="3"/>
        <v>0.24342534231688764</v>
      </c>
      <c r="N14">
        <f t="shared" si="4"/>
        <v>26.776277157956546</v>
      </c>
      <c r="O14">
        <f t="shared" si="5"/>
        <v>0.97925660734968933</v>
      </c>
      <c r="Q14">
        <f t="shared" si="6"/>
        <v>0.45483870967741941</v>
      </c>
      <c r="S14">
        <f t="shared" si="7"/>
        <v>27.231115867633964</v>
      </c>
    </row>
    <row r="15" spans="1:19">
      <c r="A15" s="7" t="s">
        <v>53</v>
      </c>
      <c r="C15" s="7">
        <v>1.9E-2</v>
      </c>
      <c r="D15" s="7">
        <v>1.14E-2</v>
      </c>
      <c r="E15">
        <v>8.6999999999999994E-2</v>
      </c>
      <c r="F15" s="7">
        <v>9.5000000000000001E-2</v>
      </c>
      <c r="G15" s="7"/>
      <c r="H15">
        <f t="shared" si="0"/>
        <v>3.04E-2</v>
      </c>
      <c r="J15">
        <f t="shared" si="1"/>
        <v>0.11739999999999999</v>
      </c>
      <c r="L15">
        <f t="shared" si="2"/>
        <v>0.30640219319464607</v>
      </c>
      <c r="M15">
        <f t="shared" si="3"/>
        <v>0.24777222342968919</v>
      </c>
      <c r="N15">
        <f t="shared" si="4"/>
        <v>5.1086318261890771</v>
      </c>
      <c r="O15">
        <f t="shared" si="5"/>
        <v>1.0003158892281774</v>
      </c>
      <c r="Q15">
        <f t="shared" si="6"/>
        <v>0.49032258064516127</v>
      </c>
      <c r="S15">
        <f t="shared" si="7"/>
        <v>5.5989544068342383</v>
      </c>
    </row>
    <row r="16" spans="1:19">
      <c r="A16" s="7" t="s">
        <v>54</v>
      </c>
      <c r="C16" s="7">
        <v>1.2999999999999999E-2</v>
      </c>
      <c r="D16" s="7">
        <v>1.09E-2</v>
      </c>
      <c r="E16">
        <v>0.222</v>
      </c>
      <c r="F16" s="7">
        <v>6.9000000000000006E-2</v>
      </c>
      <c r="G16" s="7"/>
      <c r="H16">
        <f t="shared" si="0"/>
        <v>2.3899999999999998E-2</v>
      </c>
      <c r="J16">
        <f t="shared" si="1"/>
        <v>0.24590000000000001</v>
      </c>
      <c r="L16">
        <f t="shared" si="2"/>
        <v>0.20964360587002095</v>
      </c>
      <c r="M16">
        <f t="shared" si="3"/>
        <v>0.23690502064768529</v>
      </c>
      <c r="N16">
        <f t="shared" si="4"/>
        <v>13.035819142689371</v>
      </c>
      <c r="O16">
        <f t="shared" si="5"/>
        <v>0.72654522480783412</v>
      </c>
      <c r="Q16">
        <f t="shared" si="6"/>
        <v>0.38548387096774189</v>
      </c>
      <c r="S16">
        <f t="shared" si="7"/>
        <v>13.421303013657113</v>
      </c>
    </row>
    <row r="17" spans="1:19">
      <c r="A17" s="7" t="s">
        <v>55</v>
      </c>
      <c r="C17" s="7">
        <v>1.0999999999999999E-2</v>
      </c>
      <c r="D17" s="7">
        <v>1.11E-2</v>
      </c>
      <c r="E17">
        <v>4.5999999999999999E-2</v>
      </c>
      <c r="F17" s="7">
        <v>7.3999999999999996E-2</v>
      </c>
      <c r="G17" s="7"/>
      <c r="H17">
        <f t="shared" si="0"/>
        <v>2.2100000000000002E-2</v>
      </c>
      <c r="J17">
        <f t="shared" si="1"/>
        <v>6.8099999999999994E-2</v>
      </c>
      <c r="L17">
        <f t="shared" si="2"/>
        <v>0.17739074342847927</v>
      </c>
      <c r="M17">
        <f t="shared" si="3"/>
        <v>0.24125190176048686</v>
      </c>
      <c r="N17">
        <f t="shared" si="4"/>
        <v>2.7011156782149146</v>
      </c>
      <c r="O17">
        <f t="shared" si="5"/>
        <v>0.7791934295040539</v>
      </c>
      <c r="Q17">
        <f t="shared" si="6"/>
        <v>0.3564516129032258</v>
      </c>
      <c r="S17">
        <f t="shared" si="7"/>
        <v>3.0575672911181404</v>
      </c>
    </row>
    <row r="18" spans="1:19" s="10" customFormat="1">
      <c r="A18" s="9" t="s">
        <v>56</v>
      </c>
      <c r="C18" s="9">
        <v>2.3E-2</v>
      </c>
      <c r="D18" s="9">
        <v>1.03E-2</v>
      </c>
      <c r="E18" s="10">
        <v>-0.01</v>
      </c>
      <c r="F18" s="9">
        <v>0.44900000000000001</v>
      </c>
      <c r="G18" s="9"/>
      <c r="H18" s="10">
        <f t="shared" si="0"/>
        <v>3.3299999999999996E-2</v>
      </c>
      <c r="J18" s="10">
        <f t="shared" si="1"/>
        <v>2.3299999999999994E-2</v>
      </c>
      <c r="L18" s="10">
        <f t="shared" si="2"/>
        <v>0.37090791807772944</v>
      </c>
      <c r="M18" s="10">
        <f t="shared" si="3"/>
        <v>0.2238643773092806</v>
      </c>
      <c r="N18" s="10">
        <f t="shared" si="4"/>
        <v>-0.58719906048150317</v>
      </c>
      <c r="O18" s="10">
        <f t="shared" si="5"/>
        <v>4.727808781720543</v>
      </c>
      <c r="Q18" s="10">
        <f t="shared" si="6"/>
        <v>0.53709677419354829</v>
      </c>
      <c r="S18" s="10">
        <f t="shared" si="7"/>
        <v>-5.0102286287954878E-2</v>
      </c>
    </row>
    <row r="19" spans="1:19" s="10" customFormat="1">
      <c r="A19" s="9" t="s">
        <v>57</v>
      </c>
      <c r="C19" s="9">
        <v>2.7E-2</v>
      </c>
      <c r="D19" s="9">
        <v>1.0500000000000001E-2</v>
      </c>
      <c r="E19" s="10">
        <v>3.7999999999999999E-2</v>
      </c>
      <c r="F19" s="9">
        <v>0.45300000000000001</v>
      </c>
      <c r="G19" s="9"/>
      <c r="H19" s="10">
        <f t="shared" si="0"/>
        <v>3.7499999999999999E-2</v>
      </c>
      <c r="J19" s="10">
        <f t="shared" si="1"/>
        <v>7.5499999999999998E-2</v>
      </c>
      <c r="L19" s="10">
        <f t="shared" si="2"/>
        <v>0.43541364296081281</v>
      </c>
      <c r="M19" s="10">
        <f t="shared" si="3"/>
        <v>0.22821125842208217</v>
      </c>
      <c r="N19" s="10">
        <f t="shared" si="4"/>
        <v>2.2313564298297122</v>
      </c>
      <c r="O19" s="10">
        <f t="shared" si="5"/>
        <v>4.7699273454775195</v>
      </c>
      <c r="Q19" s="10">
        <f t="shared" si="6"/>
        <v>0.60483870967741937</v>
      </c>
      <c r="S19" s="10">
        <f t="shared" si="7"/>
        <v>2.8361951395071316</v>
      </c>
    </row>
    <row r="20" spans="1:19" s="10" customFormat="1">
      <c r="A20" s="9" t="s">
        <v>58</v>
      </c>
      <c r="C20" s="9">
        <v>1.2999999999999999E-2</v>
      </c>
      <c r="D20" s="9">
        <v>1.09E-2</v>
      </c>
      <c r="E20" s="10">
        <v>4.9000000000000002E-2</v>
      </c>
      <c r="F20" s="9">
        <v>0.501</v>
      </c>
      <c r="G20" s="9"/>
      <c r="H20" s="10">
        <f t="shared" si="0"/>
        <v>2.3899999999999998E-2</v>
      </c>
      <c r="J20" s="10">
        <f t="shared" si="1"/>
        <v>7.2899999999999993E-2</v>
      </c>
      <c r="L20" s="10">
        <f t="shared" si="2"/>
        <v>0.20964360587002095</v>
      </c>
      <c r="M20" s="10">
        <f t="shared" si="3"/>
        <v>0.23690502064768529</v>
      </c>
      <c r="N20" s="10">
        <f t="shared" si="4"/>
        <v>2.8772753963593658</v>
      </c>
      <c r="O20" s="10">
        <f t="shared" si="5"/>
        <v>5.2753501105612299</v>
      </c>
      <c r="Q20" s="10">
        <f t="shared" si="6"/>
        <v>0.38548387096774189</v>
      </c>
      <c r="S20" s="10">
        <f t="shared" si="7"/>
        <v>3.2627592673271075</v>
      </c>
    </row>
    <row r="21" spans="1:19" s="10" customFormat="1">
      <c r="A21" s="9" t="s">
        <v>59</v>
      </c>
      <c r="C21" s="9">
        <v>1.2E-2</v>
      </c>
      <c r="D21" s="9">
        <v>1.0999999999999999E-2</v>
      </c>
      <c r="E21" s="10">
        <v>0.4</v>
      </c>
      <c r="F21" s="9">
        <v>0.50800000000000001</v>
      </c>
      <c r="G21" s="9"/>
      <c r="H21" s="10">
        <f t="shared" si="0"/>
        <v>2.3E-2</v>
      </c>
      <c r="J21" s="10">
        <f t="shared" si="1"/>
        <v>0.42300000000000004</v>
      </c>
      <c r="L21" s="10">
        <f t="shared" si="2"/>
        <v>0.19351717464925011</v>
      </c>
      <c r="M21" s="10">
        <f t="shared" si="3"/>
        <v>0.23907846120408607</v>
      </c>
      <c r="N21" s="10">
        <f t="shared" si="4"/>
        <v>23.487962419260128</v>
      </c>
      <c r="O21" s="10">
        <f t="shared" si="5"/>
        <v>5.3490575971359382</v>
      </c>
      <c r="Q21" s="10">
        <f t="shared" si="6"/>
        <v>0.37096774193548387</v>
      </c>
      <c r="S21" s="10">
        <f t="shared" si="7"/>
        <v>23.858930161195612</v>
      </c>
    </row>
    <row r="22" spans="1:19">
      <c r="A22" s="7" t="s">
        <v>60</v>
      </c>
      <c r="C22" s="7">
        <v>1.9E-2</v>
      </c>
      <c r="D22" s="7">
        <v>8.6E-3</v>
      </c>
      <c r="E22">
        <v>2.9000000000000001E-2</v>
      </c>
      <c r="F22" s="7">
        <v>2.1000000000000001E-2</v>
      </c>
      <c r="G22" s="7"/>
      <c r="H22">
        <f t="shared" si="0"/>
        <v>2.76E-2</v>
      </c>
      <c r="J22">
        <f t="shared" si="1"/>
        <v>5.6599999999999998E-2</v>
      </c>
      <c r="L22">
        <f t="shared" si="2"/>
        <v>0.30640219319464607</v>
      </c>
      <c r="M22">
        <f t="shared" si="3"/>
        <v>0.18691588785046731</v>
      </c>
      <c r="N22">
        <f t="shared" si="4"/>
        <v>1.7028772753963592</v>
      </c>
      <c r="O22">
        <f t="shared" si="5"/>
        <v>0.22112245972412345</v>
      </c>
      <c r="Q22">
        <f t="shared" si="6"/>
        <v>0.44516129032258067</v>
      </c>
      <c r="S22">
        <f t="shared" si="7"/>
        <v>2.1480385657189398</v>
      </c>
    </row>
    <row r="23" spans="1:19">
      <c r="A23" s="7" t="s">
        <v>61</v>
      </c>
      <c r="C23" s="7">
        <v>1.7999999999999999E-2</v>
      </c>
      <c r="D23" s="7">
        <v>8.9999999999999993E-3</v>
      </c>
      <c r="E23">
        <v>0.113</v>
      </c>
      <c r="F23" s="7">
        <v>1.7999999999999999E-2</v>
      </c>
      <c r="G23" s="7"/>
      <c r="H23">
        <f t="shared" si="0"/>
        <v>2.6999999999999996E-2</v>
      </c>
      <c r="J23">
        <f t="shared" si="1"/>
        <v>0.14000000000000001</v>
      </c>
      <c r="L23">
        <f t="shared" si="2"/>
        <v>0.29027576197387517</v>
      </c>
      <c r="M23">
        <f t="shared" si="3"/>
        <v>0.19560965007607042</v>
      </c>
      <c r="N23">
        <f t="shared" si="4"/>
        <v>6.6353493834409862</v>
      </c>
      <c r="O23">
        <f t="shared" si="5"/>
        <v>0.18953353690639146</v>
      </c>
      <c r="Q23">
        <f t="shared" si="6"/>
        <v>0.43548387096774183</v>
      </c>
      <c r="S23">
        <f t="shared" si="7"/>
        <v>7.0708332544087282</v>
      </c>
    </row>
    <row r="24" spans="1:19">
      <c r="A24" s="7" t="s">
        <v>62</v>
      </c>
      <c r="C24" s="7">
        <v>8.0000000000000002E-3</v>
      </c>
      <c r="D24" s="7">
        <v>8.5000000000000006E-3</v>
      </c>
      <c r="E24">
        <v>0.115</v>
      </c>
      <c r="F24" s="7">
        <v>5.3999999999999999E-2</v>
      </c>
      <c r="G24" s="7"/>
      <c r="H24">
        <f t="shared" si="0"/>
        <v>1.6500000000000001E-2</v>
      </c>
      <c r="J24">
        <f t="shared" si="1"/>
        <v>0.13150000000000001</v>
      </c>
      <c r="L24">
        <f t="shared" si="2"/>
        <v>0.12901144976616674</v>
      </c>
      <c r="M24">
        <f t="shared" si="3"/>
        <v>0.18474244729406653</v>
      </c>
      <c r="N24">
        <f t="shared" si="4"/>
        <v>6.7527891955372876</v>
      </c>
      <c r="O24">
        <f t="shared" si="5"/>
        <v>0.56860061071917445</v>
      </c>
      <c r="Q24">
        <f t="shared" si="6"/>
        <v>0.26612903225806456</v>
      </c>
      <c r="S24">
        <f t="shared" si="7"/>
        <v>7.0189182277953526</v>
      </c>
    </row>
    <row r="25" spans="1:19">
      <c r="A25" s="7" t="s">
        <v>63</v>
      </c>
      <c r="C25" s="7">
        <v>7.0000000000000001E-3</v>
      </c>
      <c r="D25" s="7">
        <v>8.8999999999999999E-3</v>
      </c>
      <c r="E25">
        <v>0.16700000000000001</v>
      </c>
      <c r="F25" s="7">
        <v>5.7000000000000002E-2</v>
      </c>
      <c r="G25" s="7"/>
      <c r="H25">
        <f t="shared" si="0"/>
        <v>1.5900000000000001E-2</v>
      </c>
      <c r="J25">
        <f t="shared" si="1"/>
        <v>0.18290000000000001</v>
      </c>
      <c r="L25">
        <f t="shared" si="2"/>
        <v>0.1128850185453959</v>
      </c>
      <c r="M25">
        <f t="shared" si="3"/>
        <v>0.19343620951966964</v>
      </c>
      <c r="N25">
        <f t="shared" si="4"/>
        <v>9.8062243100411042</v>
      </c>
      <c r="O25">
        <f t="shared" si="5"/>
        <v>0.60018953353690641</v>
      </c>
      <c r="Q25">
        <f t="shared" si="6"/>
        <v>0.25645161290322582</v>
      </c>
      <c r="S25">
        <f t="shared" si="7"/>
        <v>10.062675922944329</v>
      </c>
    </row>
    <row r="26" spans="1:19" s="10" customFormat="1">
      <c r="A26" s="9" t="s">
        <v>64</v>
      </c>
      <c r="C26" s="9">
        <v>1.4E-2</v>
      </c>
      <c r="D26" s="9">
        <v>8.8000000000000005E-3</v>
      </c>
      <c r="E26" s="10">
        <v>0.01</v>
      </c>
      <c r="F26" s="9">
        <v>0.28799999999999998</v>
      </c>
      <c r="G26" s="9"/>
      <c r="H26" s="10">
        <f t="shared" si="0"/>
        <v>2.2800000000000001E-2</v>
      </c>
      <c r="J26" s="10">
        <f t="shared" si="1"/>
        <v>3.2800000000000003E-2</v>
      </c>
      <c r="L26" s="10">
        <f t="shared" si="2"/>
        <v>0.2257700370907918</v>
      </c>
      <c r="M26" s="10">
        <f t="shared" si="3"/>
        <v>0.19126276896326888</v>
      </c>
      <c r="N26" s="10">
        <f t="shared" si="4"/>
        <v>0.58719906048150317</v>
      </c>
      <c r="O26" s="10">
        <f t="shared" si="5"/>
        <v>3.0325365905022634</v>
      </c>
      <c r="Q26" s="10">
        <f t="shared" si="6"/>
        <v>0.36774193548387096</v>
      </c>
      <c r="S26" s="10">
        <f t="shared" si="7"/>
        <v>0.95494099596537407</v>
      </c>
    </row>
    <row r="27" spans="1:19" s="10" customFormat="1">
      <c r="A27" s="9" t="s">
        <v>65</v>
      </c>
      <c r="C27" s="9">
        <v>1.4E-2</v>
      </c>
      <c r="D27" s="9">
        <v>8.9999999999999993E-3</v>
      </c>
      <c r="E27" s="10">
        <v>2.4E-2</v>
      </c>
      <c r="F27" s="9">
        <v>0.315</v>
      </c>
      <c r="G27" s="9"/>
      <c r="H27" s="10">
        <f t="shared" si="0"/>
        <v>2.3E-2</v>
      </c>
      <c r="J27" s="10">
        <f t="shared" si="1"/>
        <v>4.7E-2</v>
      </c>
      <c r="L27" s="10">
        <f t="shared" si="2"/>
        <v>0.2257700370907918</v>
      </c>
      <c r="M27" s="10">
        <f t="shared" si="3"/>
        <v>0.19560965007607042</v>
      </c>
      <c r="N27" s="10">
        <f t="shared" si="4"/>
        <v>1.4092777451556076</v>
      </c>
      <c r="O27" s="10">
        <f t="shared" si="5"/>
        <v>3.3168368958618513</v>
      </c>
      <c r="Q27" s="10">
        <f t="shared" si="6"/>
        <v>0.37096774193548387</v>
      </c>
      <c r="S27" s="10">
        <f t="shared" si="7"/>
        <v>1.7802454870910913</v>
      </c>
    </row>
    <row r="28" spans="1:19" s="10" customFormat="1">
      <c r="A28" s="9" t="s">
        <v>66</v>
      </c>
      <c r="C28" s="9">
        <v>8.0000000000000002E-3</v>
      </c>
      <c r="D28" s="9">
        <v>8.8000000000000005E-3</v>
      </c>
      <c r="E28" s="10">
        <v>2E-3</v>
      </c>
      <c r="F28" s="9">
        <v>0.46</v>
      </c>
      <c r="G28" s="9"/>
      <c r="H28" s="10">
        <f t="shared" si="0"/>
        <v>1.6800000000000002E-2</v>
      </c>
      <c r="J28" s="10">
        <f t="shared" si="1"/>
        <v>1.8800000000000004E-2</v>
      </c>
      <c r="L28" s="10">
        <f t="shared" si="2"/>
        <v>0.12901144976616674</v>
      </c>
      <c r="M28" s="10">
        <f t="shared" si="3"/>
        <v>0.19126276896326888</v>
      </c>
      <c r="N28" s="10">
        <f t="shared" si="4"/>
        <v>0.11743981209630065</v>
      </c>
      <c r="O28" s="10">
        <f t="shared" si="5"/>
        <v>4.8436348320522269</v>
      </c>
      <c r="Q28" s="10">
        <f t="shared" si="6"/>
        <v>0.2709677419354839</v>
      </c>
      <c r="S28" s="10">
        <f t="shared" si="7"/>
        <v>0.38840755403178456</v>
      </c>
    </row>
    <row r="29" spans="1:19" s="10" customFormat="1">
      <c r="A29" s="9" t="s">
        <v>67</v>
      </c>
      <c r="C29" s="9">
        <v>8.9999999999999993E-3</v>
      </c>
      <c r="D29" s="9">
        <v>9.1000000000000004E-3</v>
      </c>
      <c r="E29" s="10">
        <v>3.6999999999999998E-2</v>
      </c>
      <c r="F29" s="9">
        <v>0.45600000000000002</v>
      </c>
      <c r="G29" s="9"/>
      <c r="H29" s="10">
        <f t="shared" si="0"/>
        <v>1.8099999999999998E-2</v>
      </c>
      <c r="J29" s="10">
        <f t="shared" si="1"/>
        <v>5.5099999999999996E-2</v>
      </c>
      <c r="L29" s="10">
        <f t="shared" si="2"/>
        <v>0.14513788098693758</v>
      </c>
      <c r="M29" s="10">
        <f t="shared" si="3"/>
        <v>0.19778309063247121</v>
      </c>
      <c r="N29" s="10">
        <f t="shared" si="4"/>
        <v>2.1726365237815619</v>
      </c>
      <c r="O29" s="10">
        <f t="shared" si="5"/>
        <v>4.8015162682952512</v>
      </c>
      <c r="Q29" s="10">
        <f t="shared" si="6"/>
        <v>0.29193548387096768</v>
      </c>
      <c r="S29" s="10">
        <f t="shared" si="7"/>
        <v>2.4645720076525297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57E24-F80A-43A4-B48D-B81BE2211968}">
  <dimension ref="A1:S29"/>
  <sheetViews>
    <sheetView workbookViewId="0">
      <selection activeCell="E2" sqref="E2:E29"/>
    </sheetView>
  </sheetViews>
  <sheetFormatPr defaultRowHeight="14.4"/>
  <sheetData>
    <row r="1" spans="1:19">
      <c r="A1" t="s">
        <v>68</v>
      </c>
      <c r="B1" t="s">
        <v>1</v>
      </c>
      <c r="C1" t="s">
        <v>70</v>
      </c>
      <c r="D1" t="s">
        <v>74</v>
      </c>
      <c r="E1" t="s">
        <v>71</v>
      </c>
      <c r="F1" t="s">
        <v>72</v>
      </c>
      <c r="H1" t="s">
        <v>73</v>
      </c>
      <c r="J1" t="s">
        <v>8</v>
      </c>
      <c r="L1" t="s">
        <v>70</v>
      </c>
      <c r="M1" t="s">
        <v>74</v>
      </c>
      <c r="N1" t="s">
        <v>71</v>
      </c>
      <c r="O1" t="s">
        <v>72</v>
      </c>
      <c r="Q1" t="s">
        <v>73</v>
      </c>
      <c r="S1" t="s">
        <v>8</v>
      </c>
    </row>
    <row r="2" spans="1:19" s="10" customFormat="1">
      <c r="A2" s="9" t="s">
        <v>40</v>
      </c>
      <c r="C2" s="9">
        <v>-7.0000000000000001E-3</v>
      </c>
      <c r="D2" s="9">
        <v>9.1999999999999998E-3</v>
      </c>
      <c r="E2" s="10">
        <v>-3.9E-2</v>
      </c>
      <c r="F2" s="9">
        <v>6.0000000000000001E-3</v>
      </c>
      <c r="G2" s="9"/>
      <c r="H2" s="10">
        <f>C2+D2</f>
        <v>2.1999999999999997E-3</v>
      </c>
      <c r="J2" s="10">
        <f>E2+H2</f>
        <v>-3.6799999999999999E-2</v>
      </c>
      <c r="L2" s="10">
        <f>(C2/62.01)*1000</f>
        <v>-0.1128850185453959</v>
      </c>
      <c r="M2" s="10">
        <f>(D2/46.01)*1000</f>
        <v>0.19995653118887199</v>
      </c>
      <c r="N2" s="10">
        <f>(E2/17.03)*1000</f>
        <v>-2.2900763358778624</v>
      </c>
      <c r="O2" s="10">
        <f>(F2/94.97)*1000</f>
        <v>6.3177845635463831E-2</v>
      </c>
      <c r="Q2" s="10">
        <f>(H2/62)*1000</f>
        <v>3.5483870967741929E-2</v>
      </c>
      <c r="S2" s="10">
        <f>N2+Q2</f>
        <v>-2.2545924649101203</v>
      </c>
    </row>
    <row r="3" spans="1:19" s="10" customFormat="1">
      <c r="A3" s="9" t="s">
        <v>41</v>
      </c>
      <c r="C3" s="9">
        <v>-8.0000000000000002E-3</v>
      </c>
      <c r="D3" s="9">
        <v>7.9000000000000008E-3</v>
      </c>
      <c r="E3" s="10">
        <v>-4.5999999999999999E-2</v>
      </c>
      <c r="F3" s="9">
        <v>6.0000000000000001E-3</v>
      </c>
      <c r="G3" s="9"/>
      <c r="H3" s="10">
        <f t="shared" ref="H3:H29" si="0">C3+D3</f>
        <v>-9.9999999999999395E-5</v>
      </c>
      <c r="J3" s="10">
        <f t="shared" ref="J3:J29" si="1">E3+H3</f>
        <v>-4.6100000000000002E-2</v>
      </c>
      <c r="L3" s="10">
        <f t="shared" ref="L3:L29" si="2">(C3/62.01)*1000</f>
        <v>-0.12901144976616674</v>
      </c>
      <c r="M3" s="10">
        <f t="shared" ref="M3:M29" si="3">(D3/46.01)*1000</f>
        <v>0.17170180395566181</v>
      </c>
      <c r="N3" s="10">
        <f t="shared" ref="N3:N29" si="4">(E3/17.03)*1000</f>
        <v>-2.7011156782149146</v>
      </c>
      <c r="O3" s="10">
        <f t="shared" ref="O3:O29" si="5">(F3/94.97)*1000</f>
        <v>6.3177845635463831E-2</v>
      </c>
      <c r="Q3" s="10">
        <f t="shared" ref="Q3:Q29" si="6">(H3/62)*1000</f>
        <v>-1.6129032258064419E-3</v>
      </c>
      <c r="S3" s="10">
        <f t="shared" ref="S3:S29" si="7">N3+Q3</f>
        <v>-2.7027285814407209</v>
      </c>
    </row>
    <row r="4" spans="1:19" s="10" customFormat="1">
      <c r="A4" s="9" t="s">
        <v>42</v>
      </c>
      <c r="C4" s="9">
        <v>1.7999999999999999E-2</v>
      </c>
      <c r="D4" s="9">
        <v>8.8000000000000005E-3</v>
      </c>
      <c r="E4" s="10">
        <v>-4.2000000000000003E-2</v>
      </c>
      <c r="F4" s="9">
        <v>6.0000000000000001E-3</v>
      </c>
      <c r="G4" s="9"/>
      <c r="H4" s="10">
        <f t="shared" si="0"/>
        <v>2.6799999999999997E-2</v>
      </c>
      <c r="J4" s="10">
        <f t="shared" si="1"/>
        <v>-1.5200000000000005E-2</v>
      </c>
      <c r="L4" s="10">
        <f t="shared" si="2"/>
        <v>0.29027576197387517</v>
      </c>
      <c r="M4" s="10">
        <f t="shared" si="3"/>
        <v>0.19126276896326888</v>
      </c>
      <c r="N4" s="10">
        <f t="shared" si="4"/>
        <v>-2.4662360540223136</v>
      </c>
      <c r="O4" s="10">
        <f t="shared" si="5"/>
        <v>6.3177845635463831E-2</v>
      </c>
      <c r="Q4" s="10">
        <f t="shared" si="6"/>
        <v>0.43225806451612897</v>
      </c>
      <c r="S4" s="10">
        <f t="shared" si="7"/>
        <v>-2.0339779895061847</v>
      </c>
    </row>
    <row r="5" spans="1:19" s="10" customFormat="1">
      <c r="A5" s="9" t="s">
        <v>43</v>
      </c>
      <c r="C5" s="9">
        <v>1.7000000000000001E-2</v>
      </c>
      <c r="D5" s="9">
        <v>7.7999999999999996E-3</v>
      </c>
      <c r="E5" s="10">
        <v>0.01</v>
      </c>
      <c r="F5" s="9">
        <v>6.0000000000000001E-3</v>
      </c>
      <c r="G5" s="9"/>
      <c r="H5" s="10">
        <f t="shared" si="0"/>
        <v>2.4800000000000003E-2</v>
      </c>
      <c r="J5" s="10">
        <f t="shared" si="1"/>
        <v>3.4800000000000005E-2</v>
      </c>
      <c r="L5" s="10">
        <f t="shared" si="2"/>
        <v>0.27414933075310438</v>
      </c>
      <c r="M5" s="10">
        <f t="shared" si="3"/>
        <v>0.16952836339926103</v>
      </c>
      <c r="N5" s="10">
        <f t="shared" si="4"/>
        <v>0.58719906048150317</v>
      </c>
      <c r="O5" s="10">
        <f t="shared" si="5"/>
        <v>6.3177845635463831E-2</v>
      </c>
      <c r="Q5" s="10">
        <f t="shared" si="6"/>
        <v>0.4</v>
      </c>
      <c r="S5" s="10">
        <f t="shared" si="7"/>
        <v>0.98719906048150319</v>
      </c>
    </row>
    <row r="6" spans="1:19">
      <c r="A6" s="7" t="s">
        <v>44</v>
      </c>
      <c r="C6" s="7">
        <v>5.0000000000000001E-3</v>
      </c>
      <c r="D6" s="7">
        <v>8.6999999999999994E-3</v>
      </c>
      <c r="E6">
        <v>-6.3E-2</v>
      </c>
      <c r="F6" s="7">
        <v>2E-3</v>
      </c>
      <c r="G6" s="7"/>
      <c r="H6">
        <f t="shared" si="0"/>
        <v>1.37E-2</v>
      </c>
      <c r="J6">
        <f t="shared" si="1"/>
        <v>-4.9299999999999997E-2</v>
      </c>
      <c r="L6">
        <f t="shared" si="2"/>
        <v>8.0632156103854213E-2</v>
      </c>
      <c r="M6">
        <f t="shared" si="3"/>
        <v>0.18908932840686807</v>
      </c>
      <c r="N6">
        <f t="shared" si="4"/>
        <v>-3.6993540810334702</v>
      </c>
      <c r="O6">
        <f t="shared" si="5"/>
        <v>2.1059281878487945E-2</v>
      </c>
      <c r="Q6">
        <f t="shared" si="6"/>
        <v>0.22096774193548388</v>
      </c>
      <c r="S6">
        <f t="shared" si="7"/>
        <v>-3.4783863390979861</v>
      </c>
    </row>
    <row r="7" spans="1:19">
      <c r="A7" s="7" t="s">
        <v>45</v>
      </c>
      <c r="C7" s="7">
        <v>5.0000000000000001E-3</v>
      </c>
      <c r="D7" s="7">
        <v>8.0999999999999996E-3</v>
      </c>
      <c r="E7">
        <v>-0.06</v>
      </c>
      <c r="F7" s="7">
        <v>4.0000000000000001E-3</v>
      </c>
      <c r="G7" s="7"/>
      <c r="H7">
        <f t="shared" si="0"/>
        <v>1.3100000000000001E-2</v>
      </c>
      <c r="J7">
        <f t="shared" si="1"/>
        <v>-4.6899999999999997E-2</v>
      </c>
      <c r="L7">
        <f t="shared" si="2"/>
        <v>8.0632156103854213E-2</v>
      </c>
      <c r="M7">
        <f t="shared" si="3"/>
        <v>0.17604868506846338</v>
      </c>
      <c r="N7">
        <f t="shared" si="4"/>
        <v>-3.523194362889019</v>
      </c>
      <c r="O7">
        <f t="shared" si="5"/>
        <v>4.2118563756975889E-2</v>
      </c>
      <c r="Q7">
        <f t="shared" si="6"/>
        <v>0.21129032258064515</v>
      </c>
      <c r="S7">
        <f t="shared" si="7"/>
        <v>-3.3119040403083737</v>
      </c>
    </row>
    <row r="8" spans="1:19">
      <c r="A8" s="7" t="s">
        <v>46</v>
      </c>
      <c r="C8" s="7">
        <v>-6.0000000000000001E-3</v>
      </c>
      <c r="D8" s="7">
        <v>8.6999999999999994E-3</v>
      </c>
      <c r="E8">
        <v>-5.6000000000000001E-2</v>
      </c>
      <c r="F8" s="7">
        <v>3.0000000000000001E-3</v>
      </c>
      <c r="G8" s="7"/>
      <c r="H8">
        <f t="shared" si="0"/>
        <v>2.6999999999999993E-3</v>
      </c>
      <c r="J8">
        <f t="shared" si="1"/>
        <v>-5.33E-2</v>
      </c>
      <c r="L8">
        <f t="shared" si="2"/>
        <v>-9.6758587324625056E-2</v>
      </c>
      <c r="M8">
        <f t="shared" si="3"/>
        <v>0.18908932840686807</v>
      </c>
      <c r="N8">
        <f t="shared" si="4"/>
        <v>-3.288314738696418</v>
      </c>
      <c r="O8">
        <f t="shared" si="5"/>
        <v>3.1588922817731915E-2</v>
      </c>
      <c r="Q8">
        <f t="shared" si="6"/>
        <v>4.354838709677418E-2</v>
      </c>
      <c r="S8">
        <f t="shared" si="7"/>
        <v>-3.2447663515996439</v>
      </c>
    </row>
    <row r="9" spans="1:19">
      <c r="A9" s="7" t="s">
        <v>47</v>
      </c>
      <c r="C9" s="7">
        <v>-5.0000000000000001E-3</v>
      </c>
      <c r="D9" s="7">
        <v>8.0999999999999996E-3</v>
      </c>
      <c r="E9">
        <v>7.9000000000000001E-2</v>
      </c>
      <c r="F9" s="7">
        <v>3.0000000000000001E-3</v>
      </c>
      <c r="G9" s="7"/>
      <c r="H9">
        <f t="shared" si="0"/>
        <v>3.0999999999999995E-3</v>
      </c>
      <c r="J9">
        <f t="shared" si="1"/>
        <v>8.2100000000000006E-2</v>
      </c>
      <c r="L9">
        <f t="shared" si="2"/>
        <v>-8.0632156103854213E-2</v>
      </c>
      <c r="M9">
        <f t="shared" si="3"/>
        <v>0.17604868506846338</v>
      </c>
      <c r="N9">
        <f t="shared" si="4"/>
        <v>4.638872577803876</v>
      </c>
      <c r="O9">
        <f t="shared" si="5"/>
        <v>3.1588922817731915E-2</v>
      </c>
      <c r="Q9">
        <f t="shared" si="6"/>
        <v>4.9999999999999989E-2</v>
      </c>
      <c r="S9">
        <f t="shared" si="7"/>
        <v>4.6888725778038758</v>
      </c>
    </row>
    <row r="10" spans="1:19" s="10" customFormat="1">
      <c r="A10" s="9" t="s">
        <v>48</v>
      </c>
      <c r="C10" s="9">
        <v>1.4999999999999999E-2</v>
      </c>
      <c r="D10" s="9">
        <v>1.0200000000000001E-2</v>
      </c>
      <c r="E10" s="10">
        <v>0.124</v>
      </c>
      <c r="F10" s="9">
        <v>3.0000000000000001E-3</v>
      </c>
      <c r="G10" s="9"/>
      <c r="H10" s="10">
        <f t="shared" si="0"/>
        <v>2.52E-2</v>
      </c>
      <c r="J10" s="10">
        <f t="shared" si="1"/>
        <v>0.1492</v>
      </c>
      <c r="L10" s="10">
        <f t="shared" si="2"/>
        <v>0.24189646831156264</v>
      </c>
      <c r="M10" s="10">
        <f t="shared" si="3"/>
        <v>0.22169093675287982</v>
      </c>
      <c r="N10" s="10">
        <f t="shared" si="4"/>
        <v>7.2812683499706399</v>
      </c>
      <c r="O10" s="10">
        <f t="shared" si="5"/>
        <v>3.1588922817731915E-2</v>
      </c>
      <c r="Q10" s="10">
        <f t="shared" si="6"/>
        <v>0.40645161290322579</v>
      </c>
      <c r="S10" s="10">
        <f t="shared" si="7"/>
        <v>7.6877199628738655</v>
      </c>
    </row>
    <row r="11" spans="1:19" s="10" customFormat="1">
      <c r="A11" s="9" t="s">
        <v>49</v>
      </c>
      <c r="C11" s="9">
        <v>7.0000000000000001E-3</v>
      </c>
      <c r="D11" s="9">
        <v>9.1999999999999998E-3</v>
      </c>
      <c r="E11" s="10">
        <v>0.14299999999999999</v>
      </c>
      <c r="F11" s="9">
        <v>4.0000000000000001E-3</v>
      </c>
      <c r="G11" s="9"/>
      <c r="H11" s="10">
        <f t="shared" si="0"/>
        <v>1.6199999999999999E-2</v>
      </c>
      <c r="J11" s="10">
        <f t="shared" si="1"/>
        <v>0.15919999999999998</v>
      </c>
      <c r="L11" s="10">
        <f t="shared" si="2"/>
        <v>0.1128850185453959</v>
      </c>
      <c r="M11" s="10">
        <f t="shared" si="3"/>
        <v>0.19995653118887199</v>
      </c>
      <c r="N11" s="10">
        <f t="shared" si="4"/>
        <v>8.3969465648854946</v>
      </c>
      <c r="O11" s="10">
        <f t="shared" si="5"/>
        <v>4.2118563756975889E-2</v>
      </c>
      <c r="Q11" s="10">
        <f t="shared" si="6"/>
        <v>0.26129032258064516</v>
      </c>
      <c r="S11" s="10">
        <f t="shared" si="7"/>
        <v>8.6582368874661402</v>
      </c>
    </row>
    <row r="12" spans="1:19" s="10" customFormat="1">
      <c r="A12" s="9" t="s">
        <v>50</v>
      </c>
      <c r="C12" s="9">
        <v>1.7000000000000001E-2</v>
      </c>
      <c r="D12" s="9">
        <v>9.4000000000000004E-3</v>
      </c>
      <c r="E12" s="10">
        <v>0.39800000000000002</v>
      </c>
      <c r="F12" s="9">
        <v>4.0000000000000001E-3</v>
      </c>
      <c r="G12" s="9"/>
      <c r="H12" s="10">
        <f t="shared" si="0"/>
        <v>2.64E-2</v>
      </c>
      <c r="J12" s="10">
        <f t="shared" si="1"/>
        <v>0.4244</v>
      </c>
      <c r="L12" s="10">
        <f t="shared" si="2"/>
        <v>0.27414933075310438</v>
      </c>
      <c r="M12" s="10">
        <f t="shared" si="3"/>
        <v>0.20430341230167356</v>
      </c>
      <c r="N12" s="10">
        <f t="shared" si="4"/>
        <v>23.370522607163828</v>
      </c>
      <c r="O12" s="10">
        <f t="shared" si="5"/>
        <v>4.2118563756975889E-2</v>
      </c>
      <c r="Q12" s="10">
        <f t="shared" si="6"/>
        <v>0.4258064516129032</v>
      </c>
      <c r="S12" s="10">
        <f t="shared" si="7"/>
        <v>23.796329058776731</v>
      </c>
    </row>
    <row r="13" spans="1:19" s="10" customFormat="1">
      <c r="A13" s="9" t="s">
        <v>51</v>
      </c>
      <c r="C13" s="9">
        <v>2.4E-2</v>
      </c>
      <c r="D13" s="9">
        <v>9.1000000000000004E-3</v>
      </c>
      <c r="E13" s="10">
        <v>0.19900000000000001</v>
      </c>
      <c r="F13" s="9">
        <v>4.0000000000000001E-3</v>
      </c>
      <c r="G13" s="9"/>
      <c r="H13" s="10">
        <f t="shared" si="0"/>
        <v>3.3100000000000004E-2</v>
      </c>
      <c r="J13" s="10">
        <f t="shared" si="1"/>
        <v>0.23210000000000003</v>
      </c>
      <c r="L13" s="10">
        <f t="shared" si="2"/>
        <v>0.38703434929850022</v>
      </c>
      <c r="M13" s="10">
        <f t="shared" si="3"/>
        <v>0.19778309063247121</v>
      </c>
      <c r="N13" s="10">
        <f t="shared" si="4"/>
        <v>11.685261303581914</v>
      </c>
      <c r="O13" s="10">
        <f t="shared" si="5"/>
        <v>4.2118563756975889E-2</v>
      </c>
      <c r="Q13" s="10">
        <f t="shared" si="6"/>
        <v>0.53387096774193554</v>
      </c>
      <c r="S13" s="10">
        <f t="shared" si="7"/>
        <v>12.219132271323849</v>
      </c>
    </row>
    <row r="14" spans="1:19">
      <c r="A14" s="7" t="s">
        <v>52</v>
      </c>
      <c r="C14" s="7">
        <v>2E-3</v>
      </c>
      <c r="D14" s="7">
        <v>1.12E-2</v>
      </c>
      <c r="E14">
        <v>0.45600000000000002</v>
      </c>
      <c r="F14" s="7">
        <v>9.2999999999999999E-2</v>
      </c>
      <c r="G14" s="7"/>
      <c r="H14">
        <f t="shared" si="0"/>
        <v>1.32E-2</v>
      </c>
      <c r="J14">
        <f t="shared" si="1"/>
        <v>0.46920000000000001</v>
      </c>
      <c r="L14">
        <f t="shared" si="2"/>
        <v>3.2252862441541685E-2</v>
      </c>
      <c r="M14">
        <f t="shared" si="3"/>
        <v>0.24342534231688764</v>
      </c>
      <c r="N14">
        <f t="shared" si="4"/>
        <v>26.776277157956546</v>
      </c>
      <c r="O14">
        <f t="shared" si="5"/>
        <v>0.97925660734968933</v>
      </c>
      <c r="Q14">
        <f t="shared" si="6"/>
        <v>0.2129032258064516</v>
      </c>
      <c r="S14">
        <f t="shared" si="7"/>
        <v>26.989180383762999</v>
      </c>
    </row>
    <row r="15" spans="1:19">
      <c r="A15" s="7" t="s">
        <v>53</v>
      </c>
      <c r="C15" s="7">
        <v>7.0000000000000001E-3</v>
      </c>
      <c r="D15" s="7">
        <v>1.14E-2</v>
      </c>
      <c r="E15">
        <v>8.6999999999999994E-2</v>
      </c>
      <c r="F15" s="7">
        <v>9.5000000000000001E-2</v>
      </c>
      <c r="G15" s="7"/>
      <c r="H15">
        <f t="shared" si="0"/>
        <v>1.84E-2</v>
      </c>
      <c r="J15">
        <f t="shared" si="1"/>
        <v>0.10539999999999999</v>
      </c>
      <c r="L15">
        <f t="shared" si="2"/>
        <v>0.1128850185453959</v>
      </c>
      <c r="M15">
        <f t="shared" si="3"/>
        <v>0.24777222342968919</v>
      </c>
      <c r="N15">
        <f t="shared" si="4"/>
        <v>5.1086318261890771</v>
      </c>
      <c r="O15">
        <f t="shared" si="5"/>
        <v>1.0003158892281774</v>
      </c>
      <c r="Q15">
        <f t="shared" si="6"/>
        <v>0.29677419354838708</v>
      </c>
      <c r="S15">
        <f t="shared" si="7"/>
        <v>5.4054060197374643</v>
      </c>
    </row>
    <row r="16" spans="1:19">
      <c r="A16" s="7" t="s">
        <v>54</v>
      </c>
      <c r="C16" s="7">
        <v>-2E-3</v>
      </c>
      <c r="D16" s="7">
        <v>1.09E-2</v>
      </c>
      <c r="E16">
        <v>0.222</v>
      </c>
      <c r="F16" s="7">
        <v>6.9000000000000006E-2</v>
      </c>
      <c r="G16" s="7"/>
      <c r="H16">
        <f t="shared" si="0"/>
        <v>8.8999999999999999E-3</v>
      </c>
      <c r="J16">
        <f t="shared" si="1"/>
        <v>0.23089999999999999</v>
      </c>
      <c r="L16">
        <f t="shared" si="2"/>
        <v>-3.2252862441541685E-2</v>
      </c>
      <c r="M16">
        <f t="shared" si="3"/>
        <v>0.23690502064768529</v>
      </c>
      <c r="N16">
        <f t="shared" si="4"/>
        <v>13.035819142689371</v>
      </c>
      <c r="O16">
        <f t="shared" si="5"/>
        <v>0.72654522480783412</v>
      </c>
      <c r="Q16">
        <f t="shared" si="6"/>
        <v>0.1435483870967742</v>
      </c>
      <c r="S16">
        <f t="shared" si="7"/>
        <v>13.179367529786145</v>
      </c>
    </row>
    <row r="17" spans="1:19">
      <c r="A17" s="7" t="s">
        <v>55</v>
      </c>
      <c r="C17" s="7">
        <v>-1E-3</v>
      </c>
      <c r="D17" s="7">
        <v>1.11E-2</v>
      </c>
      <c r="E17">
        <v>4.5999999999999999E-2</v>
      </c>
      <c r="F17" s="7">
        <v>7.3999999999999996E-2</v>
      </c>
      <c r="G17" s="7"/>
      <c r="H17">
        <f t="shared" si="0"/>
        <v>1.0100000000000001E-2</v>
      </c>
      <c r="J17">
        <f t="shared" si="1"/>
        <v>5.6099999999999997E-2</v>
      </c>
      <c r="L17">
        <f t="shared" si="2"/>
        <v>-1.6126431220770843E-2</v>
      </c>
      <c r="M17">
        <f t="shared" si="3"/>
        <v>0.24125190176048686</v>
      </c>
      <c r="N17">
        <f t="shared" si="4"/>
        <v>2.7011156782149146</v>
      </c>
      <c r="O17">
        <f t="shared" si="5"/>
        <v>0.7791934295040539</v>
      </c>
      <c r="Q17">
        <f t="shared" si="6"/>
        <v>0.16290322580645164</v>
      </c>
      <c r="S17">
        <f t="shared" si="7"/>
        <v>2.8640189040213664</v>
      </c>
    </row>
    <row r="18" spans="1:19" s="10" customFormat="1">
      <c r="A18" s="9" t="s">
        <v>56</v>
      </c>
      <c r="C18" s="9">
        <v>0.01</v>
      </c>
      <c r="D18" s="9">
        <v>1.03E-2</v>
      </c>
      <c r="E18" s="10">
        <v>-0.01</v>
      </c>
      <c r="F18" s="9">
        <v>0.44900000000000001</v>
      </c>
      <c r="G18" s="9"/>
      <c r="H18" s="10">
        <f t="shared" si="0"/>
        <v>2.0299999999999999E-2</v>
      </c>
      <c r="J18" s="10">
        <f t="shared" si="1"/>
        <v>1.0299999999999998E-2</v>
      </c>
      <c r="L18" s="10">
        <f t="shared" si="2"/>
        <v>0.16126431220770843</v>
      </c>
      <c r="M18" s="10">
        <f t="shared" si="3"/>
        <v>0.2238643773092806</v>
      </c>
      <c r="N18" s="10">
        <f t="shared" si="4"/>
        <v>-0.58719906048150317</v>
      </c>
      <c r="O18" s="10">
        <f t="shared" si="5"/>
        <v>4.727808781720543</v>
      </c>
      <c r="Q18" s="10">
        <f t="shared" si="6"/>
        <v>0.32741935483870965</v>
      </c>
      <c r="S18" s="10">
        <f t="shared" si="7"/>
        <v>-0.25977970564279351</v>
      </c>
    </row>
    <row r="19" spans="1:19" s="10" customFormat="1">
      <c r="A19" s="9" t="s">
        <v>57</v>
      </c>
      <c r="C19" s="9">
        <v>6.0000000000000001E-3</v>
      </c>
      <c r="D19" s="9">
        <v>1.0500000000000001E-2</v>
      </c>
      <c r="E19" s="10">
        <v>3.7999999999999999E-2</v>
      </c>
      <c r="F19" s="9">
        <v>0.45300000000000001</v>
      </c>
      <c r="G19" s="9"/>
      <c r="H19" s="10">
        <f t="shared" si="0"/>
        <v>1.6500000000000001E-2</v>
      </c>
      <c r="J19" s="10">
        <f t="shared" si="1"/>
        <v>5.45E-2</v>
      </c>
      <c r="L19" s="10">
        <f t="shared" si="2"/>
        <v>9.6758587324625056E-2</v>
      </c>
      <c r="M19" s="10">
        <f t="shared" si="3"/>
        <v>0.22821125842208217</v>
      </c>
      <c r="N19" s="10">
        <f t="shared" si="4"/>
        <v>2.2313564298297122</v>
      </c>
      <c r="O19" s="10">
        <f t="shared" si="5"/>
        <v>4.7699273454775195</v>
      </c>
      <c r="Q19" s="10">
        <f t="shared" si="6"/>
        <v>0.26612903225806456</v>
      </c>
      <c r="S19" s="10">
        <f t="shared" si="7"/>
        <v>2.4974854620877767</v>
      </c>
    </row>
    <row r="20" spans="1:19" s="10" customFormat="1">
      <c r="A20" s="9" t="s">
        <v>58</v>
      </c>
      <c r="C20" s="9">
        <v>-8.0000000000000002E-3</v>
      </c>
      <c r="D20" s="9">
        <v>1.09E-2</v>
      </c>
      <c r="E20" s="10">
        <v>4.9000000000000002E-2</v>
      </c>
      <c r="F20" s="9">
        <v>0.501</v>
      </c>
      <c r="G20" s="9"/>
      <c r="H20" s="10">
        <f t="shared" si="0"/>
        <v>2.8999999999999998E-3</v>
      </c>
      <c r="J20" s="10">
        <f t="shared" si="1"/>
        <v>5.1900000000000002E-2</v>
      </c>
      <c r="L20" s="10">
        <f t="shared" si="2"/>
        <v>-0.12901144976616674</v>
      </c>
      <c r="M20" s="10">
        <f t="shared" si="3"/>
        <v>0.23690502064768529</v>
      </c>
      <c r="N20" s="10">
        <f t="shared" si="4"/>
        <v>2.8772753963593658</v>
      </c>
      <c r="O20" s="10">
        <f t="shared" si="5"/>
        <v>5.2753501105612299</v>
      </c>
      <c r="Q20" s="10">
        <f t="shared" si="6"/>
        <v>4.6774193548387091E-2</v>
      </c>
      <c r="S20" s="10">
        <f t="shared" si="7"/>
        <v>2.924049589907753</v>
      </c>
    </row>
    <row r="21" spans="1:19" s="10" customFormat="1">
      <c r="A21" s="9" t="s">
        <v>59</v>
      </c>
      <c r="C21" s="9">
        <v>-1.0999999999999999E-2</v>
      </c>
      <c r="D21" s="9">
        <v>1.0999999999999999E-2</v>
      </c>
      <c r="E21" s="10">
        <v>0.4</v>
      </c>
      <c r="F21" s="9">
        <v>0.50800000000000001</v>
      </c>
      <c r="G21" s="9"/>
      <c r="H21" s="10">
        <f t="shared" si="0"/>
        <v>0</v>
      </c>
      <c r="J21" s="10">
        <f t="shared" si="1"/>
        <v>0.4</v>
      </c>
      <c r="L21" s="10">
        <f t="shared" si="2"/>
        <v>-0.17739074342847927</v>
      </c>
      <c r="M21" s="10">
        <f t="shared" si="3"/>
        <v>0.23907846120408607</v>
      </c>
      <c r="N21" s="10">
        <f t="shared" si="4"/>
        <v>23.487962419260128</v>
      </c>
      <c r="O21" s="10">
        <f t="shared" si="5"/>
        <v>5.3490575971359382</v>
      </c>
      <c r="Q21" s="10">
        <f t="shared" si="6"/>
        <v>0</v>
      </c>
      <c r="S21" s="10">
        <f t="shared" si="7"/>
        <v>23.487962419260128</v>
      </c>
    </row>
    <row r="22" spans="1:19">
      <c r="A22" s="7" t="s">
        <v>60</v>
      </c>
      <c r="C22" s="7">
        <v>-1E-3</v>
      </c>
      <c r="D22" s="7">
        <v>8.6E-3</v>
      </c>
      <c r="E22">
        <v>2.9000000000000001E-2</v>
      </c>
      <c r="F22" s="7">
        <v>2.1000000000000001E-2</v>
      </c>
      <c r="G22" s="7"/>
      <c r="H22">
        <f t="shared" si="0"/>
        <v>7.6E-3</v>
      </c>
      <c r="J22">
        <f t="shared" si="1"/>
        <v>3.6600000000000001E-2</v>
      </c>
      <c r="L22">
        <f t="shared" si="2"/>
        <v>-1.6126431220770843E-2</v>
      </c>
      <c r="M22">
        <f t="shared" si="3"/>
        <v>0.18691588785046731</v>
      </c>
      <c r="N22">
        <f t="shared" si="4"/>
        <v>1.7028772753963592</v>
      </c>
      <c r="O22">
        <f t="shared" si="5"/>
        <v>0.22112245972412345</v>
      </c>
      <c r="Q22">
        <f t="shared" si="6"/>
        <v>0.12258064516129032</v>
      </c>
      <c r="S22">
        <f t="shared" si="7"/>
        <v>1.8254579205576495</v>
      </c>
    </row>
    <row r="23" spans="1:19">
      <c r="A23" s="7" t="s">
        <v>61</v>
      </c>
      <c r="C23" s="7">
        <v>0</v>
      </c>
      <c r="D23" s="7">
        <v>8.9999999999999993E-3</v>
      </c>
      <c r="E23">
        <v>0.113</v>
      </c>
      <c r="F23" s="7">
        <v>1.7999999999999999E-2</v>
      </c>
      <c r="G23" s="7"/>
      <c r="H23">
        <f t="shared" si="0"/>
        <v>8.9999999999999993E-3</v>
      </c>
      <c r="J23">
        <f t="shared" si="1"/>
        <v>0.122</v>
      </c>
      <c r="L23">
        <f t="shared" si="2"/>
        <v>0</v>
      </c>
      <c r="M23">
        <f t="shared" si="3"/>
        <v>0.19560965007607042</v>
      </c>
      <c r="N23">
        <f t="shared" si="4"/>
        <v>6.6353493834409862</v>
      </c>
      <c r="O23">
        <f t="shared" si="5"/>
        <v>0.18953353690639146</v>
      </c>
      <c r="Q23">
        <f t="shared" si="6"/>
        <v>0.14516129032258063</v>
      </c>
      <c r="S23">
        <f t="shared" si="7"/>
        <v>6.7805106737635672</v>
      </c>
    </row>
    <row r="24" spans="1:19">
      <c r="A24" s="7" t="s">
        <v>62</v>
      </c>
      <c r="C24" s="7">
        <v>-7.0000000000000001E-3</v>
      </c>
      <c r="D24" s="7">
        <v>8.5000000000000006E-3</v>
      </c>
      <c r="E24">
        <v>0.115</v>
      </c>
      <c r="F24" s="7">
        <v>5.3999999999999999E-2</v>
      </c>
      <c r="G24" s="7"/>
      <c r="H24">
        <f t="shared" si="0"/>
        <v>1.5000000000000005E-3</v>
      </c>
      <c r="J24">
        <f t="shared" si="1"/>
        <v>0.11650000000000001</v>
      </c>
      <c r="L24">
        <f t="shared" si="2"/>
        <v>-0.1128850185453959</v>
      </c>
      <c r="M24">
        <f t="shared" si="3"/>
        <v>0.18474244729406653</v>
      </c>
      <c r="N24">
        <f t="shared" si="4"/>
        <v>6.7527891955372876</v>
      </c>
      <c r="O24">
        <f t="shared" si="5"/>
        <v>0.56860061071917445</v>
      </c>
      <c r="Q24">
        <f t="shared" si="6"/>
        <v>2.419354838709678E-2</v>
      </c>
      <c r="S24">
        <f t="shared" si="7"/>
        <v>6.7769827439243846</v>
      </c>
    </row>
    <row r="25" spans="1:19">
      <c r="A25" s="7" t="s">
        <v>63</v>
      </c>
      <c r="C25" s="7">
        <v>-5.0000000000000001E-3</v>
      </c>
      <c r="D25" s="7">
        <v>8.8999999999999999E-3</v>
      </c>
      <c r="E25">
        <v>0.16700000000000001</v>
      </c>
      <c r="F25" s="7">
        <v>5.7000000000000002E-2</v>
      </c>
      <c r="G25" s="7"/>
      <c r="H25">
        <f t="shared" si="0"/>
        <v>3.8999999999999998E-3</v>
      </c>
      <c r="J25">
        <f t="shared" si="1"/>
        <v>0.1709</v>
      </c>
      <c r="L25">
        <f t="shared" si="2"/>
        <v>-8.0632156103854213E-2</v>
      </c>
      <c r="M25">
        <f t="shared" si="3"/>
        <v>0.19343620951966964</v>
      </c>
      <c r="N25">
        <f t="shared" si="4"/>
        <v>9.8062243100411042</v>
      </c>
      <c r="O25">
        <f t="shared" si="5"/>
        <v>0.60018953353690641</v>
      </c>
      <c r="Q25">
        <f t="shared" si="6"/>
        <v>6.2903225806451607E-2</v>
      </c>
      <c r="S25">
        <f t="shared" si="7"/>
        <v>9.8691275358475554</v>
      </c>
    </row>
    <row r="26" spans="1:19" s="10" customFormat="1">
      <c r="A26" s="9" t="s">
        <v>64</v>
      </c>
      <c r="C26" s="9">
        <v>5.0000000000000001E-3</v>
      </c>
      <c r="D26" s="9">
        <v>8.8000000000000005E-3</v>
      </c>
      <c r="E26" s="10">
        <v>0.01</v>
      </c>
      <c r="F26" s="9">
        <v>0.28799999999999998</v>
      </c>
      <c r="G26" s="9"/>
      <c r="H26" s="10">
        <f t="shared" si="0"/>
        <v>1.38E-2</v>
      </c>
      <c r="J26" s="10">
        <f t="shared" si="1"/>
        <v>2.3800000000000002E-2</v>
      </c>
      <c r="L26" s="10">
        <f t="shared" si="2"/>
        <v>8.0632156103854213E-2</v>
      </c>
      <c r="M26" s="10">
        <f t="shared" si="3"/>
        <v>0.19126276896326888</v>
      </c>
      <c r="N26" s="10">
        <f t="shared" si="4"/>
        <v>0.58719906048150317</v>
      </c>
      <c r="O26" s="10">
        <f t="shared" si="5"/>
        <v>3.0325365905022634</v>
      </c>
      <c r="Q26" s="10">
        <f t="shared" si="6"/>
        <v>0.22258064516129034</v>
      </c>
      <c r="S26" s="10">
        <f t="shared" si="7"/>
        <v>0.80977970564279356</v>
      </c>
    </row>
    <row r="27" spans="1:19" s="10" customFormat="1">
      <c r="A27" s="9" t="s">
        <v>65</v>
      </c>
      <c r="C27" s="9">
        <v>2E-3</v>
      </c>
      <c r="D27" s="9">
        <v>8.9999999999999993E-3</v>
      </c>
      <c r="E27" s="10">
        <v>2.4E-2</v>
      </c>
      <c r="F27" s="9">
        <v>0.315</v>
      </c>
      <c r="G27" s="9"/>
      <c r="H27" s="10">
        <f t="shared" si="0"/>
        <v>1.0999999999999999E-2</v>
      </c>
      <c r="J27" s="10">
        <f t="shared" si="1"/>
        <v>3.5000000000000003E-2</v>
      </c>
      <c r="L27" s="10">
        <f t="shared" si="2"/>
        <v>3.2252862441541685E-2</v>
      </c>
      <c r="M27" s="10">
        <f t="shared" si="3"/>
        <v>0.19560965007607042</v>
      </c>
      <c r="N27" s="10">
        <f t="shared" si="4"/>
        <v>1.4092777451556076</v>
      </c>
      <c r="O27" s="10">
        <f t="shared" si="5"/>
        <v>3.3168368958618513</v>
      </c>
      <c r="Q27" s="10">
        <f t="shared" si="6"/>
        <v>0.17741935483870966</v>
      </c>
      <c r="S27" s="10">
        <f t="shared" si="7"/>
        <v>1.5866970999943173</v>
      </c>
    </row>
    <row r="28" spans="1:19" s="10" customFormat="1">
      <c r="A28" s="9" t="s">
        <v>66</v>
      </c>
      <c r="C28" s="9">
        <v>-7.0000000000000001E-3</v>
      </c>
      <c r="D28" s="9">
        <v>8.8000000000000005E-3</v>
      </c>
      <c r="E28" s="10">
        <v>2E-3</v>
      </c>
      <c r="F28" s="9">
        <v>0.46</v>
      </c>
      <c r="G28" s="9"/>
      <c r="H28" s="10">
        <f t="shared" si="0"/>
        <v>1.8000000000000004E-3</v>
      </c>
      <c r="J28" s="10">
        <f t="shared" si="1"/>
        <v>3.8000000000000004E-3</v>
      </c>
      <c r="L28" s="10">
        <f t="shared" si="2"/>
        <v>-0.1128850185453959</v>
      </c>
      <c r="M28" s="10">
        <f t="shared" si="3"/>
        <v>0.19126276896326888</v>
      </c>
      <c r="N28" s="10">
        <f t="shared" si="4"/>
        <v>0.11743981209630065</v>
      </c>
      <c r="O28" s="10">
        <f t="shared" si="5"/>
        <v>4.8436348320522269</v>
      </c>
      <c r="Q28" s="10">
        <f t="shared" si="6"/>
        <v>2.9032258064516137E-2</v>
      </c>
      <c r="S28" s="10">
        <f t="shared" si="7"/>
        <v>0.14647207016081679</v>
      </c>
    </row>
    <row r="29" spans="1:19" s="10" customFormat="1">
      <c r="A29" s="9" t="s">
        <v>67</v>
      </c>
      <c r="C29" s="9">
        <v>-2E-3</v>
      </c>
      <c r="D29" s="9">
        <v>9.1000000000000004E-3</v>
      </c>
      <c r="E29" s="10">
        <v>3.6999999999999998E-2</v>
      </c>
      <c r="F29" s="9">
        <v>0.45600000000000002</v>
      </c>
      <c r="G29" s="9"/>
      <c r="H29" s="10">
        <f t="shared" si="0"/>
        <v>7.1000000000000004E-3</v>
      </c>
      <c r="J29" s="10">
        <f t="shared" si="1"/>
        <v>4.41E-2</v>
      </c>
      <c r="L29" s="10">
        <f t="shared" si="2"/>
        <v>-3.2252862441541685E-2</v>
      </c>
      <c r="M29" s="10">
        <f t="shared" si="3"/>
        <v>0.19778309063247121</v>
      </c>
      <c r="N29" s="10">
        <f t="shared" si="4"/>
        <v>2.1726365237815619</v>
      </c>
      <c r="O29" s="10">
        <f t="shared" si="5"/>
        <v>4.8015162682952512</v>
      </c>
      <c r="Q29" s="10">
        <f t="shared" si="6"/>
        <v>0.11451612903225808</v>
      </c>
      <c r="S29" s="10">
        <f t="shared" si="7"/>
        <v>2.2871526528138202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31D1-C2C9-48EF-80FF-132C6BB6DD8F}">
  <dimension ref="A1:U29"/>
  <sheetViews>
    <sheetView tabSelected="1" workbookViewId="0">
      <selection activeCell="U22" sqref="U22:U25"/>
    </sheetView>
  </sheetViews>
  <sheetFormatPr defaultRowHeight="14.4"/>
  <sheetData>
    <row r="1" spans="1:21">
      <c r="A1" t="s">
        <v>68</v>
      </c>
      <c r="B1" t="s">
        <v>1</v>
      </c>
      <c r="C1" t="s">
        <v>70</v>
      </c>
      <c r="D1" t="s">
        <v>74</v>
      </c>
      <c r="E1" t="s">
        <v>71</v>
      </c>
      <c r="F1" t="s">
        <v>72</v>
      </c>
      <c r="H1" t="s">
        <v>73</v>
      </c>
      <c r="J1" t="s">
        <v>8</v>
      </c>
      <c r="L1" t="s">
        <v>70</v>
      </c>
      <c r="M1" t="s">
        <v>74</v>
      </c>
      <c r="N1" t="s">
        <v>71</v>
      </c>
      <c r="O1" t="s">
        <v>72</v>
      </c>
      <c r="Q1" t="s">
        <v>73</v>
      </c>
      <c r="S1" t="s">
        <v>8</v>
      </c>
      <c r="U1" t="s">
        <v>107</v>
      </c>
    </row>
    <row r="2" spans="1:21" s="10" customFormat="1">
      <c r="A2" s="9" t="s">
        <v>40</v>
      </c>
      <c r="C2" s="9">
        <v>0</v>
      </c>
      <c r="D2" s="9">
        <v>9.1999999999999998E-3</v>
      </c>
      <c r="E2" s="10">
        <v>0</v>
      </c>
      <c r="F2" s="9">
        <v>6.0000000000000001E-3</v>
      </c>
      <c r="G2" s="9"/>
      <c r="H2" s="10">
        <f>C2+D2</f>
        <v>9.1999999999999998E-3</v>
      </c>
      <c r="J2" s="10">
        <f>E2+H2</f>
        <v>9.1999999999999998E-3</v>
      </c>
      <c r="L2" s="10">
        <f>(C2/62.01)*1000</f>
        <v>0</v>
      </c>
      <c r="M2" s="10">
        <f>(D2/46.01)*1000</f>
        <v>0.19995653118887199</v>
      </c>
      <c r="N2" s="10">
        <f>(E2/17.03)*1000</f>
        <v>0</v>
      </c>
      <c r="O2" s="10">
        <f>(F2/94.97)*1000</f>
        <v>6.3177845635463831E-2</v>
      </c>
      <c r="Q2" s="10">
        <f>(H2/62)*1000</f>
        <v>0.14838709677419354</v>
      </c>
      <c r="S2" s="10">
        <f>N2+Q2</f>
        <v>0.14838709677419354</v>
      </c>
      <c r="U2" s="10">
        <f>S2/O2</f>
        <v>2.3487204301075266</v>
      </c>
    </row>
    <row r="3" spans="1:21" s="10" customFormat="1">
      <c r="A3" s="9" t="s">
        <v>41</v>
      </c>
      <c r="C3" s="9">
        <v>0</v>
      </c>
      <c r="D3" s="9">
        <v>7.9000000000000008E-3</v>
      </c>
      <c r="E3" s="10">
        <v>0</v>
      </c>
      <c r="F3" s="9">
        <v>6.0000000000000001E-3</v>
      </c>
      <c r="G3" s="9"/>
      <c r="H3" s="10">
        <f t="shared" ref="H3:H29" si="0">C3+D3</f>
        <v>7.9000000000000008E-3</v>
      </c>
      <c r="J3" s="10">
        <f t="shared" ref="J3:J29" si="1">E3+H3</f>
        <v>7.9000000000000008E-3</v>
      </c>
      <c r="L3" s="10">
        <f t="shared" ref="L3:L29" si="2">(C3/62.01)*1000</f>
        <v>0</v>
      </c>
      <c r="M3" s="10">
        <f t="shared" ref="M3:M29" si="3">(D3/46.01)*1000</f>
        <v>0.17170180395566181</v>
      </c>
      <c r="N3" s="10">
        <f t="shared" ref="N3:N29" si="4">(E3/17.03)*1000</f>
        <v>0</v>
      </c>
      <c r="O3" s="10">
        <f t="shared" ref="O3:O29" si="5">(F3/94.97)*1000</f>
        <v>6.3177845635463831E-2</v>
      </c>
      <c r="Q3" s="10">
        <f t="shared" ref="Q3:Q29" si="6">(H3/62)*1000</f>
        <v>0.1274193548387097</v>
      </c>
      <c r="S3" s="10">
        <f t="shared" ref="S3:S29" si="7">N3+Q3</f>
        <v>0.1274193548387097</v>
      </c>
      <c r="U3" s="10">
        <f t="shared" ref="U3:U29" si="8">S3/O3</f>
        <v>2.0168360215053767</v>
      </c>
    </row>
    <row r="4" spans="1:21" s="10" customFormat="1">
      <c r="A4" s="9" t="s">
        <v>42</v>
      </c>
      <c r="C4" s="9">
        <v>1.7999999999999999E-2</v>
      </c>
      <c r="D4" s="9">
        <v>8.8000000000000005E-3</v>
      </c>
      <c r="E4" s="10">
        <v>0</v>
      </c>
      <c r="F4" s="9">
        <v>6.0000000000000001E-3</v>
      </c>
      <c r="G4" s="9"/>
      <c r="H4" s="10">
        <f t="shared" si="0"/>
        <v>2.6799999999999997E-2</v>
      </c>
      <c r="J4" s="10">
        <f t="shared" si="1"/>
        <v>2.6799999999999997E-2</v>
      </c>
      <c r="L4" s="10">
        <f t="shared" si="2"/>
        <v>0.29027576197387517</v>
      </c>
      <c r="M4" s="10">
        <f t="shared" si="3"/>
        <v>0.19126276896326888</v>
      </c>
      <c r="N4" s="10">
        <f t="shared" si="4"/>
        <v>0</v>
      </c>
      <c r="O4" s="10">
        <f t="shared" si="5"/>
        <v>6.3177845635463831E-2</v>
      </c>
      <c r="Q4" s="10">
        <f t="shared" si="6"/>
        <v>0.43225806451612897</v>
      </c>
      <c r="S4" s="10">
        <f t="shared" si="7"/>
        <v>0.43225806451612897</v>
      </c>
      <c r="U4" s="10">
        <f t="shared" si="8"/>
        <v>6.8419247311827949</v>
      </c>
    </row>
    <row r="5" spans="1:21" s="10" customFormat="1">
      <c r="A5" s="9" t="s">
        <v>43</v>
      </c>
      <c r="C5" s="9">
        <v>1.7000000000000001E-2</v>
      </c>
      <c r="D5" s="9">
        <v>7.7999999999999996E-3</v>
      </c>
      <c r="E5" s="10">
        <v>0.01</v>
      </c>
      <c r="F5" s="9">
        <v>6.0000000000000001E-3</v>
      </c>
      <c r="G5" s="9"/>
      <c r="H5" s="10">
        <f t="shared" si="0"/>
        <v>2.4800000000000003E-2</v>
      </c>
      <c r="J5" s="10">
        <f t="shared" si="1"/>
        <v>3.4800000000000005E-2</v>
      </c>
      <c r="L5" s="10">
        <f t="shared" si="2"/>
        <v>0.27414933075310438</v>
      </c>
      <c r="M5" s="10">
        <f t="shared" si="3"/>
        <v>0.16952836339926103</v>
      </c>
      <c r="N5" s="10">
        <f t="shared" si="4"/>
        <v>0.58719906048150317</v>
      </c>
      <c r="O5" s="10">
        <f t="shared" si="5"/>
        <v>6.3177845635463831E-2</v>
      </c>
      <c r="Q5" s="10">
        <f t="shared" si="6"/>
        <v>0.4</v>
      </c>
      <c r="S5" s="10">
        <f t="shared" si="7"/>
        <v>0.98719906048150319</v>
      </c>
      <c r="U5" s="10">
        <f t="shared" si="8"/>
        <v>15.625715795654726</v>
      </c>
    </row>
    <row r="6" spans="1:21">
      <c r="A6" s="7" t="s">
        <v>44</v>
      </c>
      <c r="C6" s="7">
        <v>5.0000000000000001E-3</v>
      </c>
      <c r="D6" s="7">
        <v>8.6999999999999994E-3</v>
      </c>
      <c r="E6">
        <v>0</v>
      </c>
      <c r="F6" s="7">
        <v>2E-3</v>
      </c>
      <c r="G6" s="7"/>
      <c r="H6">
        <f t="shared" si="0"/>
        <v>1.37E-2</v>
      </c>
      <c r="J6">
        <f t="shared" si="1"/>
        <v>1.37E-2</v>
      </c>
      <c r="L6">
        <f t="shared" si="2"/>
        <v>8.0632156103854213E-2</v>
      </c>
      <c r="M6">
        <f t="shared" si="3"/>
        <v>0.18908932840686807</v>
      </c>
      <c r="N6">
        <f t="shared" si="4"/>
        <v>0</v>
      </c>
      <c r="O6">
        <f t="shared" si="5"/>
        <v>2.1059281878487945E-2</v>
      </c>
      <c r="Q6">
        <f t="shared" si="6"/>
        <v>0.22096774193548388</v>
      </c>
      <c r="S6">
        <f t="shared" si="7"/>
        <v>0.22096774193548388</v>
      </c>
      <c r="U6" s="13">
        <f t="shared" si="8"/>
        <v>10.492653225806452</v>
      </c>
    </row>
    <row r="7" spans="1:21">
      <c r="A7" s="7" t="s">
        <v>45</v>
      </c>
      <c r="C7" s="7">
        <v>5.0000000000000001E-3</v>
      </c>
      <c r="D7" s="7">
        <v>8.0999999999999996E-3</v>
      </c>
      <c r="E7">
        <v>0</v>
      </c>
      <c r="F7" s="7">
        <v>4.0000000000000001E-3</v>
      </c>
      <c r="G7" s="7"/>
      <c r="H7">
        <f t="shared" si="0"/>
        <v>1.3100000000000001E-2</v>
      </c>
      <c r="J7">
        <f t="shared" si="1"/>
        <v>1.3100000000000001E-2</v>
      </c>
      <c r="L7">
        <f t="shared" si="2"/>
        <v>8.0632156103854213E-2</v>
      </c>
      <c r="M7">
        <f t="shared" si="3"/>
        <v>0.17604868506846338</v>
      </c>
      <c r="N7">
        <f t="shared" si="4"/>
        <v>0</v>
      </c>
      <c r="O7">
        <f t="shared" si="5"/>
        <v>4.2118563756975889E-2</v>
      </c>
      <c r="Q7">
        <f t="shared" si="6"/>
        <v>0.21129032258064515</v>
      </c>
      <c r="S7">
        <f t="shared" si="7"/>
        <v>0.21129032258064515</v>
      </c>
      <c r="U7" s="13">
        <f t="shared" si="8"/>
        <v>5.0165604838709674</v>
      </c>
    </row>
    <row r="8" spans="1:21">
      <c r="A8" s="7" t="s">
        <v>46</v>
      </c>
      <c r="C8" s="7">
        <v>0</v>
      </c>
      <c r="D8" s="7">
        <v>8.6999999999999994E-3</v>
      </c>
      <c r="E8">
        <v>0</v>
      </c>
      <c r="F8" s="7">
        <v>3.0000000000000001E-3</v>
      </c>
      <c r="G8" s="7"/>
      <c r="H8">
        <f t="shared" si="0"/>
        <v>8.6999999999999994E-3</v>
      </c>
      <c r="J8">
        <f t="shared" si="1"/>
        <v>8.6999999999999994E-3</v>
      </c>
      <c r="L8">
        <f t="shared" si="2"/>
        <v>0</v>
      </c>
      <c r="M8">
        <f t="shared" si="3"/>
        <v>0.18908932840686807</v>
      </c>
      <c r="N8">
        <f t="shared" si="4"/>
        <v>0</v>
      </c>
      <c r="O8">
        <f t="shared" si="5"/>
        <v>3.1588922817731915E-2</v>
      </c>
      <c r="Q8">
        <f t="shared" si="6"/>
        <v>0.14032258064516129</v>
      </c>
      <c r="S8">
        <f t="shared" si="7"/>
        <v>0.14032258064516129</v>
      </c>
      <c r="U8" s="13">
        <f t="shared" si="8"/>
        <v>4.4421451612903224</v>
      </c>
    </row>
    <row r="9" spans="1:21">
      <c r="A9" s="7" t="s">
        <v>47</v>
      </c>
      <c r="C9" s="7">
        <v>0</v>
      </c>
      <c r="D9" s="7">
        <v>8.0999999999999996E-3</v>
      </c>
      <c r="E9">
        <v>7.9000000000000001E-2</v>
      </c>
      <c r="F9" s="7">
        <v>3.0000000000000001E-3</v>
      </c>
      <c r="G9" s="7"/>
      <c r="H9">
        <f t="shared" si="0"/>
        <v>8.0999999999999996E-3</v>
      </c>
      <c r="J9">
        <f t="shared" si="1"/>
        <v>8.7099999999999997E-2</v>
      </c>
      <c r="L9">
        <f t="shared" si="2"/>
        <v>0</v>
      </c>
      <c r="M9">
        <f t="shared" si="3"/>
        <v>0.17604868506846338</v>
      </c>
      <c r="N9">
        <f t="shared" si="4"/>
        <v>4.638872577803876</v>
      </c>
      <c r="O9">
        <f t="shared" si="5"/>
        <v>3.1588922817731915E-2</v>
      </c>
      <c r="Q9">
        <f t="shared" si="6"/>
        <v>0.13064516129032258</v>
      </c>
      <c r="S9">
        <f t="shared" si="7"/>
        <v>4.7695177390941987</v>
      </c>
      <c r="U9" s="13">
        <f t="shared" si="8"/>
        <v>150.98703322725868</v>
      </c>
    </row>
    <row r="10" spans="1:21" s="10" customFormat="1">
      <c r="A10" s="9" t="s">
        <v>48</v>
      </c>
      <c r="C10" s="9">
        <v>1.4999999999999999E-2</v>
      </c>
      <c r="D10" s="9">
        <v>1.0200000000000001E-2</v>
      </c>
      <c r="E10" s="10">
        <v>0.124</v>
      </c>
      <c r="F10" s="9">
        <v>3.0000000000000001E-3</v>
      </c>
      <c r="G10" s="9"/>
      <c r="H10" s="10">
        <f t="shared" si="0"/>
        <v>2.52E-2</v>
      </c>
      <c r="J10" s="10">
        <f t="shared" si="1"/>
        <v>0.1492</v>
      </c>
      <c r="L10" s="10">
        <f t="shared" si="2"/>
        <v>0.24189646831156264</v>
      </c>
      <c r="M10" s="10">
        <f t="shared" si="3"/>
        <v>0.22169093675287982</v>
      </c>
      <c r="N10" s="10">
        <f t="shared" si="4"/>
        <v>7.2812683499706399</v>
      </c>
      <c r="O10" s="10">
        <f t="shared" si="5"/>
        <v>3.1588922817731915E-2</v>
      </c>
      <c r="Q10" s="10">
        <f t="shared" si="6"/>
        <v>0.40645161290322579</v>
      </c>
      <c r="S10" s="10">
        <f t="shared" si="7"/>
        <v>7.6877199628738655</v>
      </c>
      <c r="U10" s="10">
        <f t="shared" si="8"/>
        <v>243.36758829137699</v>
      </c>
    </row>
    <row r="11" spans="1:21" s="10" customFormat="1">
      <c r="A11" s="9" t="s">
        <v>49</v>
      </c>
      <c r="C11" s="9">
        <v>7.0000000000000001E-3</v>
      </c>
      <c r="D11" s="9">
        <v>9.1999999999999998E-3</v>
      </c>
      <c r="E11" s="10">
        <v>0.14299999999999999</v>
      </c>
      <c r="F11" s="9">
        <v>4.0000000000000001E-3</v>
      </c>
      <c r="G11" s="9"/>
      <c r="H11" s="10">
        <f t="shared" si="0"/>
        <v>1.6199999999999999E-2</v>
      </c>
      <c r="J11" s="10">
        <f t="shared" si="1"/>
        <v>0.15919999999999998</v>
      </c>
      <c r="L11" s="10">
        <f t="shared" si="2"/>
        <v>0.1128850185453959</v>
      </c>
      <c r="M11" s="10">
        <f t="shared" si="3"/>
        <v>0.19995653118887199</v>
      </c>
      <c r="N11" s="10">
        <f t="shared" si="4"/>
        <v>8.3969465648854946</v>
      </c>
      <c r="O11" s="10">
        <f t="shared" si="5"/>
        <v>4.2118563756975889E-2</v>
      </c>
      <c r="Q11" s="10">
        <f t="shared" si="6"/>
        <v>0.26129032258064516</v>
      </c>
      <c r="S11" s="10">
        <f t="shared" si="7"/>
        <v>8.6582368874661402</v>
      </c>
      <c r="U11" s="10">
        <f t="shared" si="8"/>
        <v>205.56818930066481</v>
      </c>
    </row>
    <row r="12" spans="1:21" s="10" customFormat="1">
      <c r="A12" s="9" t="s">
        <v>50</v>
      </c>
      <c r="C12" s="9">
        <v>1.7000000000000001E-2</v>
      </c>
      <c r="D12" s="9">
        <v>9.4000000000000004E-3</v>
      </c>
      <c r="E12" s="10">
        <v>0.39800000000000002</v>
      </c>
      <c r="F12" s="9">
        <v>4.0000000000000001E-3</v>
      </c>
      <c r="G12" s="9"/>
      <c r="H12" s="10">
        <f t="shared" si="0"/>
        <v>2.64E-2</v>
      </c>
      <c r="J12" s="10">
        <f t="shared" si="1"/>
        <v>0.4244</v>
      </c>
      <c r="L12" s="10">
        <f t="shared" si="2"/>
        <v>0.27414933075310438</v>
      </c>
      <c r="M12" s="10">
        <f t="shared" si="3"/>
        <v>0.20430341230167356</v>
      </c>
      <c r="N12" s="10">
        <f t="shared" si="4"/>
        <v>23.370522607163828</v>
      </c>
      <c r="O12" s="10">
        <f t="shared" si="5"/>
        <v>4.2118563756975889E-2</v>
      </c>
      <c r="Q12" s="10">
        <f t="shared" si="6"/>
        <v>0.4258064516129032</v>
      </c>
      <c r="S12" s="10">
        <f t="shared" si="7"/>
        <v>23.796329058776731</v>
      </c>
      <c r="U12" s="10">
        <f t="shared" si="8"/>
        <v>564.98434267800656</v>
      </c>
    </row>
    <row r="13" spans="1:21" s="10" customFormat="1">
      <c r="A13" s="9" t="s">
        <v>51</v>
      </c>
      <c r="C13" s="9">
        <v>2.4E-2</v>
      </c>
      <c r="D13" s="9">
        <v>9.1000000000000004E-3</v>
      </c>
      <c r="E13" s="10">
        <v>0.19900000000000001</v>
      </c>
      <c r="F13" s="9">
        <v>4.0000000000000001E-3</v>
      </c>
      <c r="G13" s="9"/>
      <c r="H13" s="10">
        <f t="shared" si="0"/>
        <v>3.3100000000000004E-2</v>
      </c>
      <c r="J13" s="10">
        <f t="shared" si="1"/>
        <v>0.23210000000000003</v>
      </c>
      <c r="L13" s="10">
        <f t="shared" si="2"/>
        <v>0.38703434929850022</v>
      </c>
      <c r="M13" s="10">
        <f t="shared" si="3"/>
        <v>0.19778309063247121</v>
      </c>
      <c r="N13" s="10">
        <f t="shared" si="4"/>
        <v>11.685261303581914</v>
      </c>
      <c r="O13" s="10">
        <f t="shared" si="5"/>
        <v>4.2118563756975889E-2</v>
      </c>
      <c r="Q13" s="10">
        <f t="shared" si="6"/>
        <v>0.53387096774193554</v>
      </c>
      <c r="S13" s="10">
        <f t="shared" si="7"/>
        <v>12.219132271323849</v>
      </c>
      <c r="U13" s="10">
        <f t="shared" si="8"/>
        <v>290.11274795190644</v>
      </c>
    </row>
    <row r="14" spans="1:21">
      <c r="A14" s="7" t="s">
        <v>52</v>
      </c>
      <c r="C14" s="7">
        <v>2E-3</v>
      </c>
      <c r="D14" s="7">
        <v>1.12E-2</v>
      </c>
      <c r="E14">
        <v>0.45600000000000002</v>
      </c>
      <c r="F14" s="7">
        <v>9.2999999999999999E-2</v>
      </c>
      <c r="G14" s="7"/>
      <c r="H14">
        <f t="shared" si="0"/>
        <v>1.32E-2</v>
      </c>
      <c r="J14">
        <f t="shared" si="1"/>
        <v>0.46920000000000001</v>
      </c>
      <c r="L14">
        <f t="shared" si="2"/>
        <v>3.2252862441541685E-2</v>
      </c>
      <c r="M14">
        <f t="shared" si="3"/>
        <v>0.24342534231688764</v>
      </c>
      <c r="N14">
        <f t="shared" si="4"/>
        <v>26.776277157956546</v>
      </c>
      <c r="O14">
        <f t="shared" si="5"/>
        <v>0.97925660734968933</v>
      </c>
      <c r="Q14">
        <f t="shared" si="6"/>
        <v>0.2129032258064516</v>
      </c>
      <c r="S14">
        <f t="shared" si="7"/>
        <v>26.989180383762999</v>
      </c>
      <c r="U14" s="13">
        <f t="shared" si="8"/>
        <v>27.560886677913679</v>
      </c>
    </row>
    <row r="15" spans="1:21">
      <c r="A15" s="7" t="s">
        <v>53</v>
      </c>
      <c r="C15" s="7">
        <v>7.0000000000000001E-3</v>
      </c>
      <c r="D15" s="7">
        <v>1.14E-2</v>
      </c>
      <c r="E15">
        <v>8.6999999999999994E-2</v>
      </c>
      <c r="F15" s="7">
        <v>9.5000000000000001E-2</v>
      </c>
      <c r="G15" s="7"/>
      <c r="H15">
        <f t="shared" si="0"/>
        <v>1.84E-2</v>
      </c>
      <c r="J15">
        <f t="shared" si="1"/>
        <v>0.10539999999999999</v>
      </c>
      <c r="L15">
        <f t="shared" si="2"/>
        <v>0.1128850185453959</v>
      </c>
      <c r="M15">
        <f t="shared" si="3"/>
        <v>0.24777222342968919</v>
      </c>
      <c r="N15">
        <f t="shared" si="4"/>
        <v>5.1086318261890771</v>
      </c>
      <c r="O15">
        <f t="shared" si="5"/>
        <v>1.0003158892281774</v>
      </c>
      <c r="Q15">
        <f t="shared" si="6"/>
        <v>0.29677419354838708</v>
      </c>
      <c r="S15">
        <f t="shared" si="7"/>
        <v>5.4054060197374643</v>
      </c>
      <c r="U15" s="13">
        <f t="shared" si="8"/>
        <v>5.403699049415442</v>
      </c>
    </row>
    <row r="16" spans="1:21">
      <c r="A16" s="7" t="s">
        <v>54</v>
      </c>
      <c r="C16" s="7">
        <v>0</v>
      </c>
      <c r="D16" s="7">
        <v>1.09E-2</v>
      </c>
      <c r="E16">
        <v>0.222</v>
      </c>
      <c r="F16" s="7">
        <v>6.9000000000000006E-2</v>
      </c>
      <c r="G16" s="7"/>
      <c r="H16">
        <f t="shared" si="0"/>
        <v>1.09E-2</v>
      </c>
      <c r="J16">
        <f t="shared" si="1"/>
        <v>0.2329</v>
      </c>
      <c r="L16">
        <f t="shared" si="2"/>
        <v>0</v>
      </c>
      <c r="M16">
        <f t="shared" si="3"/>
        <v>0.23690502064768529</v>
      </c>
      <c r="N16">
        <f t="shared" si="4"/>
        <v>13.035819142689371</v>
      </c>
      <c r="O16">
        <f t="shared" si="5"/>
        <v>0.72654522480783412</v>
      </c>
      <c r="Q16">
        <f t="shared" si="6"/>
        <v>0.17580645161290323</v>
      </c>
      <c r="S16">
        <f t="shared" si="7"/>
        <v>13.211625594302275</v>
      </c>
      <c r="U16" s="13">
        <f t="shared" si="8"/>
        <v>18.184175111462128</v>
      </c>
    </row>
    <row r="17" spans="1:21">
      <c r="A17" s="7" t="s">
        <v>55</v>
      </c>
      <c r="C17" s="7">
        <v>0</v>
      </c>
      <c r="D17" s="7">
        <v>1.11E-2</v>
      </c>
      <c r="E17">
        <v>4.5999999999999999E-2</v>
      </c>
      <c r="F17" s="7">
        <v>7.3999999999999996E-2</v>
      </c>
      <c r="G17" s="7"/>
      <c r="H17">
        <f t="shared" si="0"/>
        <v>1.11E-2</v>
      </c>
      <c r="J17">
        <f t="shared" si="1"/>
        <v>5.7099999999999998E-2</v>
      </c>
      <c r="L17">
        <f t="shared" si="2"/>
        <v>0</v>
      </c>
      <c r="M17">
        <f t="shared" si="3"/>
        <v>0.24125190176048686</v>
      </c>
      <c r="N17">
        <f t="shared" si="4"/>
        <v>2.7011156782149146</v>
      </c>
      <c r="O17">
        <f t="shared" si="5"/>
        <v>0.7791934295040539</v>
      </c>
      <c r="Q17">
        <f t="shared" si="6"/>
        <v>0.17903225806451614</v>
      </c>
      <c r="S17">
        <f t="shared" si="7"/>
        <v>2.8801479362794309</v>
      </c>
      <c r="U17" s="13">
        <f t="shared" si="8"/>
        <v>3.6963195879521291</v>
      </c>
    </row>
    <row r="18" spans="1:21" s="10" customFormat="1">
      <c r="A18" s="9" t="s">
        <v>56</v>
      </c>
      <c r="C18" s="9">
        <v>0.01</v>
      </c>
      <c r="D18" s="9">
        <v>1.03E-2</v>
      </c>
      <c r="E18" s="10">
        <v>0</v>
      </c>
      <c r="F18" s="9">
        <v>0.44900000000000001</v>
      </c>
      <c r="G18" s="9"/>
      <c r="H18" s="10">
        <f t="shared" si="0"/>
        <v>2.0299999999999999E-2</v>
      </c>
      <c r="J18" s="10">
        <f t="shared" si="1"/>
        <v>2.0299999999999999E-2</v>
      </c>
      <c r="L18" s="10">
        <f t="shared" si="2"/>
        <v>0.16126431220770843</v>
      </c>
      <c r="M18" s="10">
        <f t="shared" si="3"/>
        <v>0.2238643773092806</v>
      </c>
      <c r="N18" s="10">
        <f t="shared" si="4"/>
        <v>0</v>
      </c>
      <c r="O18" s="10">
        <f t="shared" si="5"/>
        <v>4.727808781720543</v>
      </c>
      <c r="Q18" s="10">
        <f t="shared" si="6"/>
        <v>0.32741935483870965</v>
      </c>
      <c r="S18" s="10">
        <f t="shared" si="7"/>
        <v>0.32741935483870965</v>
      </c>
      <c r="U18" s="10">
        <f t="shared" si="8"/>
        <v>6.9253933472232201E-2</v>
      </c>
    </row>
    <row r="19" spans="1:21" s="10" customFormat="1">
      <c r="A19" s="9" t="s">
        <v>57</v>
      </c>
      <c r="C19" s="9">
        <v>6.0000000000000001E-3</v>
      </c>
      <c r="D19" s="9">
        <v>1.0500000000000001E-2</v>
      </c>
      <c r="E19" s="10">
        <v>3.7999999999999999E-2</v>
      </c>
      <c r="F19" s="9">
        <v>0.45300000000000001</v>
      </c>
      <c r="G19" s="9"/>
      <c r="H19" s="10">
        <f t="shared" si="0"/>
        <v>1.6500000000000001E-2</v>
      </c>
      <c r="J19" s="10">
        <f t="shared" si="1"/>
        <v>5.45E-2</v>
      </c>
      <c r="L19" s="10">
        <f t="shared" si="2"/>
        <v>9.6758587324625056E-2</v>
      </c>
      <c r="M19" s="10">
        <f t="shared" si="3"/>
        <v>0.22821125842208217</v>
      </c>
      <c r="N19" s="10">
        <f t="shared" si="4"/>
        <v>2.2313564298297122</v>
      </c>
      <c r="O19" s="10">
        <f t="shared" si="5"/>
        <v>4.7699273454775195</v>
      </c>
      <c r="Q19" s="10">
        <f t="shared" si="6"/>
        <v>0.26612903225806456</v>
      </c>
      <c r="S19" s="10">
        <f t="shared" si="7"/>
        <v>2.4974854620877767</v>
      </c>
      <c r="U19" s="10">
        <f t="shared" si="8"/>
        <v>0.52358983296793848</v>
      </c>
    </row>
    <row r="20" spans="1:21" s="10" customFormat="1">
      <c r="A20" s="9" t="s">
        <v>58</v>
      </c>
      <c r="C20" s="9">
        <v>0</v>
      </c>
      <c r="D20" s="9">
        <v>1.09E-2</v>
      </c>
      <c r="E20" s="10">
        <v>4.9000000000000002E-2</v>
      </c>
      <c r="F20" s="9">
        <v>0.501</v>
      </c>
      <c r="G20" s="9"/>
      <c r="H20" s="10">
        <f t="shared" si="0"/>
        <v>1.09E-2</v>
      </c>
      <c r="J20" s="10">
        <f t="shared" si="1"/>
        <v>5.9900000000000002E-2</v>
      </c>
      <c r="L20" s="10">
        <f t="shared" si="2"/>
        <v>0</v>
      </c>
      <c r="M20" s="10">
        <f t="shared" si="3"/>
        <v>0.23690502064768529</v>
      </c>
      <c r="N20" s="10">
        <f t="shared" si="4"/>
        <v>2.8772753963593658</v>
      </c>
      <c r="O20" s="10">
        <f t="shared" si="5"/>
        <v>5.2753501105612299</v>
      </c>
      <c r="Q20" s="10">
        <f t="shared" si="6"/>
        <v>0.17580645161290323</v>
      </c>
      <c r="S20" s="10">
        <f t="shared" si="7"/>
        <v>3.053081847972269</v>
      </c>
      <c r="U20" s="10">
        <f t="shared" si="8"/>
        <v>0.57874487645095085</v>
      </c>
    </row>
    <row r="21" spans="1:21" s="10" customFormat="1">
      <c r="A21" s="9" t="s">
        <v>59</v>
      </c>
      <c r="C21" s="9">
        <v>0</v>
      </c>
      <c r="D21" s="9">
        <v>1.0999999999999999E-2</v>
      </c>
      <c r="E21" s="10">
        <v>0.4</v>
      </c>
      <c r="F21" s="9">
        <v>0.50800000000000001</v>
      </c>
      <c r="G21" s="9"/>
      <c r="H21" s="10">
        <f t="shared" si="0"/>
        <v>1.0999999999999999E-2</v>
      </c>
      <c r="J21" s="10">
        <f t="shared" si="1"/>
        <v>0.41100000000000003</v>
      </c>
      <c r="L21" s="10">
        <f t="shared" si="2"/>
        <v>0</v>
      </c>
      <c r="M21" s="10">
        <f t="shared" si="3"/>
        <v>0.23907846120408607</v>
      </c>
      <c r="N21" s="10">
        <f t="shared" si="4"/>
        <v>23.487962419260128</v>
      </c>
      <c r="O21" s="10">
        <f t="shared" si="5"/>
        <v>5.3490575971359382</v>
      </c>
      <c r="Q21" s="10">
        <f t="shared" si="6"/>
        <v>0.17741935483870966</v>
      </c>
      <c r="S21" s="10">
        <f t="shared" si="7"/>
        <v>23.665381774098837</v>
      </c>
      <c r="U21" s="10">
        <f t="shared" si="8"/>
        <v>4.4242151714294611</v>
      </c>
    </row>
    <row r="22" spans="1:21">
      <c r="A22" s="7" t="s">
        <v>60</v>
      </c>
      <c r="C22" s="7">
        <v>0</v>
      </c>
      <c r="D22" s="7">
        <v>8.6E-3</v>
      </c>
      <c r="E22">
        <v>2.9000000000000001E-2</v>
      </c>
      <c r="F22" s="7">
        <v>2.1000000000000001E-2</v>
      </c>
      <c r="G22" s="7"/>
      <c r="H22">
        <f t="shared" si="0"/>
        <v>8.6E-3</v>
      </c>
      <c r="J22">
        <f t="shared" si="1"/>
        <v>3.7600000000000001E-2</v>
      </c>
      <c r="L22">
        <f t="shared" si="2"/>
        <v>0</v>
      </c>
      <c r="M22">
        <f t="shared" si="3"/>
        <v>0.18691588785046731</v>
      </c>
      <c r="N22">
        <f t="shared" si="4"/>
        <v>1.7028772753963592</v>
      </c>
      <c r="O22">
        <f t="shared" si="5"/>
        <v>0.22112245972412345</v>
      </c>
      <c r="Q22">
        <f t="shared" si="6"/>
        <v>0.13870967741935483</v>
      </c>
      <c r="S22">
        <f t="shared" si="7"/>
        <v>1.8415869528157141</v>
      </c>
      <c r="U22" s="13">
        <f t="shared" si="8"/>
        <v>8.3283577575670638</v>
      </c>
    </row>
    <row r="23" spans="1:21">
      <c r="A23" s="7" t="s">
        <v>61</v>
      </c>
      <c r="C23" s="7">
        <v>0</v>
      </c>
      <c r="D23" s="7">
        <v>8.9999999999999993E-3</v>
      </c>
      <c r="E23">
        <v>0.113</v>
      </c>
      <c r="F23" s="7">
        <v>1.7999999999999999E-2</v>
      </c>
      <c r="G23" s="7"/>
      <c r="H23">
        <f t="shared" si="0"/>
        <v>8.9999999999999993E-3</v>
      </c>
      <c r="J23">
        <f t="shared" si="1"/>
        <v>0.122</v>
      </c>
      <c r="L23">
        <f t="shared" si="2"/>
        <v>0</v>
      </c>
      <c r="M23">
        <f t="shared" si="3"/>
        <v>0.19560965007607042</v>
      </c>
      <c r="N23">
        <f t="shared" si="4"/>
        <v>6.6353493834409862</v>
      </c>
      <c r="O23">
        <f t="shared" si="5"/>
        <v>0.18953353690639146</v>
      </c>
      <c r="Q23">
        <f t="shared" si="6"/>
        <v>0.14516129032258063</v>
      </c>
      <c r="S23">
        <f t="shared" si="7"/>
        <v>6.7805106737635672</v>
      </c>
      <c r="U23" s="13">
        <f t="shared" si="8"/>
        <v>35.77472770485145</v>
      </c>
    </row>
    <row r="24" spans="1:21">
      <c r="A24" s="7" t="s">
        <v>62</v>
      </c>
      <c r="C24" s="7">
        <v>0</v>
      </c>
      <c r="D24" s="7">
        <v>8.5000000000000006E-3</v>
      </c>
      <c r="E24">
        <v>0.115</v>
      </c>
      <c r="F24" s="7">
        <v>5.3999999999999999E-2</v>
      </c>
      <c r="G24" s="7"/>
      <c r="H24">
        <f t="shared" si="0"/>
        <v>8.5000000000000006E-3</v>
      </c>
      <c r="J24">
        <f t="shared" si="1"/>
        <v>0.1235</v>
      </c>
      <c r="L24">
        <f t="shared" si="2"/>
        <v>0</v>
      </c>
      <c r="M24">
        <f t="shared" si="3"/>
        <v>0.18474244729406653</v>
      </c>
      <c r="N24">
        <f t="shared" si="4"/>
        <v>6.7527891955372876</v>
      </c>
      <c r="O24">
        <f t="shared" si="5"/>
        <v>0.56860061071917445</v>
      </c>
      <c r="Q24">
        <f t="shared" si="6"/>
        <v>0.1370967741935484</v>
      </c>
      <c r="S24">
        <f t="shared" si="7"/>
        <v>6.8898859697308357</v>
      </c>
      <c r="U24" s="13">
        <f t="shared" si="8"/>
        <v>12.117267973061805</v>
      </c>
    </row>
    <row r="25" spans="1:21">
      <c r="A25" s="7" t="s">
        <v>63</v>
      </c>
      <c r="C25" s="7">
        <v>0</v>
      </c>
      <c r="D25" s="7">
        <v>8.8999999999999999E-3</v>
      </c>
      <c r="E25">
        <v>0.16700000000000001</v>
      </c>
      <c r="F25" s="7">
        <v>5.7000000000000002E-2</v>
      </c>
      <c r="G25" s="7"/>
      <c r="H25">
        <f t="shared" si="0"/>
        <v>8.8999999999999999E-3</v>
      </c>
      <c r="J25">
        <f t="shared" si="1"/>
        <v>0.1759</v>
      </c>
      <c r="L25">
        <f t="shared" si="2"/>
        <v>0</v>
      </c>
      <c r="M25">
        <f t="shared" si="3"/>
        <v>0.19343620951966964</v>
      </c>
      <c r="N25">
        <f t="shared" si="4"/>
        <v>9.8062243100411042</v>
      </c>
      <c r="O25">
        <f t="shared" si="5"/>
        <v>0.60018953353690641</v>
      </c>
      <c r="Q25">
        <f t="shared" si="6"/>
        <v>0.1435483870967742</v>
      </c>
      <c r="S25">
        <f t="shared" si="7"/>
        <v>9.9497726971378775</v>
      </c>
      <c r="U25" s="13">
        <f t="shared" si="8"/>
        <v>16.577717772757616</v>
      </c>
    </row>
    <row r="26" spans="1:21" s="10" customFormat="1">
      <c r="A26" s="9" t="s">
        <v>64</v>
      </c>
      <c r="C26" s="9">
        <v>5.0000000000000001E-3</v>
      </c>
      <c r="D26" s="9">
        <v>8.8000000000000005E-3</v>
      </c>
      <c r="E26" s="10">
        <v>0.01</v>
      </c>
      <c r="F26" s="9">
        <v>0.28799999999999998</v>
      </c>
      <c r="G26" s="9"/>
      <c r="H26" s="10">
        <f t="shared" si="0"/>
        <v>1.38E-2</v>
      </c>
      <c r="J26" s="10">
        <f t="shared" si="1"/>
        <v>2.3800000000000002E-2</v>
      </c>
      <c r="L26" s="10">
        <f t="shared" si="2"/>
        <v>8.0632156103854213E-2</v>
      </c>
      <c r="M26" s="10">
        <f t="shared" si="3"/>
        <v>0.19126276896326888</v>
      </c>
      <c r="N26" s="10">
        <f t="shared" si="4"/>
        <v>0.58719906048150317</v>
      </c>
      <c r="O26" s="10">
        <f t="shared" si="5"/>
        <v>3.0325365905022634</v>
      </c>
      <c r="Q26" s="10">
        <f t="shared" si="6"/>
        <v>0.22258064516129034</v>
      </c>
      <c r="S26" s="10">
        <f t="shared" si="7"/>
        <v>0.80977970564279356</v>
      </c>
      <c r="U26" s="10">
        <f t="shared" si="8"/>
        <v>0.26703048140588931</v>
      </c>
    </row>
    <row r="27" spans="1:21" s="10" customFormat="1">
      <c r="A27" s="9" t="s">
        <v>65</v>
      </c>
      <c r="C27" s="9">
        <v>2E-3</v>
      </c>
      <c r="D27" s="9">
        <v>8.9999999999999993E-3</v>
      </c>
      <c r="E27" s="10">
        <v>2.4E-2</v>
      </c>
      <c r="F27" s="9">
        <v>0.315</v>
      </c>
      <c r="G27" s="9"/>
      <c r="H27" s="10">
        <f t="shared" si="0"/>
        <v>1.0999999999999999E-2</v>
      </c>
      <c r="J27" s="10">
        <f t="shared" si="1"/>
        <v>3.5000000000000003E-2</v>
      </c>
      <c r="L27" s="10">
        <f t="shared" si="2"/>
        <v>3.2252862441541685E-2</v>
      </c>
      <c r="M27" s="10">
        <f t="shared" si="3"/>
        <v>0.19560965007607042</v>
      </c>
      <c r="N27" s="10">
        <f t="shared" si="4"/>
        <v>1.4092777451556076</v>
      </c>
      <c r="O27" s="10">
        <f t="shared" si="5"/>
        <v>3.3168368958618513</v>
      </c>
      <c r="Q27" s="10">
        <f t="shared" si="6"/>
        <v>0.17741935483870966</v>
      </c>
      <c r="S27" s="10">
        <f t="shared" si="7"/>
        <v>1.5866970999943173</v>
      </c>
      <c r="U27" s="10">
        <f t="shared" si="8"/>
        <v>0.47837658281415968</v>
      </c>
    </row>
    <row r="28" spans="1:21" s="10" customFormat="1">
      <c r="A28" s="9" t="s">
        <v>66</v>
      </c>
      <c r="C28" s="9">
        <v>0</v>
      </c>
      <c r="D28" s="9">
        <v>8.8000000000000005E-3</v>
      </c>
      <c r="E28" s="10">
        <v>2E-3</v>
      </c>
      <c r="F28" s="9">
        <v>0.46</v>
      </c>
      <c r="G28" s="9"/>
      <c r="H28" s="10">
        <f t="shared" si="0"/>
        <v>8.8000000000000005E-3</v>
      </c>
      <c r="J28" s="10">
        <f t="shared" si="1"/>
        <v>1.0800000000000001E-2</v>
      </c>
      <c r="L28" s="10">
        <f t="shared" si="2"/>
        <v>0</v>
      </c>
      <c r="M28" s="10">
        <f t="shared" si="3"/>
        <v>0.19126276896326888</v>
      </c>
      <c r="N28" s="10">
        <f t="shared" si="4"/>
        <v>0.11743981209630065</v>
      </c>
      <c r="O28" s="10">
        <f t="shared" si="5"/>
        <v>4.8436348320522269</v>
      </c>
      <c r="Q28" s="10">
        <f t="shared" si="6"/>
        <v>0.14193548387096774</v>
      </c>
      <c r="S28" s="10">
        <f t="shared" si="7"/>
        <v>0.25937529596726838</v>
      </c>
      <c r="U28" s="10">
        <f t="shared" si="8"/>
        <v>5.3549721430459739E-2</v>
      </c>
    </row>
    <row r="29" spans="1:21" s="10" customFormat="1">
      <c r="A29" s="9" t="s">
        <v>67</v>
      </c>
      <c r="C29" s="9">
        <v>0</v>
      </c>
      <c r="D29" s="9">
        <v>9.1000000000000004E-3</v>
      </c>
      <c r="E29" s="10">
        <v>3.6999999999999998E-2</v>
      </c>
      <c r="F29" s="9">
        <v>0.45600000000000002</v>
      </c>
      <c r="G29" s="9"/>
      <c r="H29" s="10">
        <f t="shared" si="0"/>
        <v>9.1000000000000004E-3</v>
      </c>
      <c r="J29" s="10">
        <f t="shared" si="1"/>
        <v>4.6100000000000002E-2</v>
      </c>
      <c r="L29" s="10">
        <f t="shared" si="2"/>
        <v>0</v>
      </c>
      <c r="M29" s="10">
        <f t="shared" si="3"/>
        <v>0.19778309063247121</v>
      </c>
      <c r="N29" s="10">
        <f t="shared" si="4"/>
        <v>2.1726365237815619</v>
      </c>
      <c r="O29" s="10">
        <f t="shared" si="5"/>
        <v>4.8015162682952512</v>
      </c>
      <c r="Q29" s="10">
        <f t="shared" si="6"/>
        <v>0.14677419354838711</v>
      </c>
      <c r="S29" s="10">
        <f t="shared" si="7"/>
        <v>2.3194107173299492</v>
      </c>
      <c r="U29" s="10">
        <f t="shared" si="8"/>
        <v>0.4830579733000554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Chl</vt:lpstr>
      <vt:lpstr>PO4</vt:lpstr>
      <vt:lpstr>NO3</vt:lpstr>
      <vt:lpstr>NO3 second try</vt:lpstr>
      <vt:lpstr>NO2</vt:lpstr>
      <vt:lpstr>NH4</vt:lpstr>
      <vt:lpstr>All Nutrients</vt:lpstr>
      <vt:lpstr>All Nutrients with second NO3</vt:lpstr>
      <vt:lpstr>All Nutrients with second N 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Schlenker</dc:creator>
  <cp:lastModifiedBy>Catherine Schlenker</cp:lastModifiedBy>
  <dcterms:created xsi:type="dcterms:W3CDTF">2023-05-23T15:03:34Z</dcterms:created>
  <dcterms:modified xsi:type="dcterms:W3CDTF">2023-08-16T17:27:28Z</dcterms:modified>
</cp:coreProperties>
</file>