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Dropbox\PC\Desktop\MS Thesis\MS_Thesis_2023-2024\data\"/>
    </mc:Choice>
  </mc:AlternateContent>
  <xr:revisionPtr revIDLastSave="0" documentId="13_ncr:1_{E0DB3820-DFCF-4328-AF6D-F96086CEAD75}" xr6:coauthVersionLast="47" xr6:coauthVersionMax="47" xr10:uidLastSave="{00000000-0000-0000-0000-000000000000}"/>
  <bookViews>
    <workbookView xWindow="-108" yWindow="-108" windowWidth="23256" windowHeight="12576" firstSheet="2" activeTab="8" xr2:uid="{5CCCB351-C044-4070-A66C-061B35931ADB}"/>
  </bookViews>
  <sheets>
    <sheet name="Chl" sheetId="1" r:id="rId1"/>
    <sheet name="PO4" sheetId="2" r:id="rId2"/>
    <sheet name="NO3" sheetId="3" r:id="rId3"/>
    <sheet name="NO2" sheetId="4" r:id="rId4"/>
    <sheet name="NH4" sheetId="8" r:id="rId5"/>
    <sheet name="All Nutrients" sheetId="5" r:id="rId6"/>
    <sheet name="All Nutrients zeroes" sheetId="6" r:id="rId7"/>
    <sheet name="All Nutrients_AP NH3" sheetId="9" r:id="rId8"/>
    <sheet name="All Nutrients zeroes_AP NH3" sheetId="10" r:id="rId9"/>
    <sheet name="PAM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9" i="10" l="1"/>
  <c r="N29" i="10"/>
  <c r="M29" i="10"/>
  <c r="L29" i="10"/>
  <c r="H29" i="10"/>
  <c r="Q29" i="10" s="1"/>
  <c r="O28" i="10"/>
  <c r="N28" i="10"/>
  <c r="M28" i="10"/>
  <c r="L28" i="10"/>
  <c r="H28" i="10"/>
  <c r="J28" i="10" s="1"/>
  <c r="O27" i="10"/>
  <c r="N27" i="10"/>
  <c r="M27" i="10"/>
  <c r="L27" i="10"/>
  <c r="H27" i="10"/>
  <c r="Q27" i="10" s="1"/>
  <c r="S27" i="10" s="1"/>
  <c r="U27" i="10" s="1"/>
  <c r="O26" i="10"/>
  <c r="N26" i="10"/>
  <c r="M26" i="10"/>
  <c r="L26" i="10"/>
  <c r="H26" i="10"/>
  <c r="Q26" i="10" s="1"/>
  <c r="O25" i="10"/>
  <c r="N25" i="10"/>
  <c r="M25" i="10"/>
  <c r="L25" i="10"/>
  <c r="J25" i="10"/>
  <c r="H25" i="10"/>
  <c r="Q25" i="10" s="1"/>
  <c r="O24" i="10"/>
  <c r="N24" i="10"/>
  <c r="M24" i="10"/>
  <c r="L24" i="10"/>
  <c r="H24" i="10"/>
  <c r="Q24" i="10" s="1"/>
  <c r="S24" i="10" s="1"/>
  <c r="U24" i="10" s="1"/>
  <c r="O23" i="10"/>
  <c r="N23" i="10"/>
  <c r="M23" i="10"/>
  <c r="L23" i="10"/>
  <c r="H23" i="10"/>
  <c r="Q23" i="10" s="1"/>
  <c r="S23" i="10" s="1"/>
  <c r="O22" i="10"/>
  <c r="N22" i="10"/>
  <c r="M22" i="10"/>
  <c r="L22" i="10"/>
  <c r="H22" i="10"/>
  <c r="Q22" i="10" s="1"/>
  <c r="O21" i="10"/>
  <c r="N21" i="10"/>
  <c r="M21" i="10"/>
  <c r="L21" i="10"/>
  <c r="H21" i="10"/>
  <c r="Q21" i="10" s="1"/>
  <c r="O20" i="10"/>
  <c r="N20" i="10"/>
  <c r="M20" i="10"/>
  <c r="L20" i="10"/>
  <c r="H20" i="10"/>
  <c r="J20" i="10" s="1"/>
  <c r="O19" i="10"/>
  <c r="N19" i="10"/>
  <c r="M19" i="10"/>
  <c r="L19" i="10"/>
  <c r="H19" i="10"/>
  <c r="Q19" i="10" s="1"/>
  <c r="S19" i="10" s="1"/>
  <c r="O18" i="10"/>
  <c r="N18" i="10"/>
  <c r="M18" i="10"/>
  <c r="L18" i="10"/>
  <c r="H18" i="10"/>
  <c r="Q18" i="10" s="1"/>
  <c r="O17" i="10"/>
  <c r="N17" i="10"/>
  <c r="M17" i="10"/>
  <c r="L17" i="10"/>
  <c r="H17" i="10"/>
  <c r="Q17" i="10" s="1"/>
  <c r="Q16" i="10"/>
  <c r="S16" i="10" s="1"/>
  <c r="O16" i="10"/>
  <c r="N16" i="10"/>
  <c r="M16" i="10"/>
  <c r="L16" i="10"/>
  <c r="H16" i="10"/>
  <c r="J16" i="10" s="1"/>
  <c r="O15" i="10"/>
  <c r="N15" i="10"/>
  <c r="M15" i="10"/>
  <c r="L15" i="10"/>
  <c r="H15" i="10"/>
  <c r="Q15" i="10" s="1"/>
  <c r="O14" i="10"/>
  <c r="N14" i="10"/>
  <c r="M14" i="10"/>
  <c r="L14" i="10"/>
  <c r="H14" i="10"/>
  <c r="Q14" i="10" s="1"/>
  <c r="O13" i="10"/>
  <c r="N13" i="10"/>
  <c r="M13" i="10"/>
  <c r="L13" i="10"/>
  <c r="H13" i="10"/>
  <c r="Q13" i="10" s="1"/>
  <c r="O12" i="10"/>
  <c r="N12" i="10"/>
  <c r="M12" i="10"/>
  <c r="L12" i="10"/>
  <c r="H12" i="10"/>
  <c r="J12" i="10" s="1"/>
  <c r="O11" i="10"/>
  <c r="N11" i="10"/>
  <c r="M11" i="10"/>
  <c r="L11" i="10"/>
  <c r="H11" i="10"/>
  <c r="Q11" i="10" s="1"/>
  <c r="S11" i="10" s="1"/>
  <c r="U11" i="10" s="1"/>
  <c r="O10" i="10"/>
  <c r="N10" i="10"/>
  <c r="M10" i="10"/>
  <c r="L10" i="10"/>
  <c r="H10" i="10"/>
  <c r="Q10" i="10" s="1"/>
  <c r="Q9" i="10"/>
  <c r="O9" i="10"/>
  <c r="N9" i="10"/>
  <c r="M9" i="10"/>
  <c r="L9" i="10"/>
  <c r="H9" i="10"/>
  <c r="J9" i="10" s="1"/>
  <c r="O8" i="10"/>
  <c r="N8" i="10"/>
  <c r="M8" i="10"/>
  <c r="L8" i="10"/>
  <c r="H8" i="10"/>
  <c r="J8" i="10" s="1"/>
  <c r="O7" i="10"/>
  <c r="N7" i="10"/>
  <c r="M7" i="10"/>
  <c r="L7" i="10"/>
  <c r="H7" i="10"/>
  <c r="Q7" i="10" s="1"/>
  <c r="O6" i="10"/>
  <c r="N6" i="10"/>
  <c r="M6" i="10"/>
  <c r="L6" i="10"/>
  <c r="H6" i="10"/>
  <c r="Q6" i="10" s="1"/>
  <c r="O5" i="10"/>
  <c r="N5" i="10"/>
  <c r="M5" i="10"/>
  <c r="L5" i="10"/>
  <c r="H5" i="10"/>
  <c r="Q5" i="10" s="1"/>
  <c r="Q4" i="10"/>
  <c r="O4" i="10"/>
  <c r="N4" i="10"/>
  <c r="M4" i="10"/>
  <c r="L4" i="10"/>
  <c r="H4" i="10"/>
  <c r="J4" i="10" s="1"/>
  <c r="O3" i="10"/>
  <c r="N3" i="10"/>
  <c r="M3" i="10"/>
  <c r="L3" i="10"/>
  <c r="H3" i="10"/>
  <c r="Q3" i="10" s="1"/>
  <c r="S3" i="10" s="1"/>
  <c r="U3" i="10" s="1"/>
  <c r="O2" i="10"/>
  <c r="N2" i="10"/>
  <c r="M2" i="10"/>
  <c r="L2" i="10"/>
  <c r="H2" i="10"/>
  <c r="Q2" i="10" s="1"/>
  <c r="O29" i="9"/>
  <c r="N29" i="9"/>
  <c r="M29" i="9"/>
  <c r="L29" i="9"/>
  <c r="H29" i="9"/>
  <c r="Q29" i="9" s="1"/>
  <c r="O28" i="9"/>
  <c r="N28" i="9"/>
  <c r="M28" i="9"/>
  <c r="L28" i="9"/>
  <c r="H28" i="9"/>
  <c r="J28" i="9" s="1"/>
  <c r="O27" i="9"/>
  <c r="N27" i="9"/>
  <c r="M27" i="9"/>
  <c r="L27" i="9"/>
  <c r="H27" i="9"/>
  <c r="Q27" i="9" s="1"/>
  <c r="S27" i="9" s="1"/>
  <c r="O26" i="9"/>
  <c r="N26" i="9"/>
  <c r="M26" i="9"/>
  <c r="L26" i="9"/>
  <c r="H26" i="9"/>
  <c r="Q26" i="9" s="1"/>
  <c r="O25" i="9"/>
  <c r="N25" i="9"/>
  <c r="M25" i="9"/>
  <c r="L25" i="9"/>
  <c r="J25" i="9"/>
  <c r="H25" i="9"/>
  <c r="Q25" i="9" s="1"/>
  <c r="O24" i="9"/>
  <c r="N24" i="9"/>
  <c r="M24" i="9"/>
  <c r="L24" i="9"/>
  <c r="H24" i="9"/>
  <c r="J24" i="9" s="1"/>
  <c r="O23" i="9"/>
  <c r="N23" i="9"/>
  <c r="M23" i="9"/>
  <c r="L23" i="9"/>
  <c r="J23" i="9"/>
  <c r="H23" i="9"/>
  <c r="Q23" i="9" s="1"/>
  <c r="O22" i="9"/>
  <c r="N22" i="9"/>
  <c r="M22" i="9"/>
  <c r="L22" i="9"/>
  <c r="H22" i="9"/>
  <c r="Q22" i="9" s="1"/>
  <c r="O21" i="9"/>
  <c r="N21" i="9"/>
  <c r="M21" i="9"/>
  <c r="L21" i="9"/>
  <c r="H21" i="9"/>
  <c r="Q21" i="9" s="1"/>
  <c r="O20" i="9"/>
  <c r="N20" i="9"/>
  <c r="M20" i="9"/>
  <c r="L20" i="9"/>
  <c r="H20" i="9"/>
  <c r="J20" i="9" s="1"/>
  <c r="O19" i="9"/>
  <c r="N19" i="9"/>
  <c r="M19" i="9"/>
  <c r="L19" i="9"/>
  <c r="H19" i="9"/>
  <c r="Q19" i="9" s="1"/>
  <c r="O18" i="9"/>
  <c r="N18" i="9"/>
  <c r="M18" i="9"/>
  <c r="L18" i="9"/>
  <c r="H18" i="9"/>
  <c r="Q18" i="9" s="1"/>
  <c r="O17" i="9"/>
  <c r="N17" i="9"/>
  <c r="M17" i="9"/>
  <c r="L17" i="9"/>
  <c r="H17" i="9"/>
  <c r="Q17" i="9" s="1"/>
  <c r="Q16" i="9"/>
  <c r="S16" i="9" s="1"/>
  <c r="O16" i="9"/>
  <c r="N16" i="9"/>
  <c r="M16" i="9"/>
  <c r="L16" i="9"/>
  <c r="H16" i="9"/>
  <c r="J16" i="9" s="1"/>
  <c r="O15" i="9"/>
  <c r="N15" i="9"/>
  <c r="M15" i="9"/>
  <c r="L15" i="9"/>
  <c r="H15" i="9"/>
  <c r="Q15" i="9" s="1"/>
  <c r="O14" i="9"/>
  <c r="N14" i="9"/>
  <c r="M14" i="9"/>
  <c r="L14" i="9"/>
  <c r="H14" i="9"/>
  <c r="Q14" i="9" s="1"/>
  <c r="O13" i="9"/>
  <c r="N13" i="9"/>
  <c r="M13" i="9"/>
  <c r="L13" i="9"/>
  <c r="H13" i="9"/>
  <c r="Q13" i="9" s="1"/>
  <c r="O12" i="9"/>
  <c r="N12" i="9"/>
  <c r="M12" i="9"/>
  <c r="L12" i="9"/>
  <c r="H12" i="9"/>
  <c r="J12" i="9" s="1"/>
  <c r="O11" i="9"/>
  <c r="N11" i="9"/>
  <c r="M11" i="9"/>
  <c r="L11" i="9"/>
  <c r="H11" i="9"/>
  <c r="Q11" i="9" s="1"/>
  <c r="O10" i="9"/>
  <c r="N10" i="9"/>
  <c r="M10" i="9"/>
  <c r="L10" i="9"/>
  <c r="H10" i="9"/>
  <c r="Q10" i="9" s="1"/>
  <c r="O9" i="9"/>
  <c r="N9" i="9"/>
  <c r="M9" i="9"/>
  <c r="L9" i="9"/>
  <c r="H9" i="9"/>
  <c r="Q9" i="9" s="1"/>
  <c r="O8" i="9"/>
  <c r="N8" i="9"/>
  <c r="M8" i="9"/>
  <c r="L8" i="9"/>
  <c r="H8" i="9"/>
  <c r="Q8" i="9" s="1"/>
  <c r="O7" i="9"/>
  <c r="N7" i="9"/>
  <c r="M7" i="9"/>
  <c r="L7" i="9"/>
  <c r="H7" i="9"/>
  <c r="Q7" i="9" s="1"/>
  <c r="O6" i="9"/>
  <c r="N6" i="9"/>
  <c r="M6" i="9"/>
  <c r="L6" i="9"/>
  <c r="H6" i="9"/>
  <c r="Q6" i="9" s="1"/>
  <c r="O5" i="9"/>
  <c r="N5" i="9"/>
  <c r="M5" i="9"/>
  <c r="L5" i="9"/>
  <c r="H5" i="9"/>
  <c r="Q5" i="9" s="1"/>
  <c r="O4" i="9"/>
  <c r="N4" i="9"/>
  <c r="M4" i="9"/>
  <c r="L4" i="9"/>
  <c r="H4" i="9"/>
  <c r="Q4" i="9" s="1"/>
  <c r="O3" i="9"/>
  <c r="N3" i="9"/>
  <c r="M3" i="9"/>
  <c r="L3" i="9"/>
  <c r="H3" i="9"/>
  <c r="Q3" i="9" s="1"/>
  <c r="O2" i="9"/>
  <c r="N2" i="9"/>
  <c r="M2" i="9"/>
  <c r="L2" i="9"/>
  <c r="H2" i="9"/>
  <c r="Q2" i="9" s="1"/>
  <c r="H3" i="5"/>
  <c r="J3" i="5" s="1"/>
  <c r="L3" i="5"/>
  <c r="M3" i="5"/>
  <c r="N3" i="5"/>
  <c r="O3" i="5"/>
  <c r="H4" i="5"/>
  <c r="J4" i="5" s="1"/>
  <c r="L4" i="5"/>
  <c r="M4" i="5"/>
  <c r="N4" i="5"/>
  <c r="O4" i="5"/>
  <c r="H5" i="5"/>
  <c r="Q5" i="5" s="1"/>
  <c r="J5" i="5"/>
  <c r="L5" i="5"/>
  <c r="M5" i="5"/>
  <c r="N5" i="5"/>
  <c r="O5" i="5"/>
  <c r="H6" i="5"/>
  <c r="J6" i="5" s="1"/>
  <c r="L6" i="5"/>
  <c r="M6" i="5"/>
  <c r="N6" i="5"/>
  <c r="O6" i="5"/>
  <c r="H7" i="5"/>
  <c r="J7" i="5" s="1"/>
  <c r="L7" i="5"/>
  <c r="M7" i="5"/>
  <c r="N7" i="5"/>
  <c r="O7" i="5"/>
  <c r="H8" i="5"/>
  <c r="J8" i="5" s="1"/>
  <c r="L8" i="5"/>
  <c r="M8" i="5"/>
  <c r="N8" i="5"/>
  <c r="O8" i="5"/>
  <c r="H9" i="5"/>
  <c r="Q9" i="5" s="1"/>
  <c r="L9" i="5"/>
  <c r="M9" i="5"/>
  <c r="N9" i="5"/>
  <c r="O9" i="5"/>
  <c r="H10" i="5"/>
  <c r="J10" i="5" s="1"/>
  <c r="L10" i="5"/>
  <c r="M10" i="5"/>
  <c r="N10" i="5"/>
  <c r="O10" i="5"/>
  <c r="Q10" i="5"/>
  <c r="H11" i="5"/>
  <c r="J11" i="5" s="1"/>
  <c r="L11" i="5"/>
  <c r="M11" i="5"/>
  <c r="N11" i="5"/>
  <c r="O11" i="5"/>
  <c r="H12" i="5"/>
  <c r="J12" i="5" s="1"/>
  <c r="L12" i="5"/>
  <c r="M12" i="5"/>
  <c r="N12" i="5"/>
  <c r="O12" i="5"/>
  <c r="H13" i="5"/>
  <c r="Q13" i="5" s="1"/>
  <c r="L13" i="5"/>
  <c r="M13" i="5"/>
  <c r="N13" i="5"/>
  <c r="O13" i="5"/>
  <c r="H14" i="5"/>
  <c r="J14" i="5" s="1"/>
  <c r="L14" i="5"/>
  <c r="M14" i="5"/>
  <c r="N14" i="5"/>
  <c r="O14" i="5"/>
  <c r="H15" i="5"/>
  <c r="J15" i="5" s="1"/>
  <c r="L15" i="5"/>
  <c r="M15" i="5"/>
  <c r="N15" i="5"/>
  <c r="O15" i="5"/>
  <c r="H16" i="5"/>
  <c r="J16" i="5" s="1"/>
  <c r="L16" i="5"/>
  <c r="M16" i="5"/>
  <c r="N16" i="5"/>
  <c r="O16" i="5"/>
  <c r="H17" i="5"/>
  <c r="J17" i="5" s="1"/>
  <c r="L17" i="5"/>
  <c r="M17" i="5"/>
  <c r="N17" i="5"/>
  <c r="O17" i="5"/>
  <c r="H18" i="5"/>
  <c r="J18" i="5" s="1"/>
  <c r="L18" i="5"/>
  <c r="M18" i="5"/>
  <c r="N18" i="5"/>
  <c r="O18" i="5"/>
  <c r="H19" i="5"/>
  <c r="J19" i="5" s="1"/>
  <c r="L19" i="5"/>
  <c r="M19" i="5"/>
  <c r="N19" i="5"/>
  <c r="O19" i="5"/>
  <c r="H20" i="5"/>
  <c r="J20" i="5" s="1"/>
  <c r="L20" i="5"/>
  <c r="M20" i="5"/>
  <c r="N20" i="5"/>
  <c r="O20" i="5"/>
  <c r="H21" i="5"/>
  <c r="J21" i="5" s="1"/>
  <c r="L21" i="5"/>
  <c r="M21" i="5"/>
  <c r="N21" i="5"/>
  <c r="O21" i="5"/>
  <c r="H22" i="5"/>
  <c r="J22" i="5" s="1"/>
  <c r="L22" i="5"/>
  <c r="M22" i="5"/>
  <c r="N22" i="5"/>
  <c r="O22" i="5"/>
  <c r="H23" i="5"/>
  <c r="J23" i="5" s="1"/>
  <c r="L23" i="5"/>
  <c r="M23" i="5"/>
  <c r="N23" i="5"/>
  <c r="O23" i="5"/>
  <c r="H24" i="5"/>
  <c r="J24" i="5" s="1"/>
  <c r="L24" i="5"/>
  <c r="M24" i="5"/>
  <c r="N24" i="5"/>
  <c r="O24" i="5"/>
  <c r="H25" i="5"/>
  <c r="J25" i="5" s="1"/>
  <c r="L25" i="5"/>
  <c r="M25" i="5"/>
  <c r="N25" i="5"/>
  <c r="O25" i="5"/>
  <c r="H26" i="5"/>
  <c r="J26" i="5" s="1"/>
  <c r="L26" i="5"/>
  <c r="M26" i="5"/>
  <c r="N26" i="5"/>
  <c r="O26" i="5"/>
  <c r="H27" i="5"/>
  <c r="J27" i="5" s="1"/>
  <c r="L27" i="5"/>
  <c r="M27" i="5"/>
  <c r="N27" i="5"/>
  <c r="O27" i="5"/>
  <c r="H28" i="5"/>
  <c r="J28" i="5" s="1"/>
  <c r="L28" i="5"/>
  <c r="M28" i="5"/>
  <c r="N28" i="5"/>
  <c r="O28" i="5"/>
  <c r="H29" i="5"/>
  <c r="J29" i="5" s="1"/>
  <c r="L29" i="5"/>
  <c r="M29" i="5"/>
  <c r="N29" i="5"/>
  <c r="O29" i="5"/>
  <c r="H2" i="5"/>
  <c r="J2" i="5" s="1"/>
  <c r="L2" i="5"/>
  <c r="M2" i="5"/>
  <c r="N2" i="5"/>
  <c r="O2" i="5"/>
  <c r="O29" i="6"/>
  <c r="N29" i="6"/>
  <c r="M29" i="6"/>
  <c r="L29" i="6"/>
  <c r="H29" i="6"/>
  <c r="Q29" i="6" s="1"/>
  <c r="O28" i="6"/>
  <c r="N28" i="6"/>
  <c r="M28" i="6"/>
  <c r="L28" i="6"/>
  <c r="H28" i="6"/>
  <c r="J28" i="6" s="1"/>
  <c r="O27" i="6"/>
  <c r="N27" i="6"/>
  <c r="M27" i="6"/>
  <c r="L27" i="6"/>
  <c r="H27" i="6"/>
  <c r="Q27" i="6" s="1"/>
  <c r="O26" i="6"/>
  <c r="N26" i="6"/>
  <c r="M26" i="6"/>
  <c r="L26" i="6"/>
  <c r="H26" i="6"/>
  <c r="Q26" i="6" s="1"/>
  <c r="O25" i="6"/>
  <c r="N25" i="6"/>
  <c r="M25" i="6"/>
  <c r="L25" i="6"/>
  <c r="H25" i="6"/>
  <c r="Q25" i="6" s="1"/>
  <c r="O24" i="6"/>
  <c r="N24" i="6"/>
  <c r="M24" i="6"/>
  <c r="L24" i="6"/>
  <c r="H24" i="6"/>
  <c r="J24" i="6" s="1"/>
  <c r="O23" i="6"/>
  <c r="N23" i="6"/>
  <c r="M23" i="6"/>
  <c r="L23" i="6"/>
  <c r="H23" i="6"/>
  <c r="Q23" i="6" s="1"/>
  <c r="O22" i="6"/>
  <c r="N22" i="6"/>
  <c r="M22" i="6"/>
  <c r="L22" i="6"/>
  <c r="H22" i="6"/>
  <c r="Q22" i="6" s="1"/>
  <c r="O21" i="6"/>
  <c r="N21" i="6"/>
  <c r="M21" i="6"/>
  <c r="L21" i="6"/>
  <c r="H21" i="6"/>
  <c r="Q21" i="6" s="1"/>
  <c r="O20" i="6"/>
  <c r="N20" i="6"/>
  <c r="M20" i="6"/>
  <c r="L20" i="6"/>
  <c r="H20" i="6"/>
  <c r="Q20" i="6" s="1"/>
  <c r="O19" i="6"/>
  <c r="N19" i="6"/>
  <c r="M19" i="6"/>
  <c r="L19" i="6"/>
  <c r="H19" i="6"/>
  <c r="Q19" i="6" s="1"/>
  <c r="O18" i="6"/>
  <c r="N18" i="6"/>
  <c r="M18" i="6"/>
  <c r="L18" i="6"/>
  <c r="H18" i="6"/>
  <c r="Q18" i="6" s="1"/>
  <c r="O17" i="6"/>
  <c r="N17" i="6"/>
  <c r="M17" i="6"/>
  <c r="L17" i="6"/>
  <c r="H17" i="6"/>
  <c r="Q17" i="6" s="1"/>
  <c r="O16" i="6"/>
  <c r="N16" i="6"/>
  <c r="M16" i="6"/>
  <c r="L16" i="6"/>
  <c r="H16" i="6"/>
  <c r="Q16" i="6" s="1"/>
  <c r="O15" i="6"/>
  <c r="N15" i="6"/>
  <c r="M15" i="6"/>
  <c r="L15" i="6"/>
  <c r="H15" i="6"/>
  <c r="Q15" i="6" s="1"/>
  <c r="O14" i="6"/>
  <c r="N14" i="6"/>
  <c r="M14" i="6"/>
  <c r="L14" i="6"/>
  <c r="H14" i="6"/>
  <c r="Q14" i="6" s="1"/>
  <c r="O13" i="6"/>
  <c r="N13" i="6"/>
  <c r="M13" i="6"/>
  <c r="L13" i="6"/>
  <c r="H13" i="6"/>
  <c r="Q13" i="6" s="1"/>
  <c r="O12" i="6"/>
  <c r="N12" i="6"/>
  <c r="M12" i="6"/>
  <c r="L12" i="6"/>
  <c r="H12" i="6"/>
  <c r="Q12" i="6" s="1"/>
  <c r="O11" i="6"/>
  <c r="N11" i="6"/>
  <c r="M11" i="6"/>
  <c r="L11" i="6"/>
  <c r="H11" i="6"/>
  <c r="Q11" i="6" s="1"/>
  <c r="O10" i="6"/>
  <c r="N10" i="6"/>
  <c r="M10" i="6"/>
  <c r="L10" i="6"/>
  <c r="H10" i="6"/>
  <c r="Q10" i="6" s="1"/>
  <c r="O9" i="6"/>
  <c r="N9" i="6"/>
  <c r="M9" i="6"/>
  <c r="L9" i="6"/>
  <c r="H9" i="6"/>
  <c r="J9" i="6" s="1"/>
  <c r="O8" i="6"/>
  <c r="N8" i="6"/>
  <c r="M8" i="6"/>
  <c r="L8" i="6"/>
  <c r="H8" i="6"/>
  <c r="Q8" i="6" s="1"/>
  <c r="O7" i="6"/>
  <c r="N7" i="6"/>
  <c r="M7" i="6"/>
  <c r="L7" i="6"/>
  <c r="H7" i="6"/>
  <c r="Q7" i="6" s="1"/>
  <c r="O6" i="6"/>
  <c r="N6" i="6"/>
  <c r="M6" i="6"/>
  <c r="L6" i="6"/>
  <c r="H6" i="6"/>
  <c r="Q6" i="6" s="1"/>
  <c r="O5" i="6"/>
  <c r="N5" i="6"/>
  <c r="M5" i="6"/>
  <c r="L5" i="6"/>
  <c r="H5" i="6"/>
  <c r="J5" i="6" s="1"/>
  <c r="O4" i="6"/>
  <c r="N4" i="6"/>
  <c r="M4" i="6"/>
  <c r="L4" i="6"/>
  <c r="H4" i="6"/>
  <c r="Q4" i="6" s="1"/>
  <c r="O3" i="6"/>
  <c r="N3" i="6"/>
  <c r="M3" i="6"/>
  <c r="L3" i="6"/>
  <c r="H3" i="6"/>
  <c r="Q3" i="6" s="1"/>
  <c r="O2" i="6"/>
  <c r="N2" i="6"/>
  <c r="M2" i="6"/>
  <c r="L2" i="6"/>
  <c r="H2" i="6"/>
  <c r="J2" i="6" s="1"/>
  <c r="U19" i="10" l="1"/>
  <c r="U23" i="10"/>
  <c r="U16" i="10"/>
  <c r="J5" i="10"/>
  <c r="J21" i="10"/>
  <c r="S10" i="10"/>
  <c r="U10" i="10" s="1"/>
  <c r="Q12" i="10"/>
  <c r="S12" i="10" s="1"/>
  <c r="U12" i="10" s="1"/>
  <c r="S17" i="10"/>
  <c r="U17" i="10" s="1"/>
  <c r="S6" i="10"/>
  <c r="U6" i="10" s="1"/>
  <c r="Q8" i="10"/>
  <c r="S8" i="10" s="1"/>
  <c r="U8" i="10" s="1"/>
  <c r="S13" i="10"/>
  <c r="U13" i="10" s="1"/>
  <c r="S15" i="10"/>
  <c r="U15" i="10" s="1"/>
  <c r="J17" i="10"/>
  <c r="S22" i="10"/>
  <c r="U22" i="10" s="1"/>
  <c r="J24" i="10"/>
  <c r="S26" i="10"/>
  <c r="U26" i="10" s="1"/>
  <c r="Q28" i="10"/>
  <c r="S4" i="10"/>
  <c r="U4" i="10" s="1"/>
  <c r="S9" i="10"/>
  <c r="U9" i="10" s="1"/>
  <c r="J13" i="10"/>
  <c r="Q20" i="10"/>
  <c r="S20" i="10" s="1"/>
  <c r="U20" i="10" s="1"/>
  <c r="S5" i="10"/>
  <c r="U5" i="10" s="1"/>
  <c r="S7" i="10"/>
  <c r="U7" i="10" s="1"/>
  <c r="S21" i="10"/>
  <c r="U21" i="10" s="1"/>
  <c r="S25" i="10"/>
  <c r="U25" i="10" s="1"/>
  <c r="S28" i="10"/>
  <c r="U28" i="10" s="1"/>
  <c r="J29" i="10"/>
  <c r="Q12" i="9"/>
  <c r="S12" i="9" s="1"/>
  <c r="J19" i="9"/>
  <c r="J21" i="9"/>
  <c r="Q28" i="9"/>
  <c r="S28" i="9" s="1"/>
  <c r="J15" i="9"/>
  <c r="J17" i="9"/>
  <c r="Q24" i="9"/>
  <c r="S24" i="9" s="1"/>
  <c r="J11" i="9"/>
  <c r="J13" i="9"/>
  <c r="Q20" i="9"/>
  <c r="S20" i="9" s="1"/>
  <c r="J27" i="9"/>
  <c r="S10" i="9"/>
  <c r="J2" i="9"/>
  <c r="J4" i="9"/>
  <c r="J6" i="9"/>
  <c r="J8" i="9"/>
  <c r="J10" i="9"/>
  <c r="J14" i="9"/>
  <c r="J18" i="9"/>
  <c r="J22" i="9"/>
  <c r="J26" i="9"/>
  <c r="J29" i="9"/>
  <c r="J3" i="9"/>
  <c r="J5" i="9"/>
  <c r="J7" i="9"/>
  <c r="J9" i="9"/>
  <c r="S11" i="9"/>
  <c r="S15" i="9"/>
  <c r="S19" i="9"/>
  <c r="S23" i="9"/>
  <c r="S14" i="9"/>
  <c r="S18" i="9"/>
  <c r="S22" i="9"/>
  <c r="S26" i="9"/>
  <c r="S13" i="9"/>
  <c r="S17" i="9"/>
  <c r="S21" i="9"/>
  <c r="S25" i="9"/>
  <c r="S6" i="6"/>
  <c r="U6" i="6" s="1"/>
  <c r="S26" i="6"/>
  <c r="U26" i="6" s="1"/>
  <c r="S10" i="5"/>
  <c r="S5" i="5"/>
  <c r="J9" i="5"/>
  <c r="S2" i="10"/>
  <c r="U2" i="10" s="1"/>
  <c r="S18" i="10"/>
  <c r="U18" i="10" s="1"/>
  <c r="S29" i="10"/>
  <c r="U29" i="10" s="1"/>
  <c r="S14" i="10"/>
  <c r="U14" i="10" s="1"/>
  <c r="J2" i="10"/>
  <c r="J6" i="10"/>
  <c r="J10" i="10"/>
  <c r="J14" i="10"/>
  <c r="J18" i="10"/>
  <c r="J22" i="10"/>
  <c r="J26" i="10"/>
  <c r="J3" i="10"/>
  <c r="J7" i="10"/>
  <c r="J11" i="10"/>
  <c r="J15" i="10"/>
  <c r="J19" i="10"/>
  <c r="J23" i="10"/>
  <c r="J27" i="10"/>
  <c r="S2" i="9"/>
  <c r="S4" i="9"/>
  <c r="S6" i="9"/>
  <c r="S8" i="9"/>
  <c r="S29" i="9"/>
  <c r="S3" i="9"/>
  <c r="S5" i="9"/>
  <c r="S7" i="9"/>
  <c r="S9" i="9"/>
  <c r="S7" i="6"/>
  <c r="U7" i="6" s="1"/>
  <c r="S8" i="6"/>
  <c r="U8" i="6" s="1"/>
  <c r="S12" i="6"/>
  <c r="U12" i="6" s="1"/>
  <c r="S16" i="6"/>
  <c r="U16" i="6" s="1"/>
  <c r="S20" i="6"/>
  <c r="U20" i="6" s="1"/>
  <c r="S15" i="6"/>
  <c r="U15" i="6" s="1"/>
  <c r="S13" i="6"/>
  <c r="U13" i="6" s="1"/>
  <c r="S13" i="5"/>
  <c r="S9" i="5"/>
  <c r="Q28" i="6"/>
  <c r="S28" i="6" s="1"/>
  <c r="U28" i="6" s="1"/>
  <c r="Q6" i="5"/>
  <c r="S6" i="5" s="1"/>
  <c r="Q11" i="5"/>
  <c r="S11" i="5" s="1"/>
  <c r="J13" i="5"/>
  <c r="Q7" i="5"/>
  <c r="S7" i="5" s="1"/>
  <c r="J26" i="6"/>
  <c r="S10" i="6"/>
  <c r="U10" i="6" s="1"/>
  <c r="J13" i="6"/>
  <c r="S17" i="6"/>
  <c r="U17" i="6" s="1"/>
  <c r="Q24" i="6"/>
  <c r="S24" i="6" s="1"/>
  <c r="U24" i="6" s="1"/>
  <c r="J8" i="6"/>
  <c r="S14" i="6"/>
  <c r="U14" i="6" s="1"/>
  <c r="S22" i="6"/>
  <c r="U22" i="6" s="1"/>
  <c r="S3" i="6"/>
  <c r="U3" i="6" s="1"/>
  <c r="J6" i="6"/>
  <c r="S19" i="6"/>
  <c r="U19" i="6" s="1"/>
  <c r="J3" i="6"/>
  <c r="J7" i="6"/>
  <c r="S11" i="6"/>
  <c r="U11" i="6" s="1"/>
  <c r="J17" i="6"/>
  <c r="J22" i="6"/>
  <c r="S25" i="6"/>
  <c r="U25" i="6" s="1"/>
  <c r="S27" i="6"/>
  <c r="U27" i="6" s="1"/>
  <c r="S29" i="6"/>
  <c r="U29" i="6" s="1"/>
  <c r="J16" i="6"/>
  <c r="J20" i="6"/>
  <c r="S23" i="6"/>
  <c r="U23" i="6" s="1"/>
  <c r="S4" i="6"/>
  <c r="U4" i="6" s="1"/>
  <c r="Q9" i="6"/>
  <c r="S9" i="6" s="1"/>
  <c r="U9" i="6" s="1"/>
  <c r="J14" i="6"/>
  <c r="S18" i="6"/>
  <c r="U18" i="6" s="1"/>
  <c r="S21" i="6"/>
  <c r="U21" i="6" s="1"/>
  <c r="Q12" i="5"/>
  <c r="S12" i="5" s="1"/>
  <c r="Q8" i="5"/>
  <c r="S8" i="5" s="1"/>
  <c r="Q2" i="6"/>
  <c r="S2" i="6" s="1"/>
  <c r="U2" i="6" s="1"/>
  <c r="J12" i="6"/>
  <c r="J15" i="6"/>
  <c r="J19" i="6"/>
  <c r="J23" i="6"/>
  <c r="J4" i="6"/>
  <c r="Q5" i="6"/>
  <c r="S5" i="6" s="1"/>
  <c r="U5" i="6" s="1"/>
  <c r="J10" i="6"/>
  <c r="J11" i="6"/>
  <c r="J18" i="6"/>
  <c r="J27" i="6"/>
  <c r="Q4" i="5"/>
  <c r="S4" i="5" s="1"/>
  <c r="Q3" i="5"/>
  <c r="S3" i="5" s="1"/>
  <c r="Q29" i="5"/>
  <c r="S29" i="5" s="1"/>
  <c r="Q28" i="5"/>
  <c r="S28" i="5" s="1"/>
  <c r="Q27" i="5"/>
  <c r="S27" i="5" s="1"/>
  <c r="Q26" i="5"/>
  <c r="S26" i="5" s="1"/>
  <c r="Q25" i="5"/>
  <c r="S25" i="5" s="1"/>
  <c r="Q24" i="5"/>
  <c r="S24" i="5" s="1"/>
  <c r="Q23" i="5"/>
  <c r="S23" i="5" s="1"/>
  <c r="Q22" i="5"/>
  <c r="S22" i="5" s="1"/>
  <c r="Q21" i="5"/>
  <c r="S21" i="5" s="1"/>
  <c r="Q20" i="5"/>
  <c r="S20" i="5" s="1"/>
  <c r="Q19" i="5"/>
  <c r="S19" i="5" s="1"/>
  <c r="Q18" i="5"/>
  <c r="S18" i="5" s="1"/>
  <c r="Q17" i="5"/>
  <c r="S17" i="5" s="1"/>
  <c r="Q16" i="5"/>
  <c r="S16" i="5" s="1"/>
  <c r="Q15" i="5"/>
  <c r="S15" i="5" s="1"/>
  <c r="Q14" i="5"/>
  <c r="S14" i="5" s="1"/>
  <c r="Q2" i="5"/>
  <c r="S2" i="5" s="1"/>
  <c r="J21" i="6"/>
  <c r="J25" i="6"/>
  <c r="J2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19FB70E2-0BC4-42B4-A558-B7340D096B02}">
      <text>
        <r>
          <rPr>
            <sz val="10"/>
            <rFont val="Arial"/>
            <family val="2"/>
          </rPr>
          <t>Total Chl a + Chl a isomers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B1" authorId="0" shapeId="0" xr:uid="{4C2AB67D-8E92-482B-B3B7-EC1CC052B16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of bioassay</t>
        </r>
      </text>
    </comment>
    <comment ref="C1" authorId="0" shapeId="0" xr:uid="{3D9AF393-4105-4478-BDC3-E4570CB5D77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D1" authorId="0" shapeId="0" xr:uid="{B0570CEC-C95E-46B3-A681-EAA49A2A239F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E1" authorId="0" shapeId="0" xr:uid="{5691A9D0-6798-47DF-B234-7C7B65CD6D9B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F1" authorId="0" shapeId="0" xr:uid="{45445D38-F758-4E18-883D-D1075F269298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P/L</t>
        </r>
      </text>
    </comment>
    <comment ref="H1" authorId="0" shapeId="0" xr:uid="{ADF6A036-29B1-4ADB-9BFC-337D08A63726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 + NO3
mg N/L
</t>
        </r>
      </text>
    </comment>
    <comment ref="J1" authorId="0" shapeId="0" xr:uid="{546BBC38-C13A-476D-8431-0C39C08DE7FB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mg N/L</t>
        </r>
      </text>
    </comment>
    <comment ref="L1" authorId="0" shapeId="0" xr:uid="{E5374139-BDB3-485E-9DE7-106F8849EB4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M1" authorId="0" shapeId="0" xr:uid="{6D858D94-0281-443A-82C8-F5F7B636385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N1" authorId="0" shapeId="0" xr:uid="{F7C44F3D-9997-43F4-AC77-F1A0038E175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O1" authorId="0" shapeId="0" xr:uid="{640B99D3-220A-4C83-9817-F0C8419841C2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Q1" authorId="0" shapeId="0" xr:uid="{A65D09AF-6E39-4995-8388-5F81972C0B1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S1" authorId="0" shapeId="0" xr:uid="{E4A41961-A118-431B-8276-79D4361CF61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B1" authorId="0" shapeId="0" xr:uid="{EED8DAED-9E96-4C4E-A4C2-844F3A0D716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of bioassay</t>
        </r>
      </text>
    </comment>
    <comment ref="C1" authorId="0" shapeId="0" xr:uid="{F25C71D7-5E31-422A-8619-11B9074D929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D1" authorId="0" shapeId="0" xr:uid="{8515627D-CF8F-4374-B45E-AA40A3EDBEF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E1" authorId="0" shapeId="0" xr:uid="{5A11CF71-A8BE-4CCB-B127-74E8C0CAEFE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F1" authorId="0" shapeId="0" xr:uid="{AF76F872-0A26-4FF2-94EC-CC77C8ED19FD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P/L</t>
        </r>
      </text>
    </comment>
    <comment ref="H1" authorId="0" shapeId="0" xr:uid="{AABDC30D-09D7-4AE8-B845-2B24E8B6A1F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 + NO3
mg N/L
</t>
        </r>
      </text>
    </comment>
    <comment ref="J1" authorId="0" shapeId="0" xr:uid="{A2EBD32F-2C6D-4758-8253-337D5EB8031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mg N/L</t>
        </r>
      </text>
    </comment>
    <comment ref="L1" authorId="0" shapeId="0" xr:uid="{DA2016A9-E734-4139-8735-DAA63A40ACAB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M1" authorId="0" shapeId="0" xr:uid="{B25579F5-20AF-479B-96AE-1A5EB99B819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N1" authorId="0" shapeId="0" xr:uid="{3CC14A3C-26D3-4A34-B16D-2585B227599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O1" authorId="0" shapeId="0" xr:uid="{837082F9-DCC7-4D94-BFC6-D7FACE8A02B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Q1" authorId="0" shapeId="0" xr:uid="{74F167FA-79CC-4F27-8C59-C466BAABA78E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S1" authorId="0" shapeId="0" xr:uid="{FDCAC482-C35F-4999-91B6-D7C3AB1C9850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B1" authorId="0" shapeId="0" xr:uid="{65E7D4DE-4800-47D2-8987-37172BBFC08E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of bioassay</t>
        </r>
      </text>
    </comment>
    <comment ref="C1" authorId="0" shapeId="0" xr:uid="{0FE111BC-66B7-42BE-9C1B-527B38B1720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D1" authorId="0" shapeId="0" xr:uid="{AB4344B5-AE61-4C12-95EF-12857384E10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E1" authorId="0" shapeId="0" xr:uid="{3AAA7040-3694-4EFA-8949-2A253AC8346E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F1" authorId="0" shapeId="0" xr:uid="{4BD1D999-ED08-4F0E-893D-6388B158B3AB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P/L</t>
        </r>
      </text>
    </comment>
    <comment ref="H1" authorId="0" shapeId="0" xr:uid="{82AD7ECC-0AD0-4BA0-B679-71ACD21C69D9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 + NO3
mg N/L
</t>
        </r>
      </text>
    </comment>
    <comment ref="J1" authorId="0" shapeId="0" xr:uid="{05B4450A-2CC1-410E-80C9-C475D2C3C0AD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mg N/L</t>
        </r>
      </text>
    </comment>
    <comment ref="L1" authorId="0" shapeId="0" xr:uid="{8B14713C-2397-4D97-8A17-092343E5871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M1" authorId="0" shapeId="0" xr:uid="{BA6D7FCB-5336-48AD-B99E-6AE151A29C8B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N1" authorId="0" shapeId="0" xr:uid="{7A4F6BB6-AC4A-43F0-B596-FD192F62251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O1" authorId="0" shapeId="0" xr:uid="{0F1891A4-ABC9-4A35-B54D-8B83C57445E3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Q1" authorId="0" shapeId="0" xr:uid="{70162702-1494-498C-9515-C41FB6BCA338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S1" authorId="0" shapeId="0" xr:uid="{55F91863-E9F5-4685-AFB5-BB5EBDB4D1D8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Catherine Schlenker</author>
  </authors>
  <commentList>
    <comment ref="B1" authorId="0" shapeId="0" xr:uid="{1D45D317-168F-43EE-B8B8-C139A0BBE9F4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of bioassay</t>
        </r>
      </text>
    </comment>
    <comment ref="C1" authorId="0" shapeId="0" xr:uid="{A2A7CC27-8978-4335-BD1D-480184FAE71D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D1" authorId="0" shapeId="0" xr:uid="{E9DAE400-CF14-4132-A072-B958D749BC91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E1" authorId="0" shapeId="0" xr:uid="{9DC7E419-CE08-4AF0-83CA-3298EF6ECA2A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N/L</t>
        </r>
      </text>
    </comment>
    <comment ref="F1" authorId="0" shapeId="0" xr:uid="{9639CCCD-20A5-4DF2-8147-E13E56C37E2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mg P/L</t>
        </r>
      </text>
    </comment>
    <comment ref="H1" authorId="0" shapeId="0" xr:uid="{5CED1F13-BE3C-4E2B-93C2-7D78606612A1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 + NO3
mg N/L
</t>
        </r>
      </text>
    </comment>
    <comment ref="J1" authorId="0" shapeId="0" xr:uid="{5FDFD017-3AA0-4BDB-8AB8-3A438881C990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mg N/L</t>
        </r>
      </text>
    </comment>
    <comment ref="L1" authorId="0" shapeId="0" xr:uid="{11D3437F-BD28-4A69-8B5E-F3B0653A00FE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M1" authorId="0" shapeId="0" xr:uid="{2251BC8D-84E5-4033-B2F2-6715D382BF44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N1" authorId="0" shapeId="0" xr:uid="{16B7A2B3-F930-42A2-B211-220281E5B9AC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O1" authorId="0" shapeId="0" xr:uid="{C5585493-6893-4CEC-9743-7B036C6BE491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Q1" authorId="0" shapeId="0" xr:uid="{91832211-0DFB-4F53-BDFB-B57E1B127955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umol/L</t>
        </r>
      </text>
    </comment>
    <comment ref="S1" authorId="0" shapeId="0" xr:uid="{41875810-CB16-4BDC-81DB-1826241D03A7}">
      <text>
        <r>
          <rPr>
            <b/>
            <sz val="9"/>
            <color indexed="81"/>
            <rFont val="Tahoma"/>
            <family val="2"/>
          </rPr>
          <t>Catherine Schlenker:</t>
        </r>
        <r>
          <rPr>
            <sz val="9"/>
            <color indexed="81"/>
            <rFont val="Tahoma"/>
            <family val="2"/>
          </rPr>
          <t xml:space="preserve">
NO2+3 + NH3
umol/L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24B88259-7E17-423E-B827-764EAA9C0848}">
      <text>
        <r>
          <rPr>
            <sz val="10"/>
            <rFont val="Arial"/>
            <family val="2"/>
          </rPr>
          <t>Total Chl a + Chl a isomers</t>
        </r>
      </text>
    </comment>
  </commentList>
</comments>
</file>

<file path=xl/sharedStrings.xml><?xml version="1.0" encoding="utf-8"?>
<sst xmlns="http://schemas.openxmlformats.org/spreadsheetml/2006/main" count="799" uniqueCount="102">
  <si>
    <t>Number</t>
  </si>
  <si>
    <t>Date</t>
  </si>
  <si>
    <t>Station</t>
  </si>
  <si>
    <t>Other</t>
  </si>
  <si>
    <t>Notes</t>
  </si>
  <si>
    <t>Clambank Landing</t>
  </si>
  <si>
    <t>T_0</t>
  </si>
  <si>
    <t>Control</t>
  </si>
  <si>
    <t>DIN</t>
  </si>
  <si>
    <t>LP</t>
  </si>
  <si>
    <t>HP</t>
  </si>
  <si>
    <t>DIN_LP</t>
  </si>
  <si>
    <t>DIN_HP</t>
  </si>
  <si>
    <t>ALL_Chl_a</t>
  </si>
  <si>
    <t>T0A 1</t>
  </si>
  <si>
    <t>T0A 2</t>
  </si>
  <si>
    <t>T0B 1</t>
  </si>
  <si>
    <t>T0B 2</t>
  </si>
  <si>
    <t>Control A 1</t>
  </si>
  <si>
    <t>Control A 2</t>
  </si>
  <si>
    <t>Control B 1</t>
  </si>
  <si>
    <t>Control B 2</t>
  </si>
  <si>
    <t>DIN A 1</t>
  </si>
  <si>
    <t>DIN A 2</t>
  </si>
  <si>
    <t>DIN B 1</t>
  </si>
  <si>
    <t>DIN B 2</t>
  </si>
  <si>
    <t>LP A 1</t>
  </si>
  <si>
    <t>LP A 2</t>
  </si>
  <si>
    <t>LP B 1</t>
  </si>
  <si>
    <t>LP B 2</t>
  </si>
  <si>
    <t>HP A 1</t>
  </si>
  <si>
    <t>HP A 2</t>
  </si>
  <si>
    <t>HP B 1</t>
  </si>
  <si>
    <t>HP B 2</t>
  </si>
  <si>
    <t>DIN + LP A 1</t>
  </si>
  <si>
    <t>DIN + LP A 2</t>
  </si>
  <si>
    <t>DIN + LP B 1</t>
  </si>
  <si>
    <t>DIN + LP B 2</t>
  </si>
  <si>
    <t>DIN + HP A 1</t>
  </si>
  <si>
    <t>DIN + HP A 2</t>
  </si>
  <si>
    <t>DIN + HP B 1</t>
  </si>
  <si>
    <t>DIN + HP B 2</t>
  </si>
  <si>
    <t>Sample_ID</t>
  </si>
  <si>
    <t>NO3</t>
  </si>
  <si>
    <t>NH3</t>
  </si>
  <si>
    <t>PO4</t>
  </si>
  <si>
    <t>NO2+3</t>
  </si>
  <si>
    <t>NO2</t>
  </si>
  <si>
    <t>FvFm</t>
  </si>
  <si>
    <t>DIN:DIP</t>
  </si>
  <si>
    <t>Sample ID</t>
  </si>
  <si>
    <t>Sample Details</t>
  </si>
  <si>
    <t>Test</t>
  </si>
  <si>
    <t>Results</t>
  </si>
  <si>
    <t>Units</t>
  </si>
  <si>
    <t>Absorbance</t>
  </si>
  <si>
    <t>QC Pro result</t>
  </si>
  <si>
    <t>Operator</t>
  </si>
  <si>
    <t>Man Dil Factor</t>
  </si>
  <si>
    <t>Auto Dil Factor</t>
  </si>
  <si>
    <t>Date and Time</t>
  </si>
  <si>
    <t>Standard 1</t>
  </si>
  <si>
    <t>Ammonia Seawater 1</t>
  </si>
  <si>
    <t>mg N/L</t>
  </si>
  <si>
    <t xml:space="preserve"> </t>
  </si>
  <si>
    <t>Nitrite 1.5</t>
  </si>
  <si>
    <t>Standard 90</t>
  </si>
  <si>
    <t>Standard 91</t>
  </si>
  <si>
    <t>Standard 92</t>
  </si>
  <si>
    <t>Standard 93</t>
  </si>
  <si>
    <t>Standard 94</t>
  </si>
  <si>
    <t>Standard 95</t>
  </si>
  <si>
    <t>Standard 96</t>
  </si>
  <si>
    <t>Standard 0</t>
  </si>
  <si>
    <t>T0A 1 AP</t>
  </si>
  <si>
    <t>T0A 2 AP</t>
  </si>
  <si>
    <t>T0B 1 AP</t>
  </si>
  <si>
    <t>T0B 2 AP</t>
  </si>
  <si>
    <t>Control A 1 AP</t>
  </si>
  <si>
    <t>Control A 2 AP</t>
  </si>
  <si>
    <t>Control B 1 AP</t>
  </si>
  <si>
    <t>Control B 2 AP</t>
  </si>
  <si>
    <t>DIN A 1 AP</t>
  </si>
  <si>
    <t>DIN A 2 AP</t>
  </si>
  <si>
    <t>DIN B 1 AP</t>
  </si>
  <si>
    <t>DIN B 2 AP</t>
  </si>
  <si>
    <t>LP A 1 AP</t>
  </si>
  <si>
    <t>LP A 2 AP</t>
  </si>
  <si>
    <t>LP B 1 AP</t>
  </si>
  <si>
    <t>LP B 2 AP</t>
  </si>
  <si>
    <t>HP A 1 AP</t>
  </si>
  <si>
    <t>HP A 2 AP</t>
  </si>
  <si>
    <t>HP B 1 AP</t>
  </si>
  <si>
    <t>HP B 2 AP</t>
  </si>
  <si>
    <t>DIN + LP A 1 AP</t>
  </si>
  <si>
    <t>DIN + LP A 2 AP</t>
  </si>
  <si>
    <t>DIN + LP B 1 AP</t>
  </si>
  <si>
    <t>DIN + LP B 2 AP</t>
  </si>
  <si>
    <t>DIN + HP A 1 AP</t>
  </si>
  <si>
    <t>DIN + HP A 2 AP</t>
  </si>
  <si>
    <t>DIN + HP B 1 AP</t>
  </si>
  <si>
    <t>DIN + HP B 2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</si>
</sst>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[$-409]d\-mmm\-yy;@"/>
  </numFmts>
  <fonts count="7">
    <font>
      <sz val="11"/>
      <color theme="1"/>
      <name val="Calibri"/>
      <family val="2"/>
      <scheme val="minor"/>
    </font>
    <font>
      <sz val="10"/>
      <name val="Daytona Pro Light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1" fillId="0" borderId="0" xfId="0" applyFont="1"/>
    <xf numFmtId="165" fontId="1" fillId="0" borderId="0" xfId="0" applyNumberFormat="1" applyFont="1"/>
    <xf numFmtId="0" fontId="3" fillId="0" borderId="0" xfId="0" applyFont="1"/>
    <xf numFmtId="22" fontId="3" fillId="0" borderId="0" xfId="0" applyNumberFormat="1" applyFont="1"/>
    <xf numFmtId="0" fontId="3" fillId="3" borderId="0" xfId="0" applyFont="1" applyFill="1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22" fontId="0" fillId="0" borderId="0" xfId="0" applyNumberFormat="1"/>
    <xf numFmtId="0" fontId="6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BA2A-F3DE-4E4B-AD2E-26C867225FF3}">
  <dimension ref="A1:F36"/>
  <sheetViews>
    <sheetView topLeftCell="A14" workbookViewId="0">
      <selection activeCell="F32" sqref="F32:F36"/>
    </sheetView>
  </sheetViews>
  <sheetFormatPr defaultRowHeight="14.4"/>
  <cols>
    <col min="2" max="2" width="9.77734375" bestFit="1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13</v>
      </c>
    </row>
    <row r="2" spans="1:6">
      <c r="A2" s="5">
        <v>1</v>
      </c>
      <c r="B2" s="6">
        <v>45111</v>
      </c>
      <c r="C2" s="5" t="s">
        <v>5</v>
      </c>
      <c r="D2" s="5" t="s">
        <v>6</v>
      </c>
      <c r="E2" s="5"/>
      <c r="F2">
        <v>14.036334138389943</v>
      </c>
    </row>
    <row r="3" spans="1:6">
      <c r="A3" s="5">
        <v>2</v>
      </c>
      <c r="B3" s="6">
        <v>45111</v>
      </c>
      <c r="C3" s="5" t="s">
        <v>5</v>
      </c>
      <c r="D3" s="5" t="s">
        <v>6</v>
      </c>
      <c r="E3" s="5"/>
      <c r="F3">
        <v>13.708982816418985</v>
      </c>
    </row>
    <row r="4" spans="1:6">
      <c r="A4" s="5">
        <v>3</v>
      </c>
      <c r="B4" s="6">
        <v>45111</v>
      </c>
      <c r="C4" s="5" t="s">
        <v>5</v>
      </c>
      <c r="D4" s="5" t="s">
        <v>6</v>
      </c>
      <c r="E4" s="5"/>
      <c r="F4">
        <v>14.083207164041358</v>
      </c>
    </row>
    <row r="5" spans="1:6">
      <c r="A5" s="5">
        <v>4</v>
      </c>
      <c r="B5" s="6">
        <v>45111</v>
      </c>
      <c r="C5" s="5" t="s">
        <v>5</v>
      </c>
      <c r="D5" s="5" t="s">
        <v>6</v>
      </c>
      <c r="E5" s="5"/>
      <c r="F5">
        <v>14.523581267430187</v>
      </c>
    </row>
    <row r="6" spans="1:6">
      <c r="A6" s="5">
        <v>5</v>
      </c>
      <c r="B6" s="6">
        <v>45111</v>
      </c>
      <c r="C6" s="5" t="s">
        <v>5</v>
      </c>
      <c r="D6" s="5" t="s">
        <v>6</v>
      </c>
      <c r="E6" s="5"/>
      <c r="F6">
        <v>13.941224594653459</v>
      </c>
    </row>
    <row r="7" spans="1:6">
      <c r="A7" s="5">
        <v>6</v>
      </c>
      <c r="B7" s="6">
        <v>45113</v>
      </c>
      <c r="C7" s="5" t="s">
        <v>5</v>
      </c>
      <c r="D7" s="5" t="s">
        <v>7</v>
      </c>
      <c r="E7" s="5"/>
      <c r="F7">
        <v>8.2717035450018486</v>
      </c>
    </row>
    <row r="8" spans="1:6">
      <c r="A8" s="5">
        <v>7</v>
      </c>
      <c r="B8" s="6">
        <v>45113</v>
      </c>
      <c r="C8" s="5" t="s">
        <v>5</v>
      </c>
      <c r="D8" s="5" t="s">
        <v>7</v>
      </c>
      <c r="E8" s="5"/>
      <c r="F8">
        <v>6.4995747435923992</v>
      </c>
    </row>
    <row r="9" spans="1:6">
      <c r="A9" s="5">
        <v>8</v>
      </c>
      <c r="B9" s="6">
        <v>45113</v>
      </c>
      <c r="C9" s="5" t="s">
        <v>5</v>
      </c>
      <c r="D9" s="5" t="s">
        <v>7</v>
      </c>
      <c r="E9" s="5"/>
      <c r="F9">
        <v>6.5982173794525245</v>
      </c>
    </row>
    <row r="10" spans="1:6">
      <c r="A10" s="5">
        <v>9</v>
      </c>
      <c r="B10" s="6">
        <v>45113</v>
      </c>
      <c r="C10" s="5" t="s">
        <v>5</v>
      </c>
      <c r="D10" s="5" t="s">
        <v>7</v>
      </c>
      <c r="E10" s="5"/>
      <c r="F10">
        <v>7.3456470712085311</v>
      </c>
    </row>
    <row r="11" spans="1:6">
      <c r="A11" s="5">
        <v>10</v>
      </c>
      <c r="B11" s="6">
        <v>45113</v>
      </c>
      <c r="C11" s="5" t="s">
        <v>5</v>
      </c>
      <c r="D11" s="5" t="s">
        <v>7</v>
      </c>
      <c r="E11" s="5"/>
      <c r="F11">
        <v>6.6583246351293015</v>
      </c>
    </row>
    <row r="12" spans="1:6">
      <c r="A12" s="5">
        <v>11</v>
      </c>
      <c r="B12" s="6">
        <v>45113</v>
      </c>
      <c r="C12" s="5" t="s">
        <v>5</v>
      </c>
      <c r="D12" s="5" t="s">
        <v>8</v>
      </c>
      <c r="E12" s="5"/>
      <c r="F12">
        <v>41.725357811752161</v>
      </c>
    </row>
    <row r="13" spans="1:6">
      <c r="A13" s="5">
        <v>12</v>
      </c>
      <c r="B13" s="6">
        <v>45113</v>
      </c>
      <c r="C13" s="5" t="s">
        <v>5</v>
      </c>
      <c r="D13" s="5" t="s">
        <v>8</v>
      </c>
      <c r="E13" s="5"/>
      <c r="F13">
        <v>45.57919640177203</v>
      </c>
    </row>
    <row r="14" spans="1:6">
      <c r="A14" s="5">
        <v>13</v>
      </c>
      <c r="B14" s="6">
        <v>45113</v>
      </c>
      <c r="C14" s="5" t="s">
        <v>5</v>
      </c>
      <c r="D14" s="5" t="s">
        <v>8</v>
      </c>
      <c r="E14" s="5"/>
      <c r="F14">
        <v>47.769846493491691</v>
      </c>
    </row>
    <row r="15" spans="1:6">
      <c r="A15" s="5">
        <v>14</v>
      </c>
      <c r="B15" s="6">
        <v>45113</v>
      </c>
      <c r="C15" s="5" t="s">
        <v>5</v>
      </c>
      <c r="D15" s="5" t="s">
        <v>8</v>
      </c>
      <c r="E15" s="5"/>
      <c r="F15">
        <v>45.622691463111451</v>
      </c>
    </row>
    <row r="16" spans="1:6">
      <c r="A16" s="5">
        <v>15</v>
      </c>
      <c r="B16" s="6">
        <v>45113</v>
      </c>
      <c r="C16" s="5" t="s">
        <v>5</v>
      </c>
      <c r="D16" s="5" t="s">
        <v>8</v>
      </c>
      <c r="E16" s="5"/>
      <c r="F16">
        <v>50.77849692303063</v>
      </c>
    </row>
    <row r="17" spans="1:6">
      <c r="A17" s="5">
        <v>16</v>
      </c>
      <c r="B17" s="6">
        <v>45113</v>
      </c>
      <c r="C17" s="5" t="s">
        <v>5</v>
      </c>
      <c r="D17" s="5" t="s">
        <v>9</v>
      </c>
      <c r="E17" s="5"/>
      <c r="F17">
        <v>16.794673615872615</v>
      </c>
    </row>
    <row r="18" spans="1:6">
      <c r="A18" s="5">
        <v>17</v>
      </c>
      <c r="B18" s="6">
        <v>45113</v>
      </c>
      <c r="C18" s="5" t="s">
        <v>5</v>
      </c>
      <c r="D18" s="5" t="s">
        <v>9</v>
      </c>
      <c r="E18" s="5"/>
      <c r="F18">
        <v>11.489119586564128</v>
      </c>
    </row>
    <row r="19" spans="1:6">
      <c r="A19" s="5">
        <v>18</v>
      </c>
      <c r="B19" s="6">
        <v>45113</v>
      </c>
      <c r="C19" s="5" t="s">
        <v>5</v>
      </c>
      <c r="D19" s="5" t="s">
        <v>9</v>
      </c>
      <c r="E19" s="5"/>
      <c r="F19">
        <v>9.8229665092657363</v>
      </c>
    </row>
    <row r="20" spans="1:6">
      <c r="A20" s="5">
        <v>19</v>
      </c>
      <c r="B20" s="6">
        <v>45113</v>
      </c>
      <c r="C20" s="5" t="s">
        <v>5</v>
      </c>
      <c r="D20" s="5" t="s">
        <v>9</v>
      </c>
      <c r="E20" s="5"/>
      <c r="F20">
        <v>10.627566482423406</v>
      </c>
    </row>
    <row r="21" spans="1:6">
      <c r="A21" s="5">
        <v>20</v>
      </c>
      <c r="B21" s="6">
        <v>45113</v>
      </c>
      <c r="C21" s="5" t="s">
        <v>5</v>
      </c>
      <c r="D21" s="5" t="s">
        <v>9</v>
      </c>
      <c r="E21" s="5"/>
      <c r="F21">
        <v>8.9123751095545636</v>
      </c>
    </row>
    <row r="22" spans="1:6">
      <c r="A22" s="5">
        <v>21</v>
      </c>
      <c r="B22" s="6">
        <v>45113</v>
      </c>
      <c r="C22" s="5" t="s">
        <v>5</v>
      </c>
      <c r="D22" s="5" t="s">
        <v>10</v>
      </c>
      <c r="E22" s="5"/>
      <c r="F22">
        <v>9.4389385740052045</v>
      </c>
    </row>
    <row r="23" spans="1:6">
      <c r="A23" s="5">
        <v>22</v>
      </c>
      <c r="B23" s="6">
        <v>45113</v>
      </c>
      <c r="C23" s="5" t="s">
        <v>5</v>
      </c>
      <c r="D23" s="5" t="s">
        <v>10</v>
      </c>
      <c r="E23" s="5"/>
      <c r="F23">
        <v>9.484729690305258</v>
      </c>
    </row>
    <row r="24" spans="1:6">
      <c r="A24" s="5">
        <v>23</v>
      </c>
      <c r="B24" s="6">
        <v>45113</v>
      </c>
      <c r="C24" s="5" t="s">
        <v>5</v>
      </c>
      <c r="D24" s="5" t="s">
        <v>10</v>
      </c>
      <c r="E24" s="5"/>
      <c r="F24">
        <v>9.606553169140339</v>
      </c>
    </row>
    <row r="25" spans="1:6">
      <c r="A25" s="5">
        <v>24</v>
      </c>
      <c r="B25" s="6">
        <v>45113</v>
      </c>
      <c r="C25" s="5" t="s">
        <v>5</v>
      </c>
      <c r="D25" s="5" t="s">
        <v>10</v>
      </c>
      <c r="E25" s="5"/>
      <c r="F25">
        <v>11.1136417248473</v>
      </c>
    </row>
    <row r="26" spans="1:6">
      <c r="A26" s="5">
        <v>25</v>
      </c>
      <c r="B26" s="6">
        <v>45113</v>
      </c>
      <c r="C26" s="5" t="s">
        <v>5</v>
      </c>
      <c r="D26" s="5" t="s">
        <v>10</v>
      </c>
      <c r="E26" s="5"/>
      <c r="F26">
        <v>8.2944750044549576</v>
      </c>
    </row>
    <row r="27" spans="1:6">
      <c r="A27" s="5">
        <v>26</v>
      </c>
      <c r="B27" s="6">
        <v>45113</v>
      </c>
      <c r="C27" s="5" t="s">
        <v>5</v>
      </c>
      <c r="D27" s="5" t="s">
        <v>11</v>
      </c>
      <c r="E27" s="5"/>
      <c r="F27">
        <v>30.451355772084089</v>
      </c>
    </row>
    <row r="28" spans="1:6">
      <c r="A28" s="5">
        <v>27</v>
      </c>
      <c r="B28" s="6">
        <v>45113</v>
      </c>
      <c r="C28" s="5" t="s">
        <v>5</v>
      </c>
      <c r="D28" s="5" t="s">
        <v>11</v>
      </c>
      <c r="E28" s="5"/>
      <c r="F28">
        <v>42.620422971600497</v>
      </c>
    </row>
    <row r="29" spans="1:6">
      <c r="A29" s="5">
        <v>28</v>
      </c>
      <c r="B29" s="6">
        <v>45113</v>
      </c>
      <c r="C29" s="5" t="s">
        <v>5</v>
      </c>
      <c r="D29" s="5" t="s">
        <v>11</v>
      </c>
      <c r="E29" s="5"/>
      <c r="F29">
        <v>39.939351297018746</v>
      </c>
    </row>
    <row r="30" spans="1:6">
      <c r="A30" s="5">
        <v>29</v>
      </c>
      <c r="B30" s="6">
        <v>45113</v>
      </c>
      <c r="C30" s="5" t="s">
        <v>5</v>
      </c>
      <c r="D30" s="5" t="s">
        <v>11</v>
      </c>
      <c r="E30" s="5"/>
      <c r="F30">
        <v>33.349487713118513</v>
      </c>
    </row>
    <row r="31" spans="1:6">
      <c r="A31" s="5">
        <v>30</v>
      </c>
      <c r="B31" s="6">
        <v>45113</v>
      </c>
      <c r="C31" s="5" t="s">
        <v>5</v>
      </c>
      <c r="D31" s="5" t="s">
        <v>11</v>
      </c>
      <c r="E31" s="5"/>
      <c r="F31">
        <v>36.842672691199233</v>
      </c>
    </row>
    <row r="32" spans="1:6">
      <c r="A32" s="5">
        <v>31</v>
      </c>
      <c r="B32" s="6">
        <v>45113</v>
      </c>
      <c r="C32" s="5" t="s">
        <v>5</v>
      </c>
      <c r="D32" s="5" t="s">
        <v>12</v>
      </c>
      <c r="E32" s="5"/>
      <c r="F32">
        <v>35.44996001290734</v>
      </c>
    </row>
    <row r="33" spans="1:6">
      <c r="A33" s="5">
        <v>32</v>
      </c>
      <c r="B33" s="6">
        <v>45113</v>
      </c>
      <c r="C33" s="5" t="s">
        <v>5</v>
      </c>
      <c r="D33" s="5" t="s">
        <v>12</v>
      </c>
      <c r="E33" s="5"/>
      <c r="F33">
        <v>33.240588541145542</v>
      </c>
    </row>
    <row r="34" spans="1:6">
      <c r="A34" s="5">
        <v>33</v>
      </c>
      <c r="B34" s="6">
        <v>45113</v>
      </c>
      <c r="C34" s="5" t="s">
        <v>5</v>
      </c>
      <c r="D34" s="5" t="s">
        <v>12</v>
      </c>
      <c r="E34" s="5"/>
      <c r="F34">
        <v>33.076197709584065</v>
      </c>
    </row>
    <row r="35" spans="1:6">
      <c r="A35" s="5">
        <v>34</v>
      </c>
      <c r="B35" s="6">
        <v>45113</v>
      </c>
      <c r="C35" s="5" t="s">
        <v>5</v>
      </c>
      <c r="D35" s="5" t="s">
        <v>12</v>
      </c>
      <c r="E35" s="5"/>
      <c r="F35">
        <v>39.479083413544579</v>
      </c>
    </row>
    <row r="36" spans="1:6">
      <c r="A36" s="5">
        <v>35</v>
      </c>
      <c r="B36" s="6">
        <v>45113</v>
      </c>
      <c r="C36" s="5" t="s">
        <v>5</v>
      </c>
      <c r="D36" s="5" t="s">
        <v>12</v>
      </c>
      <c r="E36" s="5"/>
      <c r="F36">
        <v>42.697279501049209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3EBBE-CC48-4149-89DA-2D8F20A8C8C6}">
  <dimension ref="K2:K38"/>
  <sheetViews>
    <sheetView workbookViewId="0">
      <selection sqref="A1:XFD1048576"/>
    </sheetView>
  </sheetViews>
  <sheetFormatPr defaultRowHeight="14.4"/>
  <cols>
    <col min="11" max="11" width="14.6640625" bestFit="1" customWidth="1"/>
  </cols>
  <sheetData>
    <row r="2" spans="11:11">
      <c r="K2" s="13"/>
    </row>
    <row r="3" spans="11:11">
      <c r="K3" s="13"/>
    </row>
    <row r="4" spans="11:11">
      <c r="K4" s="13"/>
    </row>
    <row r="5" spans="11:11">
      <c r="K5" s="13"/>
    </row>
    <row r="6" spans="11:11">
      <c r="K6" s="13"/>
    </row>
    <row r="7" spans="11:11">
      <c r="K7" s="13"/>
    </row>
    <row r="8" spans="11:11">
      <c r="K8" s="13"/>
    </row>
    <row r="9" spans="11:11">
      <c r="K9" s="13"/>
    </row>
    <row r="10" spans="11:11">
      <c r="K10" s="13"/>
    </row>
    <row r="11" spans="11:11">
      <c r="K11" s="13"/>
    </row>
    <row r="12" spans="11:11">
      <c r="K12" s="13"/>
    </row>
    <row r="13" spans="11:11">
      <c r="K13" s="13"/>
    </row>
    <row r="14" spans="11:11">
      <c r="K14" s="13"/>
    </row>
    <row r="15" spans="11:11">
      <c r="K15" s="13"/>
    </row>
    <row r="16" spans="11:11">
      <c r="K16" s="13"/>
    </row>
    <row r="17" spans="11:11">
      <c r="K17" s="13"/>
    </row>
    <row r="18" spans="11:11">
      <c r="K18" s="13"/>
    </row>
    <row r="19" spans="11:11">
      <c r="K19" s="13"/>
    </row>
    <row r="20" spans="11:11">
      <c r="K20" s="13"/>
    </row>
    <row r="21" spans="11:11">
      <c r="K21" s="13"/>
    </row>
    <row r="22" spans="11:11">
      <c r="K22" s="13"/>
    </row>
    <row r="23" spans="11:11">
      <c r="K23" s="13"/>
    </row>
    <row r="24" spans="11:11">
      <c r="K24" s="13"/>
    </row>
    <row r="25" spans="11:11">
      <c r="K25" s="13"/>
    </row>
    <row r="26" spans="11:11">
      <c r="K26" s="13"/>
    </row>
    <row r="27" spans="11:11">
      <c r="K27" s="13"/>
    </row>
    <row r="28" spans="11:11">
      <c r="K28" s="13"/>
    </row>
    <row r="29" spans="11:11">
      <c r="K29" s="13"/>
    </row>
    <row r="30" spans="11:11">
      <c r="K30" s="13"/>
    </row>
    <row r="31" spans="11:11">
      <c r="K31" s="13"/>
    </row>
    <row r="32" spans="11:11">
      <c r="K32" s="13"/>
    </row>
    <row r="33" spans="11:11">
      <c r="K33" s="13"/>
    </row>
    <row r="34" spans="11:11">
      <c r="K34" s="13"/>
    </row>
    <row r="35" spans="11:11">
      <c r="K35" s="13"/>
    </row>
    <row r="36" spans="11:11">
      <c r="K36" s="13"/>
    </row>
    <row r="37" spans="11:11">
      <c r="K37" s="13"/>
    </row>
    <row r="38" spans="11:11">
      <c r="K3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30DF7-ED58-44A1-92BC-8CA5AFB58809}">
  <dimension ref="K2:K37"/>
  <sheetViews>
    <sheetView topLeftCell="A5" workbookViewId="0">
      <selection activeCell="A5" sqref="A1:XFD1048576"/>
    </sheetView>
  </sheetViews>
  <sheetFormatPr defaultRowHeight="14.4"/>
  <cols>
    <col min="11" max="11" width="14.6640625" bestFit="1" customWidth="1"/>
  </cols>
  <sheetData>
    <row r="2" spans="11:11">
      <c r="K2" s="13"/>
    </row>
    <row r="3" spans="11:11">
      <c r="K3" s="13"/>
    </row>
    <row r="4" spans="11:11">
      <c r="K4" s="13"/>
    </row>
    <row r="5" spans="11:11">
      <c r="K5" s="13"/>
    </row>
    <row r="6" spans="11:11">
      <c r="K6" s="13"/>
    </row>
    <row r="7" spans="11:11">
      <c r="K7" s="13"/>
    </row>
    <row r="8" spans="11:11">
      <c r="K8" s="13"/>
    </row>
    <row r="9" spans="11:11">
      <c r="K9" s="13"/>
    </row>
    <row r="10" spans="11:11">
      <c r="K10" s="13"/>
    </row>
    <row r="11" spans="11:11">
      <c r="K11" s="13"/>
    </row>
    <row r="12" spans="11:11">
      <c r="K12" s="13"/>
    </row>
    <row r="13" spans="11:11">
      <c r="K13" s="13"/>
    </row>
    <row r="14" spans="11:11">
      <c r="K14" s="13"/>
    </row>
    <row r="15" spans="11:11">
      <c r="K15" s="13"/>
    </row>
    <row r="16" spans="11:11">
      <c r="K16" s="13"/>
    </row>
    <row r="17" spans="11:11">
      <c r="K17" s="13"/>
    </row>
    <row r="18" spans="11:11">
      <c r="K18" s="13"/>
    </row>
    <row r="19" spans="11:11">
      <c r="K19" s="13"/>
    </row>
    <row r="20" spans="11:11">
      <c r="K20" s="13"/>
    </row>
    <row r="21" spans="11:11">
      <c r="K21" s="13"/>
    </row>
    <row r="22" spans="11:11">
      <c r="K22" s="13"/>
    </row>
    <row r="23" spans="11:11">
      <c r="K23" s="13"/>
    </row>
    <row r="24" spans="11:11">
      <c r="K24" s="13"/>
    </row>
    <row r="25" spans="11:11">
      <c r="K25" s="13"/>
    </row>
    <row r="26" spans="11:11">
      <c r="K26" s="13"/>
    </row>
    <row r="27" spans="11:11">
      <c r="K27" s="13"/>
    </row>
    <row r="28" spans="11:11">
      <c r="K28" s="13"/>
    </row>
    <row r="29" spans="11:11">
      <c r="K29" s="13"/>
    </row>
    <row r="30" spans="11:11">
      <c r="K30" s="13"/>
    </row>
    <row r="31" spans="11:11">
      <c r="K31" s="13"/>
    </row>
    <row r="32" spans="11:11">
      <c r="K32" s="13"/>
    </row>
    <row r="33" spans="11:11">
      <c r="K33" s="13"/>
    </row>
    <row r="34" spans="11:11">
      <c r="K34" s="13"/>
    </row>
    <row r="35" spans="11:11">
      <c r="K35" s="13"/>
    </row>
    <row r="36" spans="11:11">
      <c r="K36" s="13"/>
    </row>
    <row r="37" spans="11:11">
      <c r="K3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4E2AF-D0E5-496A-A32E-8CD4C7B10324}">
  <dimension ref="A1:O39"/>
  <sheetViews>
    <sheetView topLeftCell="A6" workbookViewId="0">
      <selection activeCell="D11" sqref="D11:D38"/>
    </sheetView>
  </sheetViews>
  <sheetFormatPr defaultRowHeight="14.4"/>
  <sheetData>
    <row r="1" spans="1:15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/>
      <c r="M1" s="14"/>
      <c r="N1" s="15"/>
      <c r="O1" s="15"/>
    </row>
    <row r="2" spans="1:15">
      <c r="A2" s="7" t="s">
        <v>61</v>
      </c>
      <c r="B2" s="7"/>
      <c r="C2" s="7" t="s">
        <v>65</v>
      </c>
      <c r="D2" s="7">
        <v>8.0000000000000004E-4</v>
      </c>
      <c r="E2" s="7" t="s">
        <v>63</v>
      </c>
      <c r="F2" s="7">
        <v>8.0099999999999995E-4</v>
      </c>
      <c r="G2" s="7" t="s">
        <v>64</v>
      </c>
      <c r="H2" s="7"/>
      <c r="I2" s="7">
        <v>1</v>
      </c>
      <c r="J2" s="7">
        <v>1</v>
      </c>
      <c r="K2" s="8">
        <v>45202.666666666664</v>
      </c>
      <c r="L2" s="7"/>
    </row>
    <row r="3" spans="1:15">
      <c r="A3" s="7" t="s">
        <v>66</v>
      </c>
      <c r="B3" s="7"/>
      <c r="C3" s="7" t="s">
        <v>65</v>
      </c>
      <c r="D3" s="7">
        <v>1.3899999999999999E-2</v>
      </c>
      <c r="E3" s="7" t="s">
        <v>63</v>
      </c>
      <c r="F3" s="7">
        <v>1.3934E-2</v>
      </c>
      <c r="G3" s="7" t="s">
        <v>64</v>
      </c>
      <c r="H3" s="7"/>
      <c r="I3" s="7">
        <v>1</v>
      </c>
      <c r="J3" s="7">
        <v>1</v>
      </c>
      <c r="K3" s="8">
        <v>45202.668055555558</v>
      </c>
      <c r="L3" s="7"/>
    </row>
    <row r="4" spans="1:15">
      <c r="A4" s="7" t="s">
        <v>67</v>
      </c>
      <c r="B4" s="7"/>
      <c r="C4" s="7" t="s">
        <v>65</v>
      </c>
      <c r="D4" s="7">
        <v>3.1699999999999999E-2</v>
      </c>
      <c r="E4" s="7" t="s">
        <v>63</v>
      </c>
      <c r="F4" s="7">
        <v>3.168E-2</v>
      </c>
      <c r="G4" s="7" t="s">
        <v>64</v>
      </c>
      <c r="H4" s="7"/>
      <c r="I4" s="7">
        <v>1</v>
      </c>
      <c r="J4" s="7">
        <v>1</v>
      </c>
      <c r="K4" s="8">
        <v>45202.668749999997</v>
      </c>
      <c r="L4" s="7"/>
    </row>
    <row r="5" spans="1:15">
      <c r="A5" s="7" t="s">
        <v>68</v>
      </c>
      <c r="B5" s="7"/>
      <c r="C5" s="7" t="s">
        <v>65</v>
      </c>
      <c r="D5" s="7">
        <v>6.5699999999999995E-2</v>
      </c>
      <c r="E5" s="7" t="s">
        <v>63</v>
      </c>
      <c r="F5" s="7">
        <v>6.5709000000000004E-2</v>
      </c>
      <c r="G5" s="7" t="s">
        <v>64</v>
      </c>
      <c r="H5" s="7"/>
      <c r="I5" s="7">
        <v>1</v>
      </c>
      <c r="J5" s="7">
        <v>1</v>
      </c>
      <c r="K5" s="8">
        <v>45202.669444444444</v>
      </c>
      <c r="L5" s="7"/>
    </row>
    <row r="6" spans="1:15">
      <c r="A6" s="7" t="s">
        <v>69</v>
      </c>
      <c r="B6" s="7"/>
      <c r="C6" s="7" t="s">
        <v>65</v>
      </c>
      <c r="D6" s="7">
        <v>0.1308</v>
      </c>
      <c r="E6" s="7" t="s">
        <v>63</v>
      </c>
      <c r="F6" s="7">
        <v>0.130773</v>
      </c>
      <c r="G6" s="7" t="s">
        <v>64</v>
      </c>
      <c r="H6" s="7"/>
      <c r="I6" s="7">
        <v>1</v>
      </c>
      <c r="J6" s="7">
        <v>1</v>
      </c>
      <c r="K6" s="8">
        <v>45202.67083333333</v>
      </c>
      <c r="L6" s="7"/>
    </row>
    <row r="7" spans="1:15">
      <c r="A7" s="7" t="s">
        <v>70</v>
      </c>
      <c r="B7" s="7"/>
      <c r="C7" s="7" t="s">
        <v>65</v>
      </c>
      <c r="D7" s="7">
        <v>0.3196</v>
      </c>
      <c r="E7" s="7" t="s">
        <v>63</v>
      </c>
      <c r="F7" s="7">
        <v>0.31962699999999999</v>
      </c>
      <c r="G7" s="7" t="s">
        <v>64</v>
      </c>
      <c r="H7" s="7"/>
      <c r="I7" s="7">
        <v>1</v>
      </c>
      <c r="J7" s="7">
        <v>1</v>
      </c>
      <c r="K7" s="8">
        <v>45202.671527777777</v>
      </c>
      <c r="L7" s="7"/>
    </row>
    <row r="8" spans="1:15">
      <c r="A8" s="7" t="s">
        <v>71</v>
      </c>
      <c r="B8" s="7"/>
      <c r="C8" s="7" t="s">
        <v>65</v>
      </c>
      <c r="D8" s="7">
        <v>0.65439999999999998</v>
      </c>
      <c r="E8" s="7" t="s">
        <v>63</v>
      </c>
      <c r="F8" s="7">
        <v>0.65443099999999998</v>
      </c>
      <c r="G8" s="7" t="s">
        <v>64</v>
      </c>
      <c r="H8" s="7"/>
      <c r="I8" s="7">
        <v>1</v>
      </c>
      <c r="J8" s="7">
        <v>1</v>
      </c>
      <c r="K8" s="8">
        <v>45202.672222222223</v>
      </c>
      <c r="L8" s="7"/>
    </row>
    <row r="9" spans="1:15">
      <c r="A9" s="7" t="s">
        <v>72</v>
      </c>
      <c r="B9" s="7"/>
      <c r="C9" s="7" t="s">
        <v>65</v>
      </c>
      <c r="D9" s="7">
        <v>1.3318000000000001</v>
      </c>
      <c r="E9" s="7" t="s">
        <v>63</v>
      </c>
      <c r="F9" s="7">
        <v>1.331842</v>
      </c>
      <c r="G9" s="7" t="s">
        <v>64</v>
      </c>
      <c r="H9" s="7"/>
      <c r="I9" s="7">
        <v>1</v>
      </c>
      <c r="J9" s="7">
        <v>1</v>
      </c>
      <c r="K9" s="8">
        <v>45202.673611111109</v>
      </c>
      <c r="L9" s="7"/>
    </row>
    <row r="10" spans="1:15">
      <c r="A10" s="7" t="s">
        <v>73</v>
      </c>
      <c r="B10" s="7"/>
      <c r="C10" s="7" t="s">
        <v>65</v>
      </c>
      <c r="D10" s="7">
        <v>6.1999999999999998E-3</v>
      </c>
      <c r="E10" s="7" t="s">
        <v>63</v>
      </c>
      <c r="F10" s="7">
        <v>6.2389999999999998E-3</v>
      </c>
      <c r="G10" s="7" t="s">
        <v>64</v>
      </c>
      <c r="H10" s="7"/>
      <c r="I10" s="7">
        <v>1</v>
      </c>
      <c r="J10" s="7">
        <v>1</v>
      </c>
      <c r="K10" s="8">
        <v>45202.674305555556</v>
      </c>
      <c r="L10" s="7"/>
    </row>
    <row r="11" spans="1:15">
      <c r="A11" s="7" t="s">
        <v>14</v>
      </c>
      <c r="B11" s="7"/>
      <c r="C11" s="7" t="s">
        <v>65</v>
      </c>
      <c r="D11" s="7">
        <v>4.8999999999999998E-3</v>
      </c>
      <c r="E11" s="7" t="s">
        <v>63</v>
      </c>
      <c r="F11" s="7">
        <v>1.5610000000000001E-3</v>
      </c>
      <c r="G11" s="7" t="s">
        <v>64</v>
      </c>
      <c r="H11" s="7"/>
      <c r="I11" s="7">
        <v>1</v>
      </c>
      <c r="J11" s="7">
        <v>1</v>
      </c>
      <c r="K11" s="8">
        <v>45202.675000000003</v>
      </c>
      <c r="L11" s="7"/>
    </row>
    <row r="12" spans="1:15">
      <c r="A12" s="7" t="s">
        <v>15</v>
      </c>
      <c r="B12" s="7"/>
      <c r="C12" s="7" t="s">
        <v>65</v>
      </c>
      <c r="D12" s="7">
        <v>4.4999999999999997E-3</v>
      </c>
      <c r="E12" s="7" t="s">
        <v>63</v>
      </c>
      <c r="F12" s="7">
        <v>1.189E-3</v>
      </c>
      <c r="G12" s="7" t="s">
        <v>64</v>
      </c>
      <c r="H12" s="7"/>
      <c r="I12" s="7">
        <v>1</v>
      </c>
      <c r="J12" s="7">
        <v>1</v>
      </c>
      <c r="K12" s="8">
        <v>45202.676388888889</v>
      </c>
      <c r="L12" s="7"/>
    </row>
    <row r="13" spans="1:15">
      <c r="A13" s="7" t="s">
        <v>16</v>
      </c>
      <c r="B13" s="7"/>
      <c r="C13" s="7" t="s">
        <v>65</v>
      </c>
      <c r="D13" s="7">
        <v>5.1999999999999998E-3</v>
      </c>
      <c r="E13" s="7" t="s">
        <v>63</v>
      </c>
      <c r="F13" s="7">
        <v>1.779E-3</v>
      </c>
      <c r="G13" s="7" t="s">
        <v>64</v>
      </c>
      <c r="H13" s="7"/>
      <c r="I13" s="7">
        <v>1</v>
      </c>
      <c r="J13" s="7">
        <v>1</v>
      </c>
      <c r="K13" s="8">
        <v>45202.677083333336</v>
      </c>
      <c r="L13" s="7"/>
    </row>
    <row r="14" spans="1:15">
      <c r="A14" s="7" t="s">
        <v>17</v>
      </c>
      <c r="B14" s="7"/>
      <c r="C14" s="7" t="s">
        <v>65</v>
      </c>
      <c r="D14" s="7">
        <v>4.7000000000000002E-3</v>
      </c>
      <c r="E14" s="7" t="s">
        <v>63</v>
      </c>
      <c r="F14" s="7">
        <v>1.379E-3</v>
      </c>
      <c r="G14" s="7" t="s">
        <v>64</v>
      </c>
      <c r="H14" s="7"/>
      <c r="I14" s="7">
        <v>1</v>
      </c>
      <c r="J14" s="7">
        <v>1</v>
      </c>
      <c r="K14" s="8">
        <v>45202.677777777775</v>
      </c>
      <c r="L14" s="7"/>
    </row>
    <row r="15" spans="1:15">
      <c r="A15" s="7" t="s">
        <v>18</v>
      </c>
      <c r="B15" s="7"/>
      <c r="C15" s="7" t="s">
        <v>65</v>
      </c>
      <c r="D15" s="7">
        <v>4.4000000000000003E-3</v>
      </c>
      <c r="E15" s="7" t="s">
        <v>63</v>
      </c>
      <c r="F15" s="7">
        <v>1.044E-3</v>
      </c>
      <c r="G15" s="7" t="s">
        <v>64</v>
      </c>
      <c r="H15" s="7"/>
      <c r="I15" s="7">
        <v>1</v>
      </c>
      <c r="J15" s="7">
        <v>1</v>
      </c>
      <c r="K15" s="8">
        <v>45202.679166666669</v>
      </c>
      <c r="L15" s="7"/>
    </row>
    <row r="16" spans="1:15">
      <c r="A16" s="7" t="s">
        <v>19</v>
      </c>
      <c r="B16" s="7"/>
      <c r="C16" s="7" t="s">
        <v>65</v>
      </c>
      <c r="D16" s="7">
        <v>4.0000000000000001E-3</v>
      </c>
      <c r="E16" s="7" t="s">
        <v>63</v>
      </c>
      <c r="F16" s="7">
        <v>7.3300000000000004E-4</v>
      </c>
      <c r="G16" s="7" t="s">
        <v>64</v>
      </c>
      <c r="H16" s="7"/>
      <c r="I16" s="7">
        <v>1</v>
      </c>
      <c r="J16" s="7">
        <v>1</v>
      </c>
      <c r="K16" s="8">
        <v>45202.679861111108</v>
      </c>
      <c r="L16" s="7"/>
    </row>
    <row r="17" spans="1:12">
      <c r="A17" s="7" t="s">
        <v>20</v>
      </c>
      <c r="B17" s="7"/>
      <c r="C17" s="7" t="s">
        <v>65</v>
      </c>
      <c r="D17" s="7">
        <v>3.3999999999999998E-3</v>
      </c>
      <c r="E17" s="7" t="s">
        <v>63</v>
      </c>
      <c r="F17" s="7">
        <v>2.0599999999999999E-4</v>
      </c>
      <c r="G17" s="7" t="s">
        <v>64</v>
      </c>
      <c r="H17" s="7"/>
      <c r="I17" s="7">
        <v>1</v>
      </c>
      <c r="J17" s="7">
        <v>1</v>
      </c>
      <c r="K17" s="8">
        <v>45202.680555555555</v>
      </c>
      <c r="L17" s="7"/>
    </row>
    <row r="18" spans="1:12">
      <c r="A18" s="7" t="s">
        <v>21</v>
      </c>
      <c r="B18" s="7"/>
      <c r="C18" s="7" t="s">
        <v>65</v>
      </c>
      <c r="D18" s="7">
        <v>4.5999999999999999E-3</v>
      </c>
      <c r="E18" s="7" t="s">
        <v>63</v>
      </c>
      <c r="F18" s="7">
        <v>1.227E-3</v>
      </c>
      <c r="G18" s="7" t="s">
        <v>64</v>
      </c>
      <c r="H18" s="7"/>
      <c r="I18" s="7">
        <v>1</v>
      </c>
      <c r="J18" s="7">
        <v>1</v>
      </c>
      <c r="K18" s="8">
        <v>45202.681944444441</v>
      </c>
      <c r="L18" s="7"/>
    </row>
    <row r="19" spans="1:12">
      <c r="A19" s="7" t="s">
        <v>22</v>
      </c>
      <c r="B19" s="7"/>
      <c r="C19" s="7" t="s">
        <v>65</v>
      </c>
      <c r="D19" s="7">
        <v>4.3E-3</v>
      </c>
      <c r="E19" s="7" t="s">
        <v>63</v>
      </c>
      <c r="F19" s="7">
        <v>9.59E-4</v>
      </c>
      <c r="G19" s="7" t="s">
        <v>64</v>
      </c>
      <c r="H19" s="7"/>
      <c r="I19" s="7">
        <v>1</v>
      </c>
      <c r="J19" s="7">
        <v>1</v>
      </c>
      <c r="K19" s="8">
        <v>45202.682638888888</v>
      </c>
      <c r="L19" s="7"/>
    </row>
    <row r="20" spans="1:12">
      <c r="A20" s="7" t="s">
        <v>23</v>
      </c>
      <c r="B20" s="7"/>
      <c r="C20" s="7" t="s">
        <v>65</v>
      </c>
      <c r="D20" s="7">
        <v>5.4000000000000003E-3</v>
      </c>
      <c r="E20" s="7" t="s">
        <v>63</v>
      </c>
      <c r="F20" s="7">
        <v>1.944E-3</v>
      </c>
      <c r="G20" s="7" t="s">
        <v>64</v>
      </c>
      <c r="H20" s="7"/>
      <c r="I20" s="7">
        <v>1</v>
      </c>
      <c r="J20" s="7">
        <v>1</v>
      </c>
      <c r="K20" s="8">
        <v>45202.683333333334</v>
      </c>
      <c r="L20" s="7"/>
    </row>
    <row r="21" spans="1:12">
      <c r="A21" s="7" t="s">
        <v>24</v>
      </c>
      <c r="B21" s="7"/>
      <c r="C21" s="7" t="s">
        <v>65</v>
      </c>
      <c r="D21" s="7">
        <v>4.4999999999999997E-3</v>
      </c>
      <c r="E21" s="7" t="s">
        <v>63</v>
      </c>
      <c r="F21" s="7">
        <v>1.1850000000000001E-3</v>
      </c>
      <c r="G21" s="7" t="s">
        <v>64</v>
      </c>
      <c r="H21" s="7"/>
      <c r="I21" s="7">
        <v>1</v>
      </c>
      <c r="J21" s="7">
        <v>1</v>
      </c>
      <c r="K21" s="8">
        <v>45202.68472222222</v>
      </c>
      <c r="L21" s="7"/>
    </row>
    <row r="22" spans="1:12">
      <c r="A22" s="7" t="s">
        <v>25</v>
      </c>
      <c r="B22" s="7"/>
      <c r="C22" s="7" t="s">
        <v>65</v>
      </c>
      <c r="D22" s="7">
        <v>4.4000000000000003E-3</v>
      </c>
      <c r="E22" s="7" t="s">
        <v>63</v>
      </c>
      <c r="F22" s="7">
        <v>1.0690000000000001E-3</v>
      </c>
      <c r="G22" s="7" t="s">
        <v>64</v>
      </c>
      <c r="H22" s="7"/>
      <c r="I22" s="7">
        <v>1</v>
      </c>
      <c r="J22" s="7">
        <v>1</v>
      </c>
      <c r="K22" s="8">
        <v>45202.685416666667</v>
      </c>
      <c r="L22" s="7"/>
    </row>
    <row r="23" spans="1:12">
      <c r="A23" s="7" t="s">
        <v>26</v>
      </c>
      <c r="B23" s="7"/>
      <c r="C23" s="7" t="s">
        <v>65</v>
      </c>
      <c r="D23" s="7">
        <v>4.3E-3</v>
      </c>
      <c r="E23" s="7" t="s">
        <v>63</v>
      </c>
      <c r="F23" s="7">
        <v>1.013E-3</v>
      </c>
      <c r="G23" s="7" t="s">
        <v>64</v>
      </c>
      <c r="H23" s="7"/>
      <c r="I23" s="7">
        <v>1</v>
      </c>
      <c r="J23" s="7">
        <v>1</v>
      </c>
      <c r="K23" s="8">
        <v>45202.686111111114</v>
      </c>
      <c r="L23" s="7"/>
    </row>
    <row r="24" spans="1:12">
      <c r="A24" s="7" t="s">
        <v>27</v>
      </c>
      <c r="B24" s="7"/>
      <c r="C24" s="7" t="s">
        <v>65</v>
      </c>
      <c r="D24" s="7">
        <v>3.5000000000000001E-3</v>
      </c>
      <c r="E24" s="7" t="s">
        <v>63</v>
      </c>
      <c r="F24" s="7">
        <v>2.4399999999999999E-4</v>
      </c>
      <c r="G24" s="7" t="s">
        <v>64</v>
      </c>
      <c r="H24" s="7"/>
      <c r="I24" s="7">
        <v>1</v>
      </c>
      <c r="J24" s="7">
        <v>1</v>
      </c>
      <c r="K24" s="8">
        <v>45202.6875</v>
      </c>
      <c r="L24" s="7"/>
    </row>
    <row r="25" spans="1:12">
      <c r="A25" s="7" t="s">
        <v>28</v>
      </c>
      <c r="B25" s="7"/>
      <c r="C25" s="7" t="s">
        <v>65</v>
      </c>
      <c r="D25" s="7">
        <v>4.1000000000000003E-3</v>
      </c>
      <c r="E25" s="7" t="s">
        <v>63</v>
      </c>
      <c r="F25" s="7">
        <v>8.3900000000000001E-4</v>
      </c>
      <c r="G25" s="7" t="s">
        <v>64</v>
      </c>
      <c r="H25" s="7"/>
      <c r="I25" s="7">
        <v>1</v>
      </c>
      <c r="J25" s="7">
        <v>1</v>
      </c>
      <c r="K25" s="8">
        <v>45202.688194444447</v>
      </c>
      <c r="L25" s="7"/>
    </row>
    <row r="26" spans="1:12">
      <c r="A26" s="7" t="s">
        <v>29</v>
      </c>
      <c r="B26" s="7"/>
      <c r="C26" s="7" t="s">
        <v>65</v>
      </c>
      <c r="D26" s="7">
        <v>4.4000000000000003E-3</v>
      </c>
      <c r="E26" s="7" t="s">
        <v>63</v>
      </c>
      <c r="F26" s="7">
        <v>1.1119999999999999E-3</v>
      </c>
      <c r="G26" s="7" t="s">
        <v>64</v>
      </c>
      <c r="H26" s="7"/>
      <c r="I26" s="7">
        <v>1</v>
      </c>
      <c r="J26" s="7">
        <v>1</v>
      </c>
      <c r="K26" s="8">
        <v>45202.688888888886</v>
      </c>
      <c r="L26" s="7"/>
    </row>
    <row r="27" spans="1:12">
      <c r="A27" s="7" t="s">
        <v>30</v>
      </c>
      <c r="B27" s="7"/>
      <c r="C27" s="7" t="s">
        <v>65</v>
      </c>
      <c r="D27" s="7">
        <v>5.4000000000000003E-3</v>
      </c>
      <c r="E27" s="7" t="s">
        <v>63</v>
      </c>
      <c r="F27" s="7">
        <v>1.9289999999999999E-3</v>
      </c>
      <c r="G27" s="7" t="s">
        <v>64</v>
      </c>
      <c r="H27" s="7"/>
      <c r="I27" s="7">
        <v>1</v>
      </c>
      <c r="J27" s="7">
        <v>1</v>
      </c>
      <c r="K27" s="8">
        <v>45202.69027777778</v>
      </c>
      <c r="L27" s="7"/>
    </row>
    <row r="28" spans="1:12">
      <c r="A28" s="7" t="s">
        <v>31</v>
      </c>
      <c r="B28" s="7"/>
      <c r="C28" s="7" t="s">
        <v>65</v>
      </c>
      <c r="D28" s="7">
        <v>4.7999999999999996E-3</v>
      </c>
      <c r="E28" s="7" t="s">
        <v>63</v>
      </c>
      <c r="F28" s="7">
        <v>1.475E-3</v>
      </c>
      <c r="G28" s="7" t="s">
        <v>64</v>
      </c>
      <c r="H28" s="7"/>
      <c r="I28" s="7">
        <v>1</v>
      </c>
      <c r="J28" s="7">
        <v>1</v>
      </c>
      <c r="K28" s="8">
        <v>45202.690972222219</v>
      </c>
      <c r="L28" s="7"/>
    </row>
    <row r="29" spans="1:12">
      <c r="A29" s="7" t="s">
        <v>32</v>
      </c>
      <c r="B29" s="7"/>
      <c r="C29" s="7" t="s">
        <v>65</v>
      </c>
      <c r="D29" s="7">
        <v>4.5999999999999999E-3</v>
      </c>
      <c r="E29" s="7" t="s">
        <v>63</v>
      </c>
      <c r="F29" s="7">
        <v>1.2440000000000001E-3</v>
      </c>
      <c r="G29" s="7" t="s">
        <v>64</v>
      </c>
      <c r="H29" s="7"/>
      <c r="I29" s="7">
        <v>1</v>
      </c>
      <c r="J29" s="7">
        <v>1</v>
      </c>
      <c r="K29" s="8">
        <v>45202.691666666666</v>
      </c>
      <c r="L29" s="7"/>
    </row>
    <row r="30" spans="1:12">
      <c r="A30" s="7" t="s">
        <v>33</v>
      </c>
      <c r="B30" s="7"/>
      <c r="C30" s="7" t="s">
        <v>65</v>
      </c>
      <c r="D30" s="7">
        <v>5.1999999999999998E-3</v>
      </c>
      <c r="E30" s="7" t="s">
        <v>63</v>
      </c>
      <c r="F30" s="7">
        <v>1.82E-3</v>
      </c>
      <c r="G30" s="7" t="s">
        <v>64</v>
      </c>
      <c r="H30" s="7"/>
      <c r="I30" s="7">
        <v>1</v>
      </c>
      <c r="J30" s="7">
        <v>1</v>
      </c>
      <c r="K30" s="8">
        <v>45202.693055555559</v>
      </c>
      <c r="L30" s="7"/>
    </row>
    <row r="31" spans="1:12">
      <c r="A31" s="7" t="s">
        <v>34</v>
      </c>
      <c r="B31" s="7"/>
      <c r="C31" s="7" t="s">
        <v>65</v>
      </c>
      <c r="D31" s="7">
        <v>4.0000000000000001E-3</v>
      </c>
      <c r="E31" s="7" t="s">
        <v>63</v>
      </c>
      <c r="F31" s="7">
        <v>7.1699999999999997E-4</v>
      </c>
      <c r="G31" s="7" t="s">
        <v>64</v>
      </c>
      <c r="H31" s="7"/>
      <c r="I31" s="7">
        <v>1</v>
      </c>
      <c r="J31" s="7">
        <v>1</v>
      </c>
      <c r="K31" s="8">
        <v>45202.693749999999</v>
      </c>
      <c r="L31" s="7"/>
    </row>
    <row r="32" spans="1:12">
      <c r="A32" s="7" t="s">
        <v>35</v>
      </c>
      <c r="B32" s="7"/>
      <c r="C32" s="7" t="s">
        <v>65</v>
      </c>
      <c r="D32" s="7">
        <v>5.4000000000000003E-3</v>
      </c>
      <c r="E32" s="7" t="s">
        <v>63</v>
      </c>
      <c r="F32" s="7">
        <v>1.9710000000000001E-3</v>
      </c>
      <c r="G32" s="7" t="s">
        <v>64</v>
      </c>
      <c r="H32" s="7"/>
      <c r="I32" s="7">
        <v>1</v>
      </c>
      <c r="J32" s="7">
        <v>1</v>
      </c>
      <c r="K32" s="8">
        <v>45202.694444444445</v>
      </c>
      <c r="L32" s="7"/>
    </row>
    <row r="33" spans="1:12">
      <c r="A33" s="7" t="s">
        <v>36</v>
      </c>
      <c r="B33" s="7"/>
      <c r="C33" s="7" t="s">
        <v>65</v>
      </c>
      <c r="D33" s="7">
        <v>5.0000000000000001E-3</v>
      </c>
      <c r="E33" s="7" t="s">
        <v>63</v>
      </c>
      <c r="F33" s="7">
        <v>1.652E-3</v>
      </c>
      <c r="G33" s="7" t="s">
        <v>64</v>
      </c>
      <c r="H33" s="7"/>
      <c r="I33" s="7">
        <v>1</v>
      </c>
      <c r="J33" s="7">
        <v>1</v>
      </c>
      <c r="K33" s="8">
        <v>45202.695833333331</v>
      </c>
      <c r="L33" s="7"/>
    </row>
    <row r="34" spans="1:12">
      <c r="A34" s="7" t="s">
        <v>37</v>
      </c>
      <c r="B34" s="7"/>
      <c r="C34" s="7" t="s">
        <v>65</v>
      </c>
      <c r="D34" s="7">
        <v>6.0000000000000001E-3</v>
      </c>
      <c r="E34" s="7" t="s">
        <v>63</v>
      </c>
      <c r="F34" s="7">
        <v>2.4580000000000001E-3</v>
      </c>
      <c r="G34" s="7" t="s">
        <v>64</v>
      </c>
      <c r="H34" s="7"/>
      <c r="I34" s="7">
        <v>1</v>
      </c>
      <c r="J34" s="7">
        <v>1</v>
      </c>
      <c r="K34" s="8">
        <v>45202.696527777778</v>
      </c>
      <c r="L34" s="7"/>
    </row>
    <row r="35" spans="1:12">
      <c r="A35" s="7" t="s">
        <v>38</v>
      </c>
      <c r="B35" s="7"/>
      <c r="C35" s="7" t="s">
        <v>65</v>
      </c>
      <c r="D35" s="7">
        <v>6.0000000000000001E-3</v>
      </c>
      <c r="E35" s="7" t="s">
        <v>63</v>
      </c>
      <c r="F35" s="7">
        <v>2.496E-3</v>
      </c>
      <c r="G35" s="7" t="s">
        <v>64</v>
      </c>
      <c r="H35" s="7"/>
      <c r="I35" s="7">
        <v>1</v>
      </c>
      <c r="J35" s="7">
        <v>1</v>
      </c>
      <c r="K35" s="8">
        <v>45202.697222222225</v>
      </c>
      <c r="L35" s="7"/>
    </row>
    <row r="36" spans="1:12">
      <c r="A36" s="7" t="s">
        <v>39</v>
      </c>
      <c r="B36" s="7"/>
      <c r="C36" s="7" t="s">
        <v>65</v>
      </c>
      <c r="D36" s="7">
        <v>6.4000000000000003E-3</v>
      </c>
      <c r="E36" s="7" t="s">
        <v>63</v>
      </c>
      <c r="F36" s="7">
        <v>2.8879999999999999E-3</v>
      </c>
      <c r="G36" s="7" t="s">
        <v>64</v>
      </c>
      <c r="H36" s="7"/>
      <c r="I36" s="7">
        <v>1</v>
      </c>
      <c r="J36" s="7">
        <v>1</v>
      </c>
      <c r="K36" s="8">
        <v>45202.698611111111</v>
      </c>
      <c r="L36" s="7"/>
    </row>
    <row r="37" spans="1:12">
      <c r="A37" s="7" t="s">
        <v>40</v>
      </c>
      <c r="B37" s="7"/>
      <c r="C37" s="7" t="s">
        <v>65</v>
      </c>
      <c r="D37" s="7">
        <v>4.7000000000000002E-3</v>
      </c>
      <c r="E37" s="7" t="s">
        <v>63</v>
      </c>
      <c r="F37" s="7">
        <v>1.3079999999999999E-3</v>
      </c>
      <c r="G37" s="7" t="s">
        <v>64</v>
      </c>
      <c r="H37" s="7"/>
      <c r="I37" s="7">
        <v>1</v>
      </c>
      <c r="J37" s="7">
        <v>1</v>
      </c>
      <c r="K37" s="8">
        <v>45202.699305555558</v>
      </c>
      <c r="L37" s="7"/>
    </row>
    <row r="38" spans="1:12">
      <c r="A38" s="7" t="s">
        <v>41</v>
      </c>
      <c r="B38" s="7"/>
      <c r="C38" s="7" t="s">
        <v>65</v>
      </c>
      <c r="D38" s="7">
        <v>4.8999999999999998E-3</v>
      </c>
      <c r="E38" s="7" t="s">
        <v>63</v>
      </c>
      <c r="F38" s="7">
        <v>1.5319999999999999E-3</v>
      </c>
      <c r="G38" s="7" t="s">
        <v>64</v>
      </c>
      <c r="H38" s="7"/>
      <c r="I38" s="7">
        <v>1</v>
      </c>
      <c r="J38" s="7">
        <v>1</v>
      </c>
      <c r="K38" s="8">
        <v>45202.7</v>
      </c>
      <c r="L38" s="7"/>
    </row>
    <row r="39" spans="1:1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2F73-781B-4160-B4E4-CB3EDF22DF4E}">
  <dimension ref="A1:W67"/>
  <sheetViews>
    <sheetView workbookViewId="0">
      <selection activeCell="I39" sqref="I39"/>
    </sheetView>
  </sheetViews>
  <sheetFormatPr defaultRowHeight="14.4"/>
  <sheetData>
    <row r="1" spans="1:23">
      <c r="A1" s="7" t="s">
        <v>50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  <c r="K1" s="7" t="s">
        <v>60</v>
      </c>
      <c r="L1" s="7"/>
      <c r="M1" s="7" t="s">
        <v>50</v>
      </c>
      <c r="N1" s="7" t="s">
        <v>51</v>
      </c>
      <c r="O1" s="7" t="s">
        <v>52</v>
      </c>
      <c r="P1" s="7" t="s">
        <v>53</v>
      </c>
      <c r="Q1" s="7" t="s">
        <v>54</v>
      </c>
      <c r="R1" s="7" t="s">
        <v>55</v>
      </c>
      <c r="S1" s="7" t="s">
        <v>56</v>
      </c>
      <c r="T1" s="7" t="s">
        <v>57</v>
      </c>
      <c r="U1" s="7" t="s">
        <v>58</v>
      </c>
      <c r="V1" s="7" t="s">
        <v>59</v>
      </c>
      <c r="W1" s="7" t="s">
        <v>60</v>
      </c>
    </row>
    <row r="2" spans="1:23">
      <c r="A2" s="7" t="s">
        <v>61</v>
      </c>
      <c r="B2" s="7"/>
      <c r="C2" s="7" t="s">
        <v>62</v>
      </c>
      <c r="D2" s="7">
        <v>0.109</v>
      </c>
      <c r="E2" s="7" t="s">
        <v>63</v>
      </c>
      <c r="F2" s="7">
        <v>0.109152</v>
      </c>
      <c r="G2" s="7" t="s">
        <v>64</v>
      </c>
      <c r="H2" s="7"/>
      <c r="I2" s="7">
        <v>1</v>
      </c>
      <c r="J2" s="7">
        <v>1</v>
      </c>
      <c r="K2" s="8">
        <v>45202.575694444444</v>
      </c>
      <c r="L2" s="7"/>
      <c r="M2" s="7" t="s">
        <v>61</v>
      </c>
      <c r="N2" s="7"/>
      <c r="O2" s="7" t="s">
        <v>62</v>
      </c>
      <c r="P2" s="7">
        <v>0.109</v>
      </c>
      <c r="Q2" s="7" t="s">
        <v>63</v>
      </c>
      <c r="R2" s="7">
        <v>0.109152</v>
      </c>
      <c r="S2" s="7" t="s">
        <v>64</v>
      </c>
      <c r="T2" s="7"/>
      <c r="U2" s="7">
        <v>1</v>
      </c>
      <c r="V2" s="7">
        <v>1</v>
      </c>
      <c r="W2" s="8">
        <v>45202.575694444444</v>
      </c>
    </row>
    <row r="3" spans="1:23">
      <c r="A3" s="7" t="s">
        <v>66</v>
      </c>
      <c r="B3" s="7"/>
      <c r="C3" s="7" t="s">
        <v>62</v>
      </c>
      <c r="D3" s="7">
        <v>0.14499999999999999</v>
      </c>
      <c r="E3" s="7" t="s">
        <v>63</v>
      </c>
      <c r="F3" s="7">
        <v>0.14474100000000001</v>
      </c>
      <c r="G3" s="7" t="s">
        <v>64</v>
      </c>
      <c r="H3" s="7"/>
      <c r="I3" s="7">
        <v>1</v>
      </c>
      <c r="J3" s="7">
        <v>1</v>
      </c>
      <c r="K3" s="8">
        <v>45202.57708333333</v>
      </c>
      <c r="L3" s="7"/>
      <c r="M3" s="7" t="s">
        <v>66</v>
      </c>
      <c r="N3" s="7"/>
      <c r="O3" s="7" t="s">
        <v>62</v>
      </c>
      <c r="P3" s="7">
        <v>0.14499999999999999</v>
      </c>
      <c r="Q3" s="7" t="s">
        <v>63</v>
      </c>
      <c r="R3" s="7">
        <v>0.14474100000000001</v>
      </c>
      <c r="S3" s="7" t="s">
        <v>64</v>
      </c>
      <c r="T3" s="7"/>
      <c r="U3" s="7">
        <v>1</v>
      </c>
      <c r="V3" s="7">
        <v>1</v>
      </c>
      <c r="W3" s="8">
        <v>45202.57708333333</v>
      </c>
    </row>
    <row r="4" spans="1:23">
      <c r="A4" s="7" t="s">
        <v>67</v>
      </c>
      <c r="B4" s="7"/>
      <c r="C4" s="7" t="s">
        <v>62</v>
      </c>
      <c r="D4" s="7">
        <v>0.156</v>
      </c>
      <c r="E4" s="7" t="s">
        <v>63</v>
      </c>
      <c r="F4" s="7">
        <v>0.15579999999999999</v>
      </c>
      <c r="G4" s="7" t="s">
        <v>64</v>
      </c>
      <c r="H4" s="7"/>
      <c r="I4" s="7">
        <v>1</v>
      </c>
      <c r="J4" s="7">
        <v>1</v>
      </c>
      <c r="K4" s="8">
        <v>45202.578472222223</v>
      </c>
      <c r="L4" s="7"/>
      <c r="M4" s="7" t="s">
        <v>67</v>
      </c>
      <c r="N4" s="7"/>
      <c r="O4" s="7" t="s">
        <v>62</v>
      </c>
      <c r="P4" s="7">
        <v>0.156</v>
      </c>
      <c r="Q4" s="7" t="s">
        <v>63</v>
      </c>
      <c r="R4" s="7">
        <v>0.15579999999999999</v>
      </c>
      <c r="S4" s="7" t="s">
        <v>64</v>
      </c>
      <c r="T4" s="7"/>
      <c r="U4" s="7">
        <v>1</v>
      </c>
      <c r="V4" s="7">
        <v>1</v>
      </c>
      <c r="W4" s="8">
        <v>45202.578472222223</v>
      </c>
    </row>
    <row r="5" spans="1:23">
      <c r="A5" s="7" t="s">
        <v>68</v>
      </c>
      <c r="B5" s="7"/>
      <c r="C5" s="7" t="s">
        <v>62</v>
      </c>
      <c r="D5" s="7">
        <v>0.18</v>
      </c>
      <c r="E5" s="7" t="s">
        <v>63</v>
      </c>
      <c r="F5" s="7">
        <v>0.180366</v>
      </c>
      <c r="G5" s="7" t="s">
        <v>64</v>
      </c>
      <c r="H5" s="7"/>
      <c r="I5" s="7">
        <v>1</v>
      </c>
      <c r="J5" s="7">
        <v>1</v>
      </c>
      <c r="K5" s="8">
        <v>45202.579861111109</v>
      </c>
      <c r="L5" s="7"/>
      <c r="M5" s="7" t="s">
        <v>68</v>
      </c>
      <c r="N5" s="7"/>
      <c r="O5" s="7" t="s">
        <v>62</v>
      </c>
      <c r="P5" s="7">
        <v>0.18</v>
      </c>
      <c r="Q5" s="7" t="s">
        <v>63</v>
      </c>
      <c r="R5" s="7">
        <v>0.180366</v>
      </c>
      <c r="S5" s="7" t="s">
        <v>64</v>
      </c>
      <c r="T5" s="7"/>
      <c r="U5" s="7">
        <v>1</v>
      </c>
      <c r="V5" s="7">
        <v>1</v>
      </c>
      <c r="W5" s="8">
        <v>45202.579861111109</v>
      </c>
    </row>
    <row r="6" spans="1:23">
      <c r="A6" s="7" t="s">
        <v>69</v>
      </c>
      <c r="B6" s="7"/>
      <c r="C6" s="7" t="s">
        <v>62</v>
      </c>
      <c r="D6" s="7">
        <v>0.253</v>
      </c>
      <c r="E6" s="7" t="s">
        <v>63</v>
      </c>
      <c r="F6" s="7">
        <v>0.25310199999999999</v>
      </c>
      <c r="G6" s="7" t="s">
        <v>64</v>
      </c>
      <c r="H6" s="7"/>
      <c r="I6" s="7">
        <v>1</v>
      </c>
      <c r="J6" s="7">
        <v>1</v>
      </c>
      <c r="K6" s="8">
        <v>45202.581250000003</v>
      </c>
      <c r="L6" s="7"/>
      <c r="M6" s="7" t="s">
        <v>69</v>
      </c>
      <c r="N6" s="7"/>
      <c r="O6" s="7" t="s">
        <v>62</v>
      </c>
      <c r="P6" s="7">
        <v>0.253</v>
      </c>
      <c r="Q6" s="7" t="s">
        <v>63</v>
      </c>
      <c r="R6" s="7">
        <v>0.25310199999999999</v>
      </c>
      <c r="S6" s="7" t="s">
        <v>64</v>
      </c>
      <c r="T6" s="7"/>
      <c r="U6" s="7">
        <v>1</v>
      </c>
      <c r="V6" s="7">
        <v>1</v>
      </c>
      <c r="W6" s="8">
        <v>45202.581250000003</v>
      </c>
    </row>
    <row r="7" spans="1:23">
      <c r="A7" s="7" t="s">
        <v>70</v>
      </c>
      <c r="B7" s="7"/>
      <c r="C7" s="7" t="s">
        <v>62</v>
      </c>
      <c r="D7" s="7">
        <v>0.36399999999999999</v>
      </c>
      <c r="E7" s="7" t="s">
        <v>63</v>
      </c>
      <c r="F7" s="7">
        <v>0.36360599999999998</v>
      </c>
      <c r="G7" s="7" t="s">
        <v>64</v>
      </c>
      <c r="H7" s="7"/>
      <c r="I7" s="7">
        <v>1</v>
      </c>
      <c r="J7" s="7">
        <v>1</v>
      </c>
      <c r="K7" s="8">
        <v>45202.582638888889</v>
      </c>
      <c r="L7" s="7"/>
      <c r="M7" s="7" t="s">
        <v>70</v>
      </c>
      <c r="N7" s="7"/>
      <c r="O7" s="7" t="s">
        <v>62</v>
      </c>
      <c r="P7" s="7">
        <v>0.36399999999999999</v>
      </c>
      <c r="Q7" s="7" t="s">
        <v>63</v>
      </c>
      <c r="R7" s="7">
        <v>0.36360599999999998</v>
      </c>
      <c r="S7" s="7" t="s">
        <v>64</v>
      </c>
      <c r="T7" s="7"/>
      <c r="U7" s="7">
        <v>1</v>
      </c>
      <c r="V7" s="7">
        <v>1</v>
      </c>
      <c r="W7" s="8">
        <v>45202.582638888889</v>
      </c>
    </row>
    <row r="8" spans="1:23">
      <c r="A8" s="7" t="s">
        <v>71</v>
      </c>
      <c r="B8" s="7"/>
      <c r="C8" s="7" t="s">
        <v>62</v>
      </c>
      <c r="D8" s="7">
        <v>0.48099999999999998</v>
      </c>
      <c r="E8" s="7" t="s">
        <v>63</v>
      </c>
      <c r="F8" s="7">
        <v>0.48049999999999998</v>
      </c>
      <c r="G8" s="7" t="s">
        <v>64</v>
      </c>
      <c r="H8" s="7"/>
      <c r="I8" s="7">
        <v>1</v>
      </c>
      <c r="J8" s="7">
        <v>1</v>
      </c>
      <c r="K8" s="8">
        <v>45202.584027777775</v>
      </c>
      <c r="L8" s="7"/>
      <c r="M8" s="7" t="s">
        <v>71</v>
      </c>
      <c r="N8" s="7"/>
      <c r="O8" s="7" t="s">
        <v>62</v>
      </c>
      <c r="P8" s="7">
        <v>0.48099999999999998</v>
      </c>
      <c r="Q8" s="7" t="s">
        <v>63</v>
      </c>
      <c r="R8" s="7">
        <v>0.48049999999999998</v>
      </c>
      <c r="S8" s="7" t="s">
        <v>64</v>
      </c>
      <c r="T8" s="7"/>
      <c r="U8" s="7">
        <v>1</v>
      </c>
      <c r="V8" s="7">
        <v>1</v>
      </c>
      <c r="W8" s="8">
        <v>45202.584027777775</v>
      </c>
    </row>
    <row r="9" spans="1:23">
      <c r="A9" s="7" t="s">
        <v>72</v>
      </c>
      <c r="B9" s="7"/>
      <c r="C9" s="7" t="s">
        <v>62</v>
      </c>
      <c r="D9" s="7">
        <v>0.56200000000000006</v>
      </c>
      <c r="E9" s="7" t="s">
        <v>63</v>
      </c>
      <c r="F9" s="7">
        <v>0.56206999999999996</v>
      </c>
      <c r="G9" s="7" t="s">
        <v>64</v>
      </c>
      <c r="H9" s="7"/>
      <c r="I9" s="7">
        <v>1</v>
      </c>
      <c r="J9" s="7">
        <v>1</v>
      </c>
      <c r="K9" s="8">
        <v>45202.585416666669</v>
      </c>
      <c r="L9" s="7"/>
      <c r="M9" s="7" t="s">
        <v>72</v>
      </c>
      <c r="N9" s="7"/>
      <c r="O9" s="7" t="s">
        <v>62</v>
      </c>
      <c r="P9" s="7">
        <v>0.56200000000000006</v>
      </c>
      <c r="Q9" s="7" t="s">
        <v>63</v>
      </c>
      <c r="R9" s="7">
        <v>0.56206999999999996</v>
      </c>
      <c r="S9" s="7" t="s">
        <v>64</v>
      </c>
      <c r="T9" s="7"/>
      <c r="U9" s="7">
        <v>1</v>
      </c>
      <c r="V9" s="7">
        <v>1</v>
      </c>
      <c r="W9" s="8">
        <v>45202.585416666669</v>
      </c>
    </row>
    <row r="10" spans="1:23">
      <c r="A10" s="7" t="s">
        <v>73</v>
      </c>
      <c r="B10" s="7"/>
      <c r="C10" s="7" t="s">
        <v>62</v>
      </c>
      <c r="D10" s="7">
        <v>0.125</v>
      </c>
      <c r="E10" s="7" t="s">
        <v>63</v>
      </c>
      <c r="F10" s="7">
        <v>0.12534400000000001</v>
      </c>
      <c r="G10" s="7" t="s">
        <v>64</v>
      </c>
      <c r="H10" s="7"/>
      <c r="I10" s="7">
        <v>1</v>
      </c>
      <c r="J10" s="7">
        <v>1</v>
      </c>
      <c r="K10" s="8">
        <v>45202.586805555555</v>
      </c>
      <c r="L10" s="7"/>
      <c r="M10" s="7" t="s">
        <v>73</v>
      </c>
      <c r="N10" s="7"/>
      <c r="O10" s="7" t="s">
        <v>62</v>
      </c>
      <c r="P10" s="7">
        <v>0.125</v>
      </c>
      <c r="Q10" s="7" t="s">
        <v>63</v>
      </c>
      <c r="R10" s="7">
        <v>0.12534400000000001</v>
      </c>
      <c r="S10" s="7" t="s">
        <v>64</v>
      </c>
      <c r="T10" s="7"/>
      <c r="U10" s="7">
        <v>1</v>
      </c>
      <c r="V10" s="7">
        <v>1</v>
      </c>
      <c r="W10" s="8">
        <v>45202.586805555555</v>
      </c>
    </row>
    <row r="11" spans="1:23">
      <c r="A11" s="7" t="s">
        <v>14</v>
      </c>
      <c r="B11" s="7"/>
      <c r="C11" s="7" t="s">
        <v>62</v>
      </c>
      <c r="D11" s="7">
        <v>6.3E-2</v>
      </c>
      <c r="E11" s="7" t="s">
        <v>63</v>
      </c>
      <c r="F11" s="7">
        <v>0.16006400000000001</v>
      </c>
      <c r="G11" s="7" t="s">
        <v>64</v>
      </c>
      <c r="H11" s="7"/>
      <c r="I11" s="7">
        <v>1</v>
      </c>
      <c r="J11" s="7">
        <v>1</v>
      </c>
      <c r="K11" s="8">
        <v>45202.588194444441</v>
      </c>
      <c r="L11" s="7"/>
      <c r="M11" s="7" t="s">
        <v>74</v>
      </c>
      <c r="N11" s="7"/>
      <c r="O11" s="7" t="s">
        <v>62</v>
      </c>
      <c r="P11" s="7">
        <v>0.36899999999999999</v>
      </c>
      <c r="Q11" s="7" t="s">
        <v>63</v>
      </c>
      <c r="R11" s="7">
        <v>0.29712899999999998</v>
      </c>
      <c r="S11" s="7" t="s">
        <v>64</v>
      </c>
      <c r="T11" s="7"/>
      <c r="U11" s="7">
        <v>1</v>
      </c>
      <c r="V11" s="7">
        <v>1</v>
      </c>
      <c r="W11" s="8">
        <v>45202.627083333333</v>
      </c>
    </row>
    <row r="12" spans="1:23">
      <c r="A12" s="7" t="s">
        <v>15</v>
      </c>
      <c r="B12" s="7"/>
      <c r="C12" s="7" t="s">
        <v>62</v>
      </c>
      <c r="D12" s="7">
        <v>5.3999999999999999E-2</v>
      </c>
      <c r="E12" s="7" t="s">
        <v>63</v>
      </c>
      <c r="F12" s="7">
        <v>0.156052</v>
      </c>
      <c r="G12" s="7" t="s">
        <v>64</v>
      </c>
      <c r="H12" s="7"/>
      <c r="I12" s="7">
        <v>1</v>
      </c>
      <c r="J12" s="7">
        <v>1</v>
      </c>
      <c r="K12" s="8">
        <v>45202.589583333334</v>
      </c>
      <c r="L12" s="7"/>
      <c r="M12" s="7" t="s">
        <v>75</v>
      </c>
      <c r="N12" s="7"/>
      <c r="O12" s="7" t="s">
        <v>62</v>
      </c>
      <c r="P12" s="7">
        <v>0.36599999999999999</v>
      </c>
      <c r="Q12" s="7" t="s">
        <v>63</v>
      </c>
      <c r="R12" s="7">
        <v>0.29579899999999998</v>
      </c>
      <c r="S12" s="7" t="s">
        <v>64</v>
      </c>
      <c r="T12" s="7"/>
      <c r="U12" s="7">
        <v>1</v>
      </c>
      <c r="V12" s="7">
        <v>1</v>
      </c>
      <c r="W12" s="8">
        <v>45202.628472222219</v>
      </c>
    </row>
    <row r="13" spans="1:23">
      <c r="A13" s="7" t="s">
        <v>16</v>
      </c>
      <c r="B13" s="7"/>
      <c r="C13" s="7" t="s">
        <v>62</v>
      </c>
      <c r="D13" s="7">
        <v>4.2999999999999997E-2</v>
      </c>
      <c r="E13" s="7" t="s">
        <v>63</v>
      </c>
      <c r="F13" s="7">
        <v>0.151311</v>
      </c>
      <c r="G13" s="7" t="s">
        <v>64</v>
      </c>
      <c r="H13" s="7"/>
      <c r="I13" s="7">
        <v>1</v>
      </c>
      <c r="J13" s="7">
        <v>1</v>
      </c>
      <c r="K13" s="8">
        <v>45202.59097222222</v>
      </c>
      <c r="L13" s="7"/>
      <c r="M13" s="7" t="s">
        <v>76</v>
      </c>
      <c r="N13" s="7"/>
      <c r="O13" s="7" t="s">
        <v>62</v>
      </c>
      <c r="P13" s="7">
        <v>0.192</v>
      </c>
      <c r="Q13" s="7" t="s">
        <v>63</v>
      </c>
      <c r="R13" s="7">
        <v>0.21768499999999999</v>
      </c>
      <c r="S13" s="7" t="s">
        <v>64</v>
      </c>
      <c r="T13" s="7"/>
      <c r="U13" s="7">
        <v>1</v>
      </c>
      <c r="V13" s="7">
        <v>1</v>
      </c>
      <c r="W13" s="8">
        <v>45202.629861111112</v>
      </c>
    </row>
    <row r="14" spans="1:23">
      <c r="A14" s="7" t="s">
        <v>17</v>
      </c>
      <c r="B14" s="7"/>
      <c r="C14" s="7" t="s">
        <v>62</v>
      </c>
      <c r="D14" s="7">
        <v>2.5000000000000001E-2</v>
      </c>
      <c r="E14" s="7" t="s">
        <v>63</v>
      </c>
      <c r="F14" s="7">
        <v>0.14336199999999999</v>
      </c>
      <c r="G14" s="7" t="s">
        <v>64</v>
      </c>
      <c r="H14" s="7"/>
      <c r="I14" s="7">
        <v>1</v>
      </c>
      <c r="J14" s="7">
        <v>1</v>
      </c>
      <c r="K14" s="8">
        <v>45202.592361111114</v>
      </c>
      <c r="L14" s="7"/>
      <c r="M14" s="7" t="s">
        <v>77</v>
      </c>
      <c r="N14" s="7"/>
      <c r="O14" s="7" t="s">
        <v>62</v>
      </c>
      <c r="P14" s="7">
        <v>0.20899999999999999</v>
      </c>
      <c r="Q14" s="7" t="s">
        <v>63</v>
      </c>
      <c r="R14" s="7">
        <v>0.225298</v>
      </c>
      <c r="S14" s="7" t="s">
        <v>64</v>
      </c>
      <c r="T14" s="7"/>
      <c r="U14" s="7">
        <v>1</v>
      </c>
      <c r="V14" s="7">
        <v>1</v>
      </c>
      <c r="W14" s="8">
        <v>45202.631249999999</v>
      </c>
    </row>
    <row r="15" spans="1:23">
      <c r="A15" s="7" t="s">
        <v>18</v>
      </c>
      <c r="B15" s="7"/>
      <c r="C15" s="7" t="s">
        <v>62</v>
      </c>
      <c r="D15" s="7">
        <v>0.11799999999999999</v>
      </c>
      <c r="E15" s="7" t="s">
        <v>63</v>
      </c>
      <c r="F15" s="7">
        <v>0.18487899999999999</v>
      </c>
      <c r="G15" s="7" t="s">
        <v>64</v>
      </c>
      <c r="H15" s="7"/>
      <c r="I15" s="7">
        <v>1</v>
      </c>
      <c r="J15" s="7">
        <v>1</v>
      </c>
      <c r="K15" s="8">
        <v>45202.59375</v>
      </c>
      <c r="L15" s="7"/>
      <c r="M15" s="7" t="s">
        <v>78</v>
      </c>
      <c r="N15" s="7"/>
      <c r="O15" s="7" t="s">
        <v>62</v>
      </c>
      <c r="P15" s="7">
        <v>0.88800000000000001</v>
      </c>
      <c r="Q15" s="7" t="s">
        <v>63</v>
      </c>
      <c r="R15" s="7">
        <v>0.52886900000000003</v>
      </c>
      <c r="S15" s="7" t="s">
        <v>64</v>
      </c>
      <c r="T15" s="7"/>
      <c r="U15" s="7">
        <v>1</v>
      </c>
      <c r="V15" s="7">
        <v>1</v>
      </c>
      <c r="W15" s="8">
        <v>45202.632638888892</v>
      </c>
    </row>
    <row r="16" spans="1:23">
      <c r="A16" s="7" t="s">
        <v>19</v>
      </c>
      <c r="B16" s="7"/>
      <c r="C16" s="7" t="s">
        <v>62</v>
      </c>
      <c r="D16" s="7">
        <v>0.13900000000000001</v>
      </c>
      <c r="E16" s="7" t="s">
        <v>63</v>
      </c>
      <c r="F16" s="7">
        <v>0.19400000000000001</v>
      </c>
      <c r="G16" s="7" t="s">
        <v>64</v>
      </c>
      <c r="H16" s="7"/>
      <c r="I16" s="7">
        <v>1</v>
      </c>
      <c r="J16" s="7">
        <v>1</v>
      </c>
      <c r="K16" s="8">
        <v>45202.595138888886</v>
      </c>
      <c r="L16" s="7"/>
      <c r="M16" s="7" t="s">
        <v>79</v>
      </c>
      <c r="N16" s="7"/>
      <c r="O16" s="7" t="s">
        <v>62</v>
      </c>
      <c r="P16" s="7">
        <v>0.89500000000000002</v>
      </c>
      <c r="Q16" s="7" t="s">
        <v>63</v>
      </c>
      <c r="R16" s="7">
        <v>0.53192700000000004</v>
      </c>
      <c r="S16" s="7" t="s">
        <v>64</v>
      </c>
      <c r="T16" s="7"/>
      <c r="U16" s="7">
        <v>1</v>
      </c>
      <c r="V16" s="7">
        <v>1</v>
      </c>
      <c r="W16" s="8">
        <v>45202.634027777778</v>
      </c>
    </row>
    <row r="17" spans="1:23">
      <c r="A17" s="7" t="s">
        <v>20</v>
      </c>
      <c r="B17" s="7"/>
      <c r="C17" s="7" t="s">
        <v>62</v>
      </c>
      <c r="D17" s="7">
        <v>9.9000000000000005E-2</v>
      </c>
      <c r="E17" s="7" t="s">
        <v>63</v>
      </c>
      <c r="F17" s="7">
        <v>0.176263</v>
      </c>
      <c r="G17" s="7" t="s">
        <v>64</v>
      </c>
      <c r="H17" s="7"/>
      <c r="I17" s="7">
        <v>1</v>
      </c>
      <c r="J17" s="7">
        <v>1</v>
      </c>
      <c r="K17" s="8">
        <v>45202.59652777778</v>
      </c>
      <c r="L17" s="7"/>
      <c r="M17" s="7" t="s">
        <v>80</v>
      </c>
      <c r="N17" s="7"/>
      <c r="O17" s="7" t="s">
        <v>62</v>
      </c>
      <c r="P17" s="7">
        <v>0.81899999999999995</v>
      </c>
      <c r="Q17" s="7" t="s">
        <v>63</v>
      </c>
      <c r="R17" s="7">
        <v>0.498054</v>
      </c>
      <c r="S17" s="7" t="s">
        <v>64</v>
      </c>
      <c r="T17" s="7"/>
      <c r="U17" s="7">
        <v>1</v>
      </c>
      <c r="V17" s="7">
        <v>1</v>
      </c>
      <c r="W17" s="8">
        <v>45202.635416666664</v>
      </c>
    </row>
    <row r="18" spans="1:23">
      <c r="A18" s="7" t="s">
        <v>21</v>
      </c>
      <c r="B18" s="7"/>
      <c r="C18" s="7" t="s">
        <v>62</v>
      </c>
      <c r="D18" s="7">
        <v>6.4000000000000001E-2</v>
      </c>
      <c r="E18" s="7" t="s">
        <v>63</v>
      </c>
      <c r="F18" s="7">
        <v>0.16075900000000001</v>
      </c>
      <c r="G18" s="7" t="s">
        <v>64</v>
      </c>
      <c r="H18" s="7"/>
      <c r="I18" s="7">
        <v>1</v>
      </c>
      <c r="J18" s="7">
        <v>1</v>
      </c>
      <c r="K18" s="8">
        <v>45202.597916666666</v>
      </c>
      <c r="L18" s="7"/>
      <c r="M18" s="7" t="s">
        <v>81</v>
      </c>
      <c r="N18" s="7"/>
      <c r="O18" s="7" t="s">
        <v>62</v>
      </c>
      <c r="P18" s="7">
        <v>0.84499999999999997</v>
      </c>
      <c r="Q18" s="7" t="s">
        <v>63</v>
      </c>
      <c r="R18" s="7">
        <v>0.50953999999999999</v>
      </c>
      <c r="S18" s="7" t="s">
        <v>64</v>
      </c>
      <c r="T18" s="7"/>
      <c r="U18" s="7">
        <v>1</v>
      </c>
      <c r="V18" s="7">
        <v>1</v>
      </c>
      <c r="W18" s="8">
        <v>45202.636805555558</v>
      </c>
    </row>
    <row r="19" spans="1:23">
      <c r="A19" s="7" t="s">
        <v>22</v>
      </c>
      <c r="B19" s="7"/>
      <c r="C19" s="7" t="s">
        <v>62</v>
      </c>
      <c r="D19" s="7">
        <v>3.5000000000000003E-2</v>
      </c>
      <c r="E19" s="7" t="s">
        <v>63</v>
      </c>
      <c r="F19" s="7">
        <v>0.14754100000000001</v>
      </c>
      <c r="G19" s="7" t="s">
        <v>64</v>
      </c>
      <c r="H19" s="7"/>
      <c r="I19" s="7">
        <v>1</v>
      </c>
      <c r="J19" s="7">
        <v>1</v>
      </c>
      <c r="K19" s="8">
        <v>45202.599305555559</v>
      </c>
      <c r="L19" s="7"/>
      <c r="M19" s="7" t="s">
        <v>82</v>
      </c>
      <c r="N19" s="7"/>
      <c r="O19" s="7" t="s">
        <v>62</v>
      </c>
      <c r="P19" s="7">
        <v>0.93500000000000005</v>
      </c>
      <c r="Q19" s="7" t="s">
        <v>63</v>
      </c>
      <c r="R19" s="7">
        <v>0.54980399999999996</v>
      </c>
      <c r="S19" s="7" t="s">
        <v>64</v>
      </c>
      <c r="T19" s="7"/>
      <c r="U19" s="7">
        <v>1</v>
      </c>
      <c r="V19" s="7">
        <v>1</v>
      </c>
      <c r="W19" s="8">
        <v>45202.638194444444</v>
      </c>
    </row>
    <row r="20" spans="1:23">
      <c r="A20" s="7" t="s">
        <v>23</v>
      </c>
      <c r="B20" s="7"/>
      <c r="C20" s="7" t="s">
        <v>62</v>
      </c>
      <c r="D20" s="7">
        <v>4.2999999999999997E-2</v>
      </c>
      <c r="E20" s="7" t="s">
        <v>63</v>
      </c>
      <c r="F20" s="7">
        <v>0.151033</v>
      </c>
      <c r="G20" s="7" t="s">
        <v>64</v>
      </c>
      <c r="H20" s="7"/>
      <c r="I20" s="7">
        <v>1</v>
      </c>
      <c r="J20" s="7">
        <v>1</v>
      </c>
      <c r="K20" s="8">
        <v>45202.600694444445</v>
      </c>
      <c r="L20" s="7"/>
      <c r="M20" s="7" t="s">
        <v>83</v>
      </c>
      <c r="N20" s="7"/>
      <c r="O20" s="7" t="s">
        <v>62</v>
      </c>
      <c r="P20" s="7">
        <v>0.97699999999999998</v>
      </c>
      <c r="Q20" s="7" t="s">
        <v>63</v>
      </c>
      <c r="R20" s="7">
        <v>0.56858699999999995</v>
      </c>
      <c r="S20" s="7" t="s">
        <v>64</v>
      </c>
      <c r="T20" s="7"/>
      <c r="U20" s="7">
        <v>1</v>
      </c>
      <c r="V20" s="7">
        <v>1</v>
      </c>
      <c r="W20" s="8">
        <v>45202.63958333333</v>
      </c>
    </row>
    <row r="21" spans="1:23">
      <c r="A21" s="7" t="s">
        <v>24</v>
      </c>
      <c r="B21" s="7"/>
      <c r="C21" s="7" t="s">
        <v>62</v>
      </c>
      <c r="D21" s="7">
        <v>-1.2E-2</v>
      </c>
      <c r="E21" s="7" t="s">
        <v>63</v>
      </c>
      <c r="F21" s="7">
        <v>0.12662699999999999</v>
      </c>
      <c r="G21" s="7" t="s">
        <v>64</v>
      </c>
      <c r="H21" s="7"/>
      <c r="I21" s="7">
        <v>1</v>
      </c>
      <c r="J21" s="7">
        <v>1</v>
      </c>
      <c r="K21" s="8">
        <v>45202.602083333331</v>
      </c>
      <c r="L21" s="7"/>
      <c r="M21" s="7" t="s">
        <v>84</v>
      </c>
      <c r="N21" s="7"/>
      <c r="O21" s="7" t="s">
        <v>62</v>
      </c>
      <c r="P21" s="7">
        <v>0.80300000000000005</v>
      </c>
      <c r="Q21" s="7" t="s">
        <v>63</v>
      </c>
      <c r="R21" s="7">
        <v>0.49086000000000002</v>
      </c>
      <c r="S21" s="7" t="s">
        <v>64</v>
      </c>
      <c r="T21" s="7"/>
      <c r="U21" s="7">
        <v>1</v>
      </c>
      <c r="V21" s="7">
        <v>1</v>
      </c>
      <c r="W21" s="8">
        <v>45202.640972222223</v>
      </c>
    </row>
    <row r="22" spans="1:23">
      <c r="A22" s="7" t="s">
        <v>25</v>
      </c>
      <c r="B22" s="7"/>
      <c r="C22" s="7" t="s">
        <v>62</v>
      </c>
      <c r="D22" s="7">
        <v>-3.0000000000000001E-3</v>
      </c>
      <c r="E22" s="7" t="s">
        <v>63</v>
      </c>
      <c r="F22" s="7">
        <v>0.130685</v>
      </c>
      <c r="G22" s="7" t="s">
        <v>64</v>
      </c>
      <c r="H22" s="7"/>
      <c r="I22" s="7">
        <v>1</v>
      </c>
      <c r="J22" s="7">
        <v>1</v>
      </c>
      <c r="K22" s="8">
        <v>45202.603472222225</v>
      </c>
      <c r="L22" s="7"/>
      <c r="M22" s="7" t="s">
        <v>85</v>
      </c>
      <c r="N22" s="7"/>
      <c r="O22" s="7" t="s">
        <v>62</v>
      </c>
      <c r="P22" s="7">
        <v>0.78800000000000003</v>
      </c>
      <c r="Q22" s="7" t="s">
        <v>63</v>
      </c>
      <c r="R22" s="7">
        <v>0.48426900000000001</v>
      </c>
      <c r="S22" s="7" t="s">
        <v>64</v>
      </c>
      <c r="T22" s="7"/>
      <c r="U22" s="7">
        <v>1</v>
      </c>
      <c r="V22" s="7">
        <v>1</v>
      </c>
      <c r="W22" s="8">
        <v>45202.642361111109</v>
      </c>
    </row>
    <row r="23" spans="1:23">
      <c r="A23" s="7" t="s">
        <v>26</v>
      </c>
      <c r="B23" s="7"/>
      <c r="C23" s="7" t="s">
        <v>62</v>
      </c>
      <c r="D23" s="7">
        <v>-3.1E-2</v>
      </c>
      <c r="E23" s="7" t="s">
        <v>63</v>
      </c>
      <c r="F23" s="7">
        <v>0.118282</v>
      </c>
      <c r="G23" s="7" t="s">
        <v>64</v>
      </c>
      <c r="H23" s="7"/>
      <c r="I23" s="7">
        <v>1</v>
      </c>
      <c r="J23" s="7">
        <v>1</v>
      </c>
      <c r="K23" s="8">
        <v>45202.604861111111</v>
      </c>
      <c r="L23" s="7"/>
      <c r="M23" s="7" t="s">
        <v>86</v>
      </c>
      <c r="N23" s="7"/>
      <c r="O23" s="7" t="s">
        <v>62</v>
      </c>
      <c r="P23" s="7">
        <v>1.028</v>
      </c>
      <c r="Q23" s="7" t="s">
        <v>63</v>
      </c>
      <c r="R23" s="7">
        <v>0.591306</v>
      </c>
      <c r="S23" s="7" t="s">
        <v>64</v>
      </c>
      <c r="T23" s="7"/>
      <c r="U23" s="7">
        <v>1</v>
      </c>
      <c r="V23" s="7">
        <v>1</v>
      </c>
      <c r="W23" s="8">
        <v>45202.643750000003</v>
      </c>
    </row>
    <row r="24" spans="1:23">
      <c r="A24" s="7" t="s">
        <v>27</v>
      </c>
      <c r="B24" s="7"/>
      <c r="C24" s="7" t="s">
        <v>62</v>
      </c>
      <c r="D24" s="7">
        <v>-4.0000000000000001E-3</v>
      </c>
      <c r="E24" s="7" t="s">
        <v>63</v>
      </c>
      <c r="F24" s="7">
        <v>0.13003200000000001</v>
      </c>
      <c r="G24" s="7" t="s">
        <v>64</v>
      </c>
      <c r="H24" s="7"/>
      <c r="I24" s="7">
        <v>1</v>
      </c>
      <c r="J24" s="7">
        <v>1</v>
      </c>
      <c r="K24" s="8">
        <v>45202.606249999997</v>
      </c>
      <c r="L24" s="7"/>
      <c r="M24" s="7" t="s">
        <v>87</v>
      </c>
      <c r="N24" s="7"/>
      <c r="O24" s="7" t="s">
        <v>62</v>
      </c>
      <c r="P24" s="7">
        <v>1.022</v>
      </c>
      <c r="Q24" s="7" t="s">
        <v>63</v>
      </c>
      <c r="R24" s="7">
        <v>0.58876200000000001</v>
      </c>
      <c r="S24" s="7" t="s">
        <v>64</v>
      </c>
      <c r="T24" s="7"/>
      <c r="U24" s="7">
        <v>1</v>
      </c>
      <c r="V24" s="7">
        <v>1</v>
      </c>
      <c r="W24" s="8">
        <v>45202.645138888889</v>
      </c>
    </row>
    <row r="25" spans="1:23">
      <c r="A25" s="7" t="s">
        <v>28</v>
      </c>
      <c r="B25" s="7"/>
      <c r="C25" s="7" t="s">
        <v>62</v>
      </c>
      <c r="D25" s="7">
        <v>-1.0999999999999999E-2</v>
      </c>
      <c r="E25" s="7" t="s">
        <v>63</v>
      </c>
      <c r="F25" s="7">
        <v>0.12701699999999999</v>
      </c>
      <c r="G25" s="7" t="s">
        <v>64</v>
      </c>
      <c r="H25" s="7"/>
      <c r="I25" s="7">
        <v>1</v>
      </c>
      <c r="J25" s="7">
        <v>1</v>
      </c>
      <c r="K25" s="8">
        <v>45202.607638888891</v>
      </c>
      <c r="L25" s="7"/>
      <c r="M25" s="7" t="s">
        <v>88</v>
      </c>
      <c r="N25" s="7"/>
      <c r="O25" s="7" t="s">
        <v>62</v>
      </c>
      <c r="P25" s="7">
        <v>0.86499999999999999</v>
      </c>
      <c r="Q25" s="7" t="s">
        <v>63</v>
      </c>
      <c r="R25" s="7">
        <v>0.51871400000000001</v>
      </c>
      <c r="S25" s="7" t="s">
        <v>64</v>
      </c>
      <c r="T25" s="7"/>
      <c r="U25" s="7">
        <v>1</v>
      </c>
      <c r="V25" s="7">
        <v>1</v>
      </c>
      <c r="W25" s="8">
        <v>45202.646527777775</v>
      </c>
    </row>
    <row r="26" spans="1:23">
      <c r="A26" s="7" t="s">
        <v>29</v>
      </c>
      <c r="B26" s="7"/>
      <c r="C26" s="7" t="s">
        <v>62</v>
      </c>
      <c r="D26" s="7">
        <v>2.4E-2</v>
      </c>
      <c r="E26" s="7" t="s">
        <v>63</v>
      </c>
      <c r="F26" s="7">
        <v>0.14261499999999999</v>
      </c>
      <c r="G26" s="7" t="s">
        <v>64</v>
      </c>
      <c r="H26" s="7"/>
      <c r="I26" s="7">
        <v>1</v>
      </c>
      <c r="J26" s="7">
        <v>1</v>
      </c>
      <c r="K26" s="8">
        <v>45202.609027777777</v>
      </c>
      <c r="L26" s="7"/>
      <c r="M26" s="7" t="s">
        <v>89</v>
      </c>
      <c r="N26" s="7"/>
      <c r="O26" s="7" t="s">
        <v>62</v>
      </c>
      <c r="P26" s="7">
        <v>0.79500000000000004</v>
      </c>
      <c r="Q26" s="7" t="s">
        <v>63</v>
      </c>
      <c r="R26" s="7">
        <v>0.48720599999999997</v>
      </c>
      <c r="S26" s="7" t="s">
        <v>64</v>
      </c>
      <c r="T26" s="7"/>
      <c r="U26" s="7">
        <v>1</v>
      </c>
      <c r="V26" s="7">
        <v>1</v>
      </c>
      <c r="W26" s="8">
        <v>45202.647916666669</v>
      </c>
    </row>
    <row r="27" spans="1:23">
      <c r="A27" s="7" t="s">
        <v>30</v>
      </c>
      <c r="B27" s="7"/>
      <c r="C27" s="7" t="s">
        <v>62</v>
      </c>
      <c r="D27" s="7">
        <v>6.4000000000000001E-2</v>
      </c>
      <c r="E27" s="7" t="s">
        <v>63</v>
      </c>
      <c r="F27" s="7">
        <v>0.16048699999999999</v>
      </c>
      <c r="G27" s="7" t="s">
        <v>64</v>
      </c>
      <c r="H27" s="7"/>
      <c r="I27" s="7">
        <v>1</v>
      </c>
      <c r="J27" s="7">
        <v>1</v>
      </c>
      <c r="K27" s="8">
        <v>45202.61041666667</v>
      </c>
      <c r="L27" s="7"/>
      <c r="M27" s="7" t="s">
        <v>90</v>
      </c>
      <c r="N27" s="7"/>
      <c r="O27" s="7" t="s">
        <v>62</v>
      </c>
      <c r="P27" s="7">
        <v>0.44600000000000001</v>
      </c>
      <c r="Q27" s="7" t="s">
        <v>63</v>
      </c>
      <c r="R27" s="7">
        <v>0.33133899999999999</v>
      </c>
      <c r="S27" s="7" t="s">
        <v>64</v>
      </c>
      <c r="T27" s="7"/>
      <c r="U27" s="7">
        <v>1</v>
      </c>
      <c r="V27" s="7">
        <v>1</v>
      </c>
      <c r="W27" s="8">
        <v>45202.649305555555</v>
      </c>
    </row>
    <row r="28" spans="1:23">
      <c r="A28" s="7" t="s">
        <v>31</v>
      </c>
      <c r="B28" s="7"/>
      <c r="C28" s="7" t="s">
        <v>62</v>
      </c>
      <c r="D28" s="7">
        <v>3.5999999999999997E-2</v>
      </c>
      <c r="E28" s="7" t="s">
        <v>63</v>
      </c>
      <c r="F28" s="7">
        <v>0.148064</v>
      </c>
      <c r="G28" s="7" t="s">
        <v>64</v>
      </c>
      <c r="H28" s="7"/>
      <c r="I28" s="7">
        <v>1</v>
      </c>
      <c r="J28" s="7">
        <v>1</v>
      </c>
      <c r="K28" s="8">
        <v>45202.611805555556</v>
      </c>
      <c r="L28" s="7"/>
      <c r="M28" s="7" t="s">
        <v>91</v>
      </c>
      <c r="N28" s="7"/>
      <c r="O28" s="7" t="s">
        <v>62</v>
      </c>
      <c r="P28" s="7">
        <v>0.45</v>
      </c>
      <c r="Q28" s="7" t="s">
        <v>63</v>
      </c>
      <c r="R28" s="7">
        <v>0.333042</v>
      </c>
      <c r="S28" s="7" t="s">
        <v>64</v>
      </c>
      <c r="T28" s="7"/>
      <c r="U28" s="7">
        <v>1</v>
      </c>
      <c r="V28" s="7">
        <v>1</v>
      </c>
      <c r="W28" s="8">
        <v>45202.650694444441</v>
      </c>
    </row>
    <row r="29" spans="1:23">
      <c r="A29" s="7" t="s">
        <v>32</v>
      </c>
      <c r="B29" s="7"/>
      <c r="C29" s="7" t="s">
        <v>62</v>
      </c>
      <c r="D29" s="7">
        <v>8.0000000000000002E-3</v>
      </c>
      <c r="E29" s="7" t="s">
        <v>63</v>
      </c>
      <c r="F29" s="7">
        <v>0.13572400000000001</v>
      </c>
      <c r="G29" s="7" t="s">
        <v>64</v>
      </c>
      <c r="H29" s="7"/>
      <c r="I29" s="7">
        <v>1</v>
      </c>
      <c r="J29" s="7">
        <v>1</v>
      </c>
      <c r="K29" s="8">
        <v>45202.613194444442</v>
      </c>
      <c r="L29" s="7"/>
      <c r="M29" s="7" t="s">
        <v>92</v>
      </c>
      <c r="N29" s="7"/>
      <c r="O29" s="7" t="s">
        <v>62</v>
      </c>
      <c r="P29" s="7">
        <v>0.188</v>
      </c>
      <c r="Q29" s="7" t="s">
        <v>63</v>
      </c>
      <c r="R29" s="7">
        <v>0.216001</v>
      </c>
      <c r="S29" s="7" t="s">
        <v>64</v>
      </c>
      <c r="T29" s="7"/>
      <c r="U29" s="7">
        <v>1</v>
      </c>
      <c r="V29" s="7">
        <v>1</v>
      </c>
      <c r="W29" s="8">
        <v>45202.652083333334</v>
      </c>
    </row>
    <row r="30" spans="1:23">
      <c r="A30" s="7" t="s">
        <v>33</v>
      </c>
      <c r="B30" s="7"/>
      <c r="C30" s="7" t="s">
        <v>62</v>
      </c>
      <c r="D30" s="7">
        <v>1.4999999999999999E-2</v>
      </c>
      <c r="E30" s="7" t="s">
        <v>63</v>
      </c>
      <c r="F30" s="7">
        <v>0.13878599999999999</v>
      </c>
      <c r="G30" s="7" t="s">
        <v>64</v>
      </c>
      <c r="H30" s="7"/>
      <c r="I30" s="7">
        <v>1</v>
      </c>
      <c r="J30" s="7">
        <v>1</v>
      </c>
      <c r="K30" s="8">
        <v>45202.614583333336</v>
      </c>
      <c r="L30" s="7"/>
      <c r="M30" s="7" t="s">
        <v>93</v>
      </c>
      <c r="N30" s="7"/>
      <c r="O30" s="7" t="s">
        <v>62</v>
      </c>
      <c r="P30" s="7">
        <v>0.19600000000000001</v>
      </c>
      <c r="Q30" s="7" t="s">
        <v>63</v>
      </c>
      <c r="R30" s="7">
        <v>0.219391</v>
      </c>
      <c r="S30" s="7" t="s">
        <v>64</v>
      </c>
      <c r="T30" s="7"/>
      <c r="U30" s="7">
        <v>1</v>
      </c>
      <c r="V30" s="7">
        <v>1</v>
      </c>
      <c r="W30" s="8">
        <v>45202.65347222222</v>
      </c>
    </row>
    <row r="31" spans="1:23">
      <c r="A31" s="7" t="s">
        <v>34</v>
      </c>
      <c r="B31" s="7"/>
      <c r="C31" s="7" t="s">
        <v>62</v>
      </c>
      <c r="D31" s="7">
        <v>1.7999999999999999E-2</v>
      </c>
      <c r="E31" s="7" t="s">
        <v>63</v>
      </c>
      <c r="F31" s="7">
        <v>0.140156</v>
      </c>
      <c r="G31" s="7" t="s">
        <v>64</v>
      </c>
      <c r="H31" s="7"/>
      <c r="I31" s="7">
        <v>1</v>
      </c>
      <c r="J31" s="7">
        <v>1</v>
      </c>
      <c r="K31" s="8">
        <v>45202.615972222222</v>
      </c>
      <c r="L31" s="7"/>
      <c r="M31" s="7" t="s">
        <v>94</v>
      </c>
      <c r="N31" s="7"/>
      <c r="O31" s="7" t="s">
        <v>62</v>
      </c>
      <c r="P31" s="7">
        <v>0.35299999999999998</v>
      </c>
      <c r="Q31" s="7" t="s">
        <v>63</v>
      </c>
      <c r="R31" s="7">
        <v>0.28965999999999997</v>
      </c>
      <c r="S31" s="7" t="s">
        <v>64</v>
      </c>
      <c r="T31" s="7"/>
      <c r="U31" s="7">
        <v>1</v>
      </c>
      <c r="V31" s="7">
        <v>1</v>
      </c>
      <c r="W31" s="8">
        <v>45202.654861111114</v>
      </c>
    </row>
    <row r="32" spans="1:23">
      <c r="A32" s="7" t="s">
        <v>35</v>
      </c>
      <c r="B32" s="7"/>
      <c r="C32" s="7" t="s">
        <v>62</v>
      </c>
      <c r="D32" s="7">
        <v>0.02</v>
      </c>
      <c r="E32" s="7" t="s">
        <v>63</v>
      </c>
      <c r="F32" s="7">
        <v>0.140788</v>
      </c>
      <c r="G32" s="7" t="s">
        <v>64</v>
      </c>
      <c r="H32" s="7"/>
      <c r="I32" s="7">
        <v>1</v>
      </c>
      <c r="J32" s="7">
        <v>1</v>
      </c>
      <c r="K32" s="8">
        <v>45202.617361111108</v>
      </c>
      <c r="L32" s="7"/>
      <c r="M32" s="7" t="s">
        <v>95</v>
      </c>
      <c r="N32" s="7"/>
      <c r="O32" s="7" t="s">
        <v>62</v>
      </c>
      <c r="P32" s="7">
        <v>0.35699999999999998</v>
      </c>
      <c r="Q32" s="7" t="s">
        <v>63</v>
      </c>
      <c r="R32" s="7">
        <v>0.29156199999999999</v>
      </c>
      <c r="S32" s="7" t="s">
        <v>64</v>
      </c>
      <c r="T32" s="7"/>
      <c r="U32" s="7">
        <v>1</v>
      </c>
      <c r="V32" s="7">
        <v>1</v>
      </c>
      <c r="W32" s="8">
        <v>45202.65625</v>
      </c>
    </row>
    <row r="33" spans="1:23">
      <c r="A33" s="7" t="s">
        <v>36</v>
      </c>
      <c r="B33" s="7"/>
      <c r="C33" s="7" t="s">
        <v>62</v>
      </c>
      <c r="D33" s="7">
        <v>4.0000000000000001E-3</v>
      </c>
      <c r="E33" s="7" t="s">
        <v>63</v>
      </c>
      <c r="F33" s="7">
        <v>0.133967</v>
      </c>
      <c r="G33" s="7" t="s">
        <v>64</v>
      </c>
      <c r="H33" s="7"/>
      <c r="I33" s="7">
        <v>1</v>
      </c>
      <c r="J33" s="7">
        <v>1</v>
      </c>
      <c r="K33" s="8">
        <v>45202.618750000001</v>
      </c>
      <c r="L33" s="7"/>
      <c r="M33" s="7" t="s">
        <v>96</v>
      </c>
      <c r="N33" s="7"/>
      <c r="O33" s="7" t="s">
        <v>62</v>
      </c>
      <c r="P33" s="7">
        <v>0.13100000000000001</v>
      </c>
      <c r="Q33" s="7" t="s">
        <v>63</v>
      </c>
      <c r="R33" s="7">
        <v>0.19056200000000001</v>
      </c>
      <c r="S33" s="7" t="s">
        <v>64</v>
      </c>
      <c r="T33" s="7"/>
      <c r="U33" s="7">
        <v>1</v>
      </c>
      <c r="V33" s="7">
        <v>1</v>
      </c>
      <c r="W33" s="8">
        <v>45202.656944444447</v>
      </c>
    </row>
    <row r="34" spans="1:23">
      <c r="A34" s="7" t="s">
        <v>37</v>
      </c>
      <c r="B34" s="7"/>
      <c r="C34" s="7" t="s">
        <v>62</v>
      </c>
      <c r="D34" s="7">
        <v>0.04</v>
      </c>
      <c r="E34" s="7" t="s">
        <v>63</v>
      </c>
      <c r="F34" s="7">
        <v>0.15009</v>
      </c>
      <c r="G34" s="7" t="s">
        <v>64</v>
      </c>
      <c r="H34" s="7"/>
      <c r="I34" s="7">
        <v>1</v>
      </c>
      <c r="J34" s="7">
        <v>1</v>
      </c>
      <c r="K34" s="8">
        <v>45202.620138888888</v>
      </c>
      <c r="L34" s="7"/>
      <c r="M34" s="7" t="s">
        <v>97</v>
      </c>
      <c r="N34" s="7"/>
      <c r="O34" s="7" t="s">
        <v>62</v>
      </c>
      <c r="P34" s="7">
        <v>0.13100000000000001</v>
      </c>
      <c r="Q34" s="7" t="s">
        <v>63</v>
      </c>
      <c r="R34" s="7">
        <v>0.19055900000000001</v>
      </c>
      <c r="S34" s="7" t="s">
        <v>64</v>
      </c>
      <c r="T34" s="7"/>
      <c r="U34" s="7">
        <v>1</v>
      </c>
      <c r="V34" s="7">
        <v>1</v>
      </c>
      <c r="W34" s="8">
        <v>45202.658333333333</v>
      </c>
    </row>
    <row r="35" spans="1:23">
      <c r="A35" s="7" t="s">
        <v>38</v>
      </c>
      <c r="B35" s="7"/>
      <c r="C35" s="7" t="s">
        <v>62</v>
      </c>
      <c r="D35" s="7">
        <v>3.4000000000000002E-2</v>
      </c>
      <c r="E35" s="7" t="s">
        <v>63</v>
      </c>
      <c r="F35" s="7">
        <v>0.14740700000000001</v>
      </c>
      <c r="G35" s="7" t="s">
        <v>64</v>
      </c>
      <c r="H35" s="7"/>
      <c r="I35" s="7">
        <v>1</v>
      </c>
      <c r="J35" s="7">
        <v>1</v>
      </c>
      <c r="K35" s="8">
        <v>45202.621527777781</v>
      </c>
      <c r="L35" s="7"/>
      <c r="M35" s="7" t="s">
        <v>98</v>
      </c>
      <c r="N35" s="7"/>
      <c r="O35" s="7" t="s">
        <v>62</v>
      </c>
      <c r="P35" s="7">
        <v>0.1</v>
      </c>
      <c r="Q35" s="7" t="s">
        <v>63</v>
      </c>
      <c r="R35" s="7">
        <v>0.17668700000000001</v>
      </c>
      <c r="S35" s="7" t="s">
        <v>64</v>
      </c>
      <c r="T35" s="7"/>
      <c r="U35" s="7">
        <v>1</v>
      </c>
      <c r="V35" s="7">
        <v>1</v>
      </c>
      <c r="W35" s="8">
        <v>45202.659722222219</v>
      </c>
    </row>
    <row r="36" spans="1:23">
      <c r="A36" s="7" t="s">
        <v>39</v>
      </c>
      <c r="B36" s="7"/>
      <c r="C36" s="7" t="s">
        <v>62</v>
      </c>
      <c r="D36" s="7">
        <v>5.7000000000000002E-2</v>
      </c>
      <c r="E36" s="7" t="s">
        <v>63</v>
      </c>
      <c r="F36" s="7">
        <v>0.15767300000000001</v>
      </c>
      <c r="G36" s="7" t="s">
        <v>64</v>
      </c>
      <c r="H36" s="7"/>
      <c r="I36" s="7">
        <v>1</v>
      </c>
      <c r="J36" s="7">
        <v>1</v>
      </c>
      <c r="K36" s="8">
        <v>45202.622916666667</v>
      </c>
      <c r="L36" s="7"/>
      <c r="M36" s="7" t="s">
        <v>99</v>
      </c>
      <c r="N36" s="7"/>
      <c r="O36" s="7" t="s">
        <v>62</v>
      </c>
      <c r="P36" s="7">
        <v>8.7999999999999995E-2</v>
      </c>
      <c r="Q36" s="7" t="s">
        <v>63</v>
      </c>
      <c r="R36" s="7">
        <v>0.17144599999999999</v>
      </c>
      <c r="S36" s="7" t="s">
        <v>64</v>
      </c>
      <c r="T36" s="7"/>
      <c r="U36" s="7">
        <v>1</v>
      </c>
      <c r="V36" s="7">
        <v>1</v>
      </c>
      <c r="W36" s="8">
        <v>45202.661805555559</v>
      </c>
    </row>
    <row r="37" spans="1:23">
      <c r="A37" s="7" t="s">
        <v>40</v>
      </c>
      <c r="B37" s="7"/>
      <c r="C37" s="7" t="s">
        <v>62</v>
      </c>
      <c r="D37" s="7">
        <v>0.14899999999999999</v>
      </c>
      <c r="E37" s="7" t="s">
        <v>63</v>
      </c>
      <c r="F37" s="7">
        <v>0.19850000000000001</v>
      </c>
      <c r="G37" s="7" t="s">
        <v>64</v>
      </c>
      <c r="H37" s="7"/>
      <c r="I37" s="7">
        <v>1</v>
      </c>
      <c r="J37" s="7">
        <v>1</v>
      </c>
      <c r="K37" s="8">
        <v>45202.624305555553</v>
      </c>
      <c r="L37" s="7"/>
      <c r="M37" s="7" t="s">
        <v>100</v>
      </c>
      <c r="N37" s="7"/>
      <c r="O37" s="7" t="s">
        <v>62</v>
      </c>
      <c r="P37" s="7">
        <v>9.2999999999999999E-2</v>
      </c>
      <c r="Q37" s="7" t="s">
        <v>63</v>
      </c>
      <c r="R37" s="7">
        <v>0.17338500000000001</v>
      </c>
      <c r="S37" s="7" t="s">
        <v>64</v>
      </c>
      <c r="T37" s="7"/>
      <c r="U37" s="7">
        <v>1</v>
      </c>
      <c r="V37" s="7">
        <v>1</v>
      </c>
      <c r="W37" s="8">
        <v>45202.662499999999</v>
      </c>
    </row>
    <row r="38" spans="1:23">
      <c r="A38" s="7" t="s">
        <v>41</v>
      </c>
      <c r="B38" s="7"/>
      <c r="C38" s="7" t="s">
        <v>62</v>
      </c>
      <c r="D38" s="7">
        <v>0.16600000000000001</v>
      </c>
      <c r="E38" s="7" t="s">
        <v>63</v>
      </c>
      <c r="F38" s="7">
        <v>0.20619999999999999</v>
      </c>
      <c r="G38" s="7" t="s">
        <v>64</v>
      </c>
      <c r="H38" s="7"/>
      <c r="I38" s="7">
        <v>1</v>
      </c>
      <c r="J38" s="7">
        <v>1</v>
      </c>
      <c r="K38" s="8">
        <v>45202.625694444447</v>
      </c>
      <c r="L38" s="7"/>
      <c r="M38" s="7" t="s">
        <v>101</v>
      </c>
      <c r="N38" s="7"/>
      <c r="O38" s="7" t="s">
        <v>62</v>
      </c>
      <c r="P38" s="7">
        <v>8.5999999999999993E-2</v>
      </c>
      <c r="Q38" s="7" t="s">
        <v>63</v>
      </c>
      <c r="R38" s="7">
        <v>0.170594</v>
      </c>
      <c r="S38" s="7" t="s">
        <v>64</v>
      </c>
      <c r="T38" s="7"/>
      <c r="U38" s="7">
        <v>1</v>
      </c>
      <c r="V38" s="7">
        <v>1</v>
      </c>
      <c r="W38" s="8">
        <v>45202.664583333331</v>
      </c>
    </row>
    <row r="39" spans="1:23">
      <c r="A39" s="7"/>
      <c r="B39" s="7"/>
      <c r="C39" s="7"/>
      <c r="D39" s="7"/>
      <c r="E39" s="7"/>
      <c r="F39" s="7"/>
      <c r="G39" s="7"/>
      <c r="H39" s="7"/>
      <c r="I39" s="7"/>
      <c r="J39" s="7"/>
      <c r="K39" s="8"/>
      <c r="L39" s="7"/>
    </row>
    <row r="40" spans="1:23">
      <c r="A40" s="7"/>
      <c r="B40" s="7"/>
      <c r="C40" s="7"/>
      <c r="D40" s="7"/>
      <c r="E40" s="7"/>
      <c r="F40" s="7"/>
      <c r="G40" s="7"/>
      <c r="H40" s="7"/>
      <c r="I40" s="7"/>
      <c r="J40" s="7"/>
      <c r="K40" s="8"/>
      <c r="L40" s="7"/>
    </row>
    <row r="41" spans="1:23">
      <c r="A41" s="7"/>
      <c r="B41" s="7"/>
      <c r="C41" s="7"/>
      <c r="D41" s="7"/>
      <c r="E41" s="7"/>
      <c r="F41" s="7"/>
      <c r="G41" s="7"/>
      <c r="H41" s="7"/>
      <c r="I41" s="7"/>
      <c r="J41" s="7"/>
      <c r="K41" s="8"/>
      <c r="L41" s="7"/>
    </row>
    <row r="42" spans="1:23">
      <c r="A42" s="7"/>
      <c r="B42" s="7"/>
      <c r="C42" s="7"/>
      <c r="D42" s="7"/>
      <c r="E42" s="7"/>
      <c r="F42" s="7"/>
      <c r="G42" s="7"/>
      <c r="H42" s="7"/>
      <c r="I42" s="7"/>
      <c r="J42" s="7"/>
      <c r="K42" s="8"/>
      <c r="L42" s="7"/>
    </row>
    <row r="43" spans="1:23">
      <c r="A43" s="7"/>
      <c r="B43" s="7"/>
      <c r="C43" s="7"/>
      <c r="D43" s="7"/>
      <c r="E43" s="7"/>
      <c r="F43" s="7"/>
      <c r="G43" s="7"/>
      <c r="H43" s="7"/>
      <c r="I43" s="7"/>
      <c r="J43" s="7"/>
      <c r="K43" s="8"/>
      <c r="L43" s="7"/>
    </row>
    <row r="44" spans="1:23">
      <c r="A44" s="7"/>
      <c r="B44" s="7"/>
      <c r="C44" s="7"/>
      <c r="D44" s="7"/>
      <c r="E44" s="7"/>
      <c r="F44" s="7"/>
      <c r="G44" s="7"/>
      <c r="H44" s="7"/>
      <c r="I44" s="7"/>
      <c r="J44" s="7"/>
      <c r="K44" s="8"/>
      <c r="L44" s="7"/>
    </row>
    <row r="45" spans="1:23">
      <c r="A45" s="7"/>
      <c r="B45" s="7"/>
      <c r="C45" s="7"/>
      <c r="D45" s="7"/>
      <c r="E45" s="7"/>
      <c r="F45" s="7"/>
      <c r="G45" s="7"/>
      <c r="H45" s="7"/>
      <c r="I45" s="7"/>
      <c r="J45" s="7"/>
      <c r="K45" s="8"/>
      <c r="L45" s="7"/>
    </row>
    <row r="46" spans="1:23">
      <c r="A46" s="7"/>
      <c r="B46" s="7"/>
      <c r="C46" s="7"/>
      <c r="D46" s="7"/>
      <c r="E46" s="7"/>
      <c r="F46" s="7"/>
      <c r="G46" s="7"/>
      <c r="H46" s="7"/>
      <c r="I46" s="7"/>
      <c r="J46" s="7"/>
      <c r="K46" s="8"/>
      <c r="L46" s="7"/>
    </row>
    <row r="47" spans="1:23">
      <c r="A47" s="7"/>
      <c r="B47" s="7"/>
      <c r="C47" s="7"/>
      <c r="D47" s="7"/>
      <c r="E47" s="7"/>
      <c r="F47" s="7"/>
      <c r="G47" s="7"/>
      <c r="H47" s="7"/>
      <c r="I47" s="7"/>
      <c r="J47" s="7"/>
      <c r="K47" s="8"/>
      <c r="L47" s="7"/>
    </row>
    <row r="48" spans="1:23">
      <c r="A48" s="7"/>
      <c r="B48" s="7"/>
      <c r="C48" s="7"/>
      <c r="D48" s="7"/>
      <c r="E48" s="7"/>
      <c r="F48" s="7"/>
      <c r="G48" s="7"/>
      <c r="H48" s="7"/>
      <c r="I48" s="7"/>
      <c r="J48" s="7"/>
      <c r="K48" s="8"/>
      <c r="L48" s="7"/>
    </row>
    <row r="49" spans="1:12">
      <c r="A49" s="7"/>
      <c r="B49" s="7"/>
      <c r="C49" s="7"/>
      <c r="D49" s="7"/>
      <c r="E49" s="7"/>
      <c r="F49" s="7"/>
      <c r="G49" s="7"/>
      <c r="H49" s="7"/>
      <c r="I49" s="7"/>
      <c r="J49" s="7"/>
      <c r="K49" s="8"/>
      <c r="L49" s="7"/>
    </row>
    <row r="50" spans="1:12">
      <c r="A50" s="7"/>
      <c r="B50" s="7"/>
      <c r="C50" s="7"/>
      <c r="D50" s="7"/>
      <c r="E50" s="7"/>
      <c r="F50" s="7"/>
      <c r="G50" s="7"/>
      <c r="H50" s="7"/>
      <c r="I50" s="7"/>
      <c r="J50" s="7"/>
      <c r="K50" s="8"/>
      <c r="L50" s="7"/>
    </row>
    <row r="51" spans="1:12">
      <c r="A51" s="7"/>
      <c r="B51" s="7"/>
      <c r="C51" s="7"/>
      <c r="D51" s="7"/>
      <c r="E51" s="7"/>
      <c r="F51" s="7"/>
      <c r="G51" s="7"/>
      <c r="H51" s="7"/>
      <c r="I51" s="7"/>
      <c r="J51" s="7"/>
      <c r="K51" s="8"/>
      <c r="L51" s="7"/>
    </row>
    <row r="52" spans="1:12">
      <c r="A52" s="7"/>
      <c r="B52" s="7"/>
      <c r="C52" s="7"/>
      <c r="D52" s="7"/>
      <c r="E52" s="7"/>
      <c r="F52" s="7"/>
      <c r="G52" s="7"/>
      <c r="H52" s="7"/>
      <c r="I52" s="7"/>
      <c r="J52" s="7"/>
      <c r="K52" s="8"/>
      <c r="L52" s="7"/>
    </row>
    <row r="53" spans="1:12">
      <c r="A53" s="7"/>
      <c r="B53" s="7"/>
      <c r="C53" s="7"/>
      <c r="D53" s="7"/>
      <c r="E53" s="7"/>
      <c r="F53" s="7"/>
      <c r="G53" s="7"/>
      <c r="H53" s="7"/>
      <c r="I53" s="7"/>
      <c r="J53" s="7"/>
      <c r="K53" s="8"/>
      <c r="L53" s="7"/>
    </row>
    <row r="54" spans="1:12">
      <c r="A54" s="7"/>
      <c r="B54" s="7"/>
      <c r="C54" s="7"/>
      <c r="D54" s="7"/>
      <c r="E54" s="7"/>
      <c r="F54" s="7"/>
      <c r="G54" s="7"/>
      <c r="H54" s="7"/>
      <c r="I54" s="7"/>
      <c r="J54" s="7"/>
      <c r="K54" s="8"/>
      <c r="L54" s="7"/>
    </row>
    <row r="55" spans="1:12">
      <c r="A55" s="7"/>
      <c r="B55" s="7"/>
      <c r="C55" s="7"/>
      <c r="D55" s="7"/>
      <c r="E55" s="7"/>
      <c r="F55" s="7"/>
      <c r="G55" s="7"/>
      <c r="H55" s="7"/>
      <c r="I55" s="7"/>
      <c r="J55" s="7"/>
      <c r="K55" s="8"/>
      <c r="L55" s="7"/>
    </row>
    <row r="56" spans="1:12">
      <c r="A56" s="7"/>
      <c r="B56" s="7"/>
      <c r="C56" s="7"/>
      <c r="D56" s="7"/>
      <c r="E56" s="7"/>
      <c r="F56" s="7"/>
      <c r="G56" s="7"/>
      <c r="H56" s="7"/>
      <c r="I56" s="7"/>
      <c r="J56" s="7"/>
      <c r="K56" s="8"/>
      <c r="L56" s="7"/>
    </row>
    <row r="57" spans="1:12">
      <c r="A57" s="7"/>
      <c r="B57" s="7"/>
      <c r="C57" s="7"/>
      <c r="D57" s="7"/>
      <c r="E57" s="7"/>
      <c r="F57" s="7"/>
      <c r="G57" s="7"/>
      <c r="H57" s="7"/>
      <c r="I57" s="7"/>
      <c r="J57" s="7"/>
      <c r="K57" s="8"/>
      <c r="L57" s="7"/>
    </row>
    <row r="58" spans="1:12">
      <c r="A58" s="7"/>
      <c r="B58" s="7"/>
      <c r="C58" s="7"/>
      <c r="D58" s="7"/>
      <c r="E58" s="7"/>
      <c r="F58" s="7"/>
      <c r="G58" s="7"/>
      <c r="H58" s="7"/>
      <c r="I58" s="7"/>
      <c r="J58" s="7"/>
      <c r="K58" s="8"/>
      <c r="L58" s="7"/>
    </row>
    <row r="59" spans="1:12">
      <c r="A59" s="7"/>
      <c r="B59" s="7"/>
      <c r="C59" s="7"/>
      <c r="D59" s="7"/>
      <c r="E59" s="7"/>
      <c r="F59" s="7"/>
      <c r="G59" s="7"/>
      <c r="H59" s="7"/>
      <c r="I59" s="7"/>
      <c r="J59" s="7"/>
      <c r="K59" s="8"/>
      <c r="L59" s="7"/>
    </row>
    <row r="60" spans="1:12">
      <c r="A60" s="7"/>
      <c r="B60" s="7"/>
      <c r="C60" s="7"/>
      <c r="D60" s="7"/>
      <c r="E60" s="7"/>
      <c r="F60" s="7"/>
      <c r="G60" s="7"/>
      <c r="H60" s="7"/>
      <c r="I60" s="7"/>
      <c r="J60" s="7"/>
      <c r="K60" s="8"/>
      <c r="L60" s="7"/>
    </row>
    <row r="61" spans="1:12">
      <c r="A61" s="7"/>
      <c r="B61" s="7"/>
      <c r="C61" s="7"/>
      <c r="D61" s="7"/>
      <c r="E61" s="7"/>
      <c r="F61" s="7"/>
      <c r="G61" s="7"/>
      <c r="H61" s="7"/>
      <c r="I61" s="7"/>
      <c r="J61" s="7"/>
      <c r="K61" s="8"/>
      <c r="L61" s="7"/>
    </row>
    <row r="62" spans="1:12">
      <c r="A62" s="7"/>
      <c r="B62" s="7"/>
      <c r="C62" s="7"/>
      <c r="D62" s="7"/>
      <c r="E62" s="7"/>
      <c r="F62" s="7"/>
      <c r="G62" s="7"/>
      <c r="H62" s="7"/>
      <c r="I62" s="7"/>
      <c r="J62" s="7"/>
      <c r="K62" s="8"/>
      <c r="L62" s="7"/>
    </row>
    <row r="63" spans="1:12">
      <c r="A63" s="7"/>
      <c r="B63" s="7"/>
      <c r="C63" s="7"/>
      <c r="D63" s="7"/>
      <c r="E63" s="7"/>
      <c r="F63" s="7"/>
      <c r="G63" s="7"/>
      <c r="H63" s="7"/>
      <c r="I63" s="7"/>
      <c r="J63" s="7"/>
      <c r="K63" s="8"/>
      <c r="L63" s="7"/>
    </row>
    <row r="64" spans="1:12">
      <c r="A64" s="7"/>
      <c r="B64" s="7"/>
      <c r="C64" s="7"/>
      <c r="D64" s="7"/>
      <c r="E64" s="7"/>
      <c r="F64" s="7"/>
      <c r="G64" s="7"/>
      <c r="H64" s="7"/>
      <c r="I64" s="7"/>
      <c r="J64" s="7"/>
      <c r="K64" s="8"/>
      <c r="L64" s="7"/>
    </row>
    <row r="65" spans="1:23">
      <c r="A65" s="7"/>
      <c r="B65" s="7"/>
      <c r="C65" s="7"/>
      <c r="D65" s="7"/>
      <c r="E65" s="7"/>
      <c r="F65" s="7"/>
      <c r="G65" s="7"/>
      <c r="H65" s="7"/>
      <c r="I65" s="7"/>
      <c r="J65" s="7"/>
      <c r="K65" s="8"/>
      <c r="L65" s="7"/>
    </row>
    <row r="66" spans="1:23">
      <c r="A66" s="7"/>
      <c r="B66" s="7"/>
      <c r="C66" s="7"/>
      <c r="D66" s="7"/>
      <c r="E66" s="7"/>
      <c r="F66" s="7"/>
      <c r="G66" s="7"/>
      <c r="H66" s="7"/>
      <c r="I66" s="7"/>
      <c r="J66" s="7"/>
      <c r="K66" s="8"/>
      <c r="L66" s="7"/>
    </row>
    <row r="67" spans="1:2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A6A7-683D-49D1-8BC7-73FA927702F9}">
  <dimension ref="A1:S56"/>
  <sheetViews>
    <sheetView workbookViewId="0">
      <selection activeCell="D2" sqref="D2:E29"/>
    </sheetView>
  </sheetViews>
  <sheetFormatPr defaultRowHeight="14.4"/>
  <sheetData>
    <row r="1" spans="1:19">
      <c r="A1" t="s">
        <v>42</v>
      </c>
      <c r="B1" t="s">
        <v>1</v>
      </c>
      <c r="C1" t="s">
        <v>43</v>
      </c>
      <c r="D1" t="s">
        <v>47</v>
      </c>
      <c r="E1" t="s">
        <v>44</v>
      </c>
      <c r="F1" t="s">
        <v>45</v>
      </c>
      <c r="H1" t="s">
        <v>46</v>
      </c>
      <c r="J1" t="s">
        <v>8</v>
      </c>
      <c r="L1" t="s">
        <v>43</v>
      </c>
      <c r="M1" t="s">
        <v>47</v>
      </c>
      <c r="N1" t="s">
        <v>44</v>
      </c>
      <c r="O1" t="s">
        <v>45</v>
      </c>
      <c r="Q1" t="s">
        <v>46</v>
      </c>
      <c r="S1" t="s">
        <v>8</v>
      </c>
    </row>
    <row r="2" spans="1:19" s="10" customFormat="1">
      <c r="A2" s="9" t="s">
        <v>14</v>
      </c>
      <c r="B2" s="11">
        <v>45111</v>
      </c>
      <c r="C2" s="9"/>
      <c r="D2" s="9">
        <v>4.8999999999999998E-3</v>
      </c>
      <c r="E2" s="9">
        <v>6.3E-2</v>
      </c>
      <c r="F2" s="9"/>
      <c r="G2" s="9"/>
      <c r="H2" s="10">
        <f>C2+D2</f>
        <v>4.8999999999999998E-3</v>
      </c>
      <c r="J2" s="10">
        <f>E2+H2</f>
        <v>6.7900000000000002E-2</v>
      </c>
      <c r="L2" s="10">
        <f>(C2/62.01)*1000</f>
        <v>0</v>
      </c>
      <c r="M2" s="10">
        <f>(D2/46.01)*1000</f>
        <v>0.10649858726363834</v>
      </c>
      <c r="N2" s="10">
        <f>(E2/17.03)*1000</f>
        <v>3.6993540810334702</v>
      </c>
      <c r="O2" s="10">
        <f>(F2/94.97)*1000</f>
        <v>0</v>
      </c>
      <c r="Q2" s="10">
        <f>(H2/62)*1000</f>
        <v>7.9032258064516123E-2</v>
      </c>
      <c r="S2" s="10">
        <f>N2+Q2</f>
        <v>3.7783863390979864</v>
      </c>
    </row>
    <row r="3" spans="1:19" s="10" customFormat="1">
      <c r="A3" s="9" t="s">
        <v>15</v>
      </c>
      <c r="B3" s="11">
        <v>45111</v>
      </c>
      <c r="C3" s="9"/>
      <c r="D3" s="9">
        <v>4.4999999999999997E-3</v>
      </c>
      <c r="E3" s="9">
        <v>5.3999999999999999E-2</v>
      </c>
      <c r="F3" s="9"/>
      <c r="G3" s="9"/>
      <c r="H3" s="10">
        <f t="shared" ref="H3:H29" si="0">C3+D3</f>
        <v>4.4999999999999997E-3</v>
      </c>
      <c r="J3" s="10">
        <f t="shared" ref="J3:J29" si="1">E3+H3</f>
        <v>5.8499999999999996E-2</v>
      </c>
      <c r="L3" s="10">
        <f>(C3/62.01)*1000</f>
        <v>0</v>
      </c>
      <c r="M3" s="10">
        <f t="shared" ref="M3:M29" si="2">(D3/46.01)*1000</f>
        <v>9.7804825038035212E-2</v>
      </c>
      <c r="N3" s="10">
        <f t="shared" ref="N3:N29" si="3">(E3/17.03)*1000</f>
        <v>3.170874926600117</v>
      </c>
      <c r="O3" s="10">
        <f t="shared" ref="O3:O29" si="4">(F3/94.97)*1000</f>
        <v>0</v>
      </c>
      <c r="Q3" s="10">
        <f t="shared" ref="Q3:Q29" si="5">(H3/62)*1000</f>
        <v>7.2580645161290314E-2</v>
      </c>
      <c r="S3" s="10">
        <f t="shared" ref="S3:S29" si="6">N3+Q3</f>
        <v>3.2434555717614075</v>
      </c>
    </row>
    <row r="4" spans="1:19" s="10" customFormat="1">
      <c r="A4" s="9" t="s">
        <v>16</v>
      </c>
      <c r="B4" s="11">
        <v>45111</v>
      </c>
      <c r="C4" s="9"/>
      <c r="D4" s="9">
        <v>5.1999999999999998E-3</v>
      </c>
      <c r="E4" s="9">
        <v>4.2999999999999997E-2</v>
      </c>
      <c r="F4" s="9"/>
      <c r="G4" s="9"/>
      <c r="H4" s="10">
        <f t="shared" si="0"/>
        <v>5.1999999999999998E-3</v>
      </c>
      <c r="J4" s="10">
        <f t="shared" si="1"/>
        <v>4.8199999999999993E-2</v>
      </c>
      <c r="L4" s="10">
        <f t="shared" ref="L4:L29" si="7">(C4/62.01)*1000</f>
        <v>0</v>
      </c>
      <c r="M4" s="10">
        <f t="shared" si="2"/>
        <v>0.11301890893284069</v>
      </c>
      <c r="N4" s="10">
        <f t="shared" si="3"/>
        <v>2.5249559600704634</v>
      </c>
      <c r="O4" s="10">
        <f t="shared" si="4"/>
        <v>0</v>
      </c>
      <c r="Q4" s="10">
        <f t="shared" si="5"/>
        <v>8.3870967741935476E-2</v>
      </c>
      <c r="S4" s="10">
        <f t="shared" si="6"/>
        <v>2.608826927812399</v>
      </c>
    </row>
    <row r="5" spans="1:19" s="10" customFormat="1">
      <c r="A5" s="9" t="s">
        <v>17</v>
      </c>
      <c r="B5" s="11">
        <v>45111</v>
      </c>
      <c r="C5" s="9"/>
      <c r="D5" s="9">
        <v>4.7000000000000002E-3</v>
      </c>
      <c r="E5" s="9">
        <v>2.5000000000000001E-2</v>
      </c>
      <c r="F5" s="9"/>
      <c r="G5" s="9"/>
      <c r="H5" s="10">
        <f t="shared" si="0"/>
        <v>4.7000000000000002E-3</v>
      </c>
      <c r="J5" s="10">
        <f t="shared" si="1"/>
        <v>2.9700000000000001E-2</v>
      </c>
      <c r="L5" s="10">
        <f t="shared" si="7"/>
        <v>0</v>
      </c>
      <c r="M5" s="10">
        <f t="shared" si="2"/>
        <v>0.10215170615083678</v>
      </c>
      <c r="N5" s="10">
        <f t="shared" si="3"/>
        <v>1.467997651203758</v>
      </c>
      <c r="O5" s="10">
        <f t="shared" si="4"/>
        <v>0</v>
      </c>
      <c r="Q5" s="10">
        <f t="shared" si="5"/>
        <v>7.5806451612903225E-2</v>
      </c>
      <c r="S5" s="10">
        <f t="shared" si="6"/>
        <v>1.5438041028166611</v>
      </c>
    </row>
    <row r="6" spans="1:19">
      <c r="A6" s="7" t="s">
        <v>18</v>
      </c>
      <c r="B6" s="12">
        <v>45113</v>
      </c>
      <c r="C6" s="7"/>
      <c r="D6" s="7">
        <v>4.4000000000000003E-3</v>
      </c>
      <c r="E6" s="7">
        <v>0.11799999999999999</v>
      </c>
      <c r="F6" s="7"/>
      <c r="G6" s="7"/>
      <c r="H6">
        <f t="shared" si="0"/>
        <v>4.4000000000000003E-3</v>
      </c>
      <c r="J6">
        <f t="shared" si="1"/>
        <v>0.12239999999999999</v>
      </c>
      <c r="L6">
        <f t="shared" si="7"/>
        <v>0</v>
      </c>
      <c r="M6">
        <f t="shared" si="2"/>
        <v>9.563138448163444E-2</v>
      </c>
      <c r="N6">
        <f t="shared" si="3"/>
        <v>6.9289489136817366</v>
      </c>
      <c r="O6">
        <f t="shared" si="4"/>
        <v>0</v>
      </c>
      <c r="Q6">
        <f t="shared" si="5"/>
        <v>7.0967741935483872E-2</v>
      </c>
      <c r="S6">
        <f t="shared" si="6"/>
        <v>6.9999166556172208</v>
      </c>
    </row>
    <row r="7" spans="1:19">
      <c r="A7" s="7" t="s">
        <v>19</v>
      </c>
      <c r="B7" s="12">
        <v>45113</v>
      </c>
      <c r="C7" s="7"/>
      <c r="D7" s="7">
        <v>4.0000000000000001E-3</v>
      </c>
      <c r="E7" s="7">
        <v>0.13900000000000001</v>
      </c>
      <c r="F7" s="7"/>
      <c r="G7" s="7"/>
      <c r="H7">
        <f t="shared" si="0"/>
        <v>4.0000000000000001E-3</v>
      </c>
      <c r="J7">
        <f t="shared" si="1"/>
        <v>0.14300000000000002</v>
      </c>
      <c r="L7">
        <f t="shared" si="7"/>
        <v>0</v>
      </c>
      <c r="M7">
        <f t="shared" si="2"/>
        <v>8.6937622256031299E-2</v>
      </c>
      <c r="N7">
        <f t="shared" si="3"/>
        <v>8.1620669406928954</v>
      </c>
      <c r="O7">
        <f t="shared" si="4"/>
        <v>0</v>
      </c>
      <c r="Q7">
        <f t="shared" si="5"/>
        <v>6.4516129032258063E-2</v>
      </c>
      <c r="S7">
        <f t="shared" si="6"/>
        <v>8.2265830697251534</v>
      </c>
    </row>
    <row r="8" spans="1:19">
      <c r="A8" s="7" t="s">
        <v>20</v>
      </c>
      <c r="B8" s="12">
        <v>45113</v>
      </c>
      <c r="C8" s="7"/>
      <c r="D8" s="7">
        <v>3.3999999999999998E-3</v>
      </c>
      <c r="E8" s="7">
        <v>9.9000000000000005E-2</v>
      </c>
      <c r="F8" s="7"/>
      <c r="G8" s="7"/>
      <c r="H8">
        <f t="shared" si="0"/>
        <v>3.3999999999999998E-3</v>
      </c>
      <c r="J8">
        <f t="shared" si="1"/>
        <v>0.1024</v>
      </c>
      <c r="L8">
        <f t="shared" si="7"/>
        <v>0</v>
      </c>
      <c r="M8">
        <f t="shared" si="2"/>
        <v>7.3896978917626602E-2</v>
      </c>
      <c r="N8">
        <f t="shared" si="3"/>
        <v>5.8132706987668818</v>
      </c>
      <c r="O8">
        <f t="shared" si="4"/>
        <v>0</v>
      </c>
      <c r="Q8">
        <f t="shared" si="5"/>
        <v>5.4838709677419356E-2</v>
      </c>
      <c r="S8">
        <f t="shared" si="6"/>
        <v>5.8681094084443011</v>
      </c>
    </row>
    <row r="9" spans="1:19">
      <c r="A9" s="7" t="s">
        <v>21</v>
      </c>
      <c r="B9" s="12">
        <v>45113</v>
      </c>
      <c r="C9" s="7"/>
      <c r="D9" s="7">
        <v>4.5999999999999999E-3</v>
      </c>
      <c r="E9" s="7">
        <v>6.4000000000000001E-2</v>
      </c>
      <c r="F9" s="7"/>
      <c r="G9" s="7"/>
      <c r="H9">
        <f t="shared" si="0"/>
        <v>4.5999999999999999E-3</v>
      </c>
      <c r="J9">
        <f t="shared" si="1"/>
        <v>6.8599999999999994E-2</v>
      </c>
      <c r="L9">
        <f t="shared" si="7"/>
        <v>0</v>
      </c>
      <c r="M9">
        <f t="shared" si="2"/>
        <v>9.9978265594435997E-2</v>
      </c>
      <c r="N9">
        <f t="shared" si="3"/>
        <v>3.7580739870816209</v>
      </c>
      <c r="O9">
        <f t="shared" si="4"/>
        <v>0</v>
      </c>
      <c r="Q9">
        <f t="shared" si="5"/>
        <v>7.4193548387096769E-2</v>
      </c>
      <c r="S9">
        <f t="shared" si="6"/>
        <v>3.8322675354687177</v>
      </c>
    </row>
    <row r="10" spans="1:19" s="10" customFormat="1">
      <c r="A10" s="9" t="s">
        <v>22</v>
      </c>
      <c r="B10" s="11">
        <v>45113</v>
      </c>
      <c r="C10" s="9"/>
      <c r="D10" s="9">
        <v>4.3E-3</v>
      </c>
      <c r="E10" s="9">
        <v>3.5000000000000003E-2</v>
      </c>
      <c r="F10" s="9"/>
      <c r="G10" s="9"/>
      <c r="H10" s="10">
        <f t="shared" si="0"/>
        <v>4.3E-3</v>
      </c>
      <c r="J10" s="10">
        <f t="shared" si="1"/>
        <v>3.9300000000000002E-2</v>
      </c>
      <c r="L10" s="10">
        <f t="shared" si="7"/>
        <v>0</v>
      </c>
      <c r="M10" s="10">
        <f t="shared" si="2"/>
        <v>9.3457943925233655E-2</v>
      </c>
      <c r="N10" s="10">
        <f t="shared" si="3"/>
        <v>2.0551967116852614</v>
      </c>
      <c r="O10" s="10">
        <f t="shared" si="4"/>
        <v>0</v>
      </c>
      <c r="Q10" s="10">
        <f t="shared" si="5"/>
        <v>6.9354838709677416E-2</v>
      </c>
      <c r="S10" s="10">
        <f t="shared" si="6"/>
        <v>2.1245515503949388</v>
      </c>
    </row>
    <row r="11" spans="1:19" s="10" customFormat="1">
      <c r="A11" s="9" t="s">
        <v>23</v>
      </c>
      <c r="B11" s="11">
        <v>45113</v>
      </c>
      <c r="C11" s="9"/>
      <c r="D11" s="9">
        <v>5.4000000000000003E-3</v>
      </c>
      <c r="E11" s="9">
        <v>4.2999999999999997E-2</v>
      </c>
      <c r="F11" s="9"/>
      <c r="G11" s="9"/>
      <c r="H11" s="10">
        <f t="shared" si="0"/>
        <v>5.4000000000000003E-3</v>
      </c>
      <c r="J11" s="10">
        <f t="shared" si="1"/>
        <v>4.8399999999999999E-2</v>
      </c>
      <c r="L11" s="10">
        <f t="shared" si="7"/>
        <v>0</v>
      </c>
      <c r="M11" s="10">
        <f t="shared" si="2"/>
        <v>0.11736579004564227</v>
      </c>
      <c r="N11" s="10">
        <f t="shared" si="3"/>
        <v>2.5249559600704634</v>
      </c>
      <c r="O11" s="10">
        <f t="shared" si="4"/>
        <v>0</v>
      </c>
      <c r="Q11" s="10">
        <f t="shared" si="5"/>
        <v>8.7096774193548387E-2</v>
      </c>
      <c r="S11" s="10">
        <f t="shared" si="6"/>
        <v>2.6120527342640116</v>
      </c>
    </row>
    <row r="12" spans="1:19" s="10" customFormat="1">
      <c r="A12" s="9" t="s">
        <v>24</v>
      </c>
      <c r="B12" s="11">
        <v>45113</v>
      </c>
      <c r="C12" s="9"/>
      <c r="D12" s="9">
        <v>4.4999999999999997E-3</v>
      </c>
      <c r="E12" s="9">
        <v>-1.2E-2</v>
      </c>
      <c r="F12" s="9"/>
      <c r="G12" s="9"/>
      <c r="H12" s="10">
        <f t="shared" si="0"/>
        <v>4.4999999999999997E-3</v>
      </c>
      <c r="J12" s="10">
        <f t="shared" si="1"/>
        <v>-7.5000000000000006E-3</v>
      </c>
      <c r="L12" s="10">
        <f t="shared" si="7"/>
        <v>0</v>
      </c>
      <c r="M12" s="10">
        <f t="shared" si="2"/>
        <v>9.7804825038035212E-2</v>
      </c>
      <c r="N12" s="10">
        <f t="shared" si="3"/>
        <v>-0.70463887257780378</v>
      </c>
      <c r="O12" s="10">
        <f t="shared" si="4"/>
        <v>0</v>
      </c>
      <c r="Q12" s="10">
        <f t="shared" si="5"/>
        <v>7.2580645161290314E-2</v>
      </c>
      <c r="S12" s="10">
        <f t="shared" si="6"/>
        <v>-0.63205822741651341</v>
      </c>
    </row>
    <row r="13" spans="1:19" s="10" customFormat="1">
      <c r="A13" s="9" t="s">
        <v>25</v>
      </c>
      <c r="B13" s="11">
        <v>45113</v>
      </c>
      <c r="C13" s="9"/>
      <c r="D13" s="9">
        <v>4.4000000000000003E-3</v>
      </c>
      <c r="E13" s="9">
        <v>-3.0000000000000001E-3</v>
      </c>
      <c r="F13" s="9"/>
      <c r="G13" s="9"/>
      <c r="H13" s="10">
        <f t="shared" si="0"/>
        <v>4.4000000000000003E-3</v>
      </c>
      <c r="J13" s="10">
        <f t="shared" si="1"/>
        <v>1.4000000000000002E-3</v>
      </c>
      <c r="L13" s="10">
        <f t="shared" si="7"/>
        <v>0</v>
      </c>
      <c r="M13" s="10">
        <f t="shared" si="2"/>
        <v>9.563138448163444E-2</v>
      </c>
      <c r="N13" s="10">
        <f t="shared" si="3"/>
        <v>-0.17615971814445094</v>
      </c>
      <c r="O13" s="10">
        <f t="shared" si="4"/>
        <v>0</v>
      </c>
      <c r="Q13" s="10">
        <f t="shared" si="5"/>
        <v>7.0967741935483872E-2</v>
      </c>
      <c r="S13" s="10">
        <f t="shared" si="6"/>
        <v>-0.10519197620896707</v>
      </c>
    </row>
    <row r="14" spans="1:19">
      <c r="A14" s="7" t="s">
        <v>26</v>
      </c>
      <c r="B14" s="12">
        <v>45113</v>
      </c>
      <c r="C14" s="7"/>
      <c r="D14" s="7">
        <v>4.3E-3</v>
      </c>
      <c r="E14" s="7">
        <v>-3.1E-2</v>
      </c>
      <c r="F14" s="7"/>
      <c r="G14" s="7"/>
      <c r="H14">
        <f t="shared" si="0"/>
        <v>4.3E-3</v>
      </c>
      <c r="J14">
        <f t="shared" si="1"/>
        <v>-2.6700000000000002E-2</v>
      </c>
      <c r="L14">
        <f t="shared" si="7"/>
        <v>0</v>
      </c>
      <c r="M14">
        <f t="shared" si="2"/>
        <v>9.3457943925233655E-2</v>
      </c>
      <c r="N14">
        <f t="shared" si="3"/>
        <v>-1.82031708749266</v>
      </c>
      <c r="O14">
        <f t="shared" si="4"/>
        <v>0</v>
      </c>
      <c r="Q14">
        <f t="shared" si="5"/>
        <v>6.9354838709677416E-2</v>
      </c>
      <c r="S14">
        <f t="shared" si="6"/>
        <v>-1.7509622487829826</v>
      </c>
    </row>
    <row r="15" spans="1:19">
      <c r="A15" s="7" t="s">
        <v>27</v>
      </c>
      <c r="B15" s="12">
        <v>45113</v>
      </c>
      <c r="C15" s="7"/>
      <c r="D15" s="7">
        <v>3.5000000000000001E-3</v>
      </c>
      <c r="E15" s="7">
        <v>-4.0000000000000001E-3</v>
      </c>
      <c r="F15" s="7"/>
      <c r="G15" s="7"/>
      <c r="H15">
        <f t="shared" si="0"/>
        <v>3.5000000000000001E-3</v>
      </c>
      <c r="J15">
        <f t="shared" si="1"/>
        <v>-5.0000000000000001E-4</v>
      </c>
      <c r="L15">
        <f t="shared" si="7"/>
        <v>0</v>
      </c>
      <c r="M15">
        <f t="shared" si="2"/>
        <v>7.6070419474027401E-2</v>
      </c>
      <c r="N15">
        <f t="shared" si="3"/>
        <v>-0.23487962419260131</v>
      </c>
      <c r="O15">
        <f t="shared" si="4"/>
        <v>0</v>
      </c>
      <c r="Q15">
        <f t="shared" si="5"/>
        <v>5.6451612903225812E-2</v>
      </c>
      <c r="S15">
        <f t="shared" si="6"/>
        <v>-0.17842801128937549</v>
      </c>
    </row>
    <row r="16" spans="1:19">
      <c r="A16" s="7" t="s">
        <v>28</v>
      </c>
      <c r="B16" s="12">
        <v>45113</v>
      </c>
      <c r="C16" s="7"/>
      <c r="D16" s="7">
        <v>4.1000000000000003E-3</v>
      </c>
      <c r="E16" s="7">
        <v>-1.0999999999999999E-2</v>
      </c>
      <c r="F16" s="7"/>
      <c r="G16" s="7"/>
      <c r="H16">
        <f t="shared" si="0"/>
        <v>4.1000000000000003E-3</v>
      </c>
      <c r="J16">
        <f t="shared" si="1"/>
        <v>-6.899999999999999E-3</v>
      </c>
      <c r="L16">
        <f t="shared" si="7"/>
        <v>0</v>
      </c>
      <c r="M16">
        <f t="shared" si="2"/>
        <v>8.9111062812432085E-2</v>
      </c>
      <c r="N16">
        <f t="shared" si="3"/>
        <v>-0.64591896652965353</v>
      </c>
      <c r="O16">
        <f t="shared" si="4"/>
        <v>0</v>
      </c>
      <c r="Q16">
        <f t="shared" si="5"/>
        <v>6.6129032258064518E-2</v>
      </c>
      <c r="S16">
        <f t="shared" si="6"/>
        <v>-0.57978993427158898</v>
      </c>
    </row>
    <row r="17" spans="1:19">
      <c r="A17" s="7" t="s">
        <v>29</v>
      </c>
      <c r="B17" s="12">
        <v>45113</v>
      </c>
      <c r="C17" s="7"/>
      <c r="D17" s="7">
        <v>4.4000000000000003E-3</v>
      </c>
      <c r="E17" s="7">
        <v>2.4E-2</v>
      </c>
      <c r="F17" s="7"/>
      <c r="G17" s="7"/>
      <c r="H17">
        <f t="shared" si="0"/>
        <v>4.4000000000000003E-3</v>
      </c>
      <c r="J17">
        <f t="shared" si="1"/>
        <v>2.8400000000000002E-2</v>
      </c>
      <c r="L17">
        <f t="shared" si="7"/>
        <v>0</v>
      </c>
      <c r="M17">
        <f t="shared" si="2"/>
        <v>9.563138448163444E-2</v>
      </c>
      <c r="N17">
        <f t="shared" si="3"/>
        <v>1.4092777451556076</v>
      </c>
      <c r="O17">
        <f t="shared" si="4"/>
        <v>0</v>
      </c>
      <c r="Q17">
        <f t="shared" si="5"/>
        <v>7.0967741935483872E-2</v>
      </c>
      <c r="S17">
        <f t="shared" si="6"/>
        <v>1.4802454870910915</v>
      </c>
    </row>
    <row r="18" spans="1:19" s="10" customFormat="1">
      <c r="A18" s="9" t="s">
        <v>30</v>
      </c>
      <c r="B18" s="11">
        <v>45113</v>
      </c>
      <c r="C18" s="9"/>
      <c r="D18" s="9">
        <v>5.4000000000000003E-3</v>
      </c>
      <c r="E18" s="9">
        <v>6.4000000000000001E-2</v>
      </c>
      <c r="F18" s="9"/>
      <c r="G18" s="9"/>
      <c r="H18" s="10">
        <f t="shared" si="0"/>
        <v>5.4000000000000003E-3</v>
      </c>
      <c r="J18" s="10">
        <f t="shared" si="1"/>
        <v>6.9400000000000003E-2</v>
      </c>
      <c r="L18" s="10">
        <f t="shared" si="7"/>
        <v>0</v>
      </c>
      <c r="M18" s="10">
        <f t="shared" si="2"/>
        <v>0.11736579004564227</v>
      </c>
      <c r="N18" s="10">
        <f t="shared" si="3"/>
        <v>3.7580739870816209</v>
      </c>
      <c r="O18" s="10">
        <f t="shared" si="4"/>
        <v>0</v>
      </c>
      <c r="Q18" s="10">
        <f t="shared" si="5"/>
        <v>8.7096774193548387E-2</v>
      </c>
      <c r="S18" s="10">
        <f t="shared" si="6"/>
        <v>3.8451707612751691</v>
      </c>
    </row>
    <row r="19" spans="1:19" s="10" customFormat="1">
      <c r="A19" s="9" t="s">
        <v>31</v>
      </c>
      <c r="B19" s="11">
        <v>45113</v>
      </c>
      <c r="C19" s="9"/>
      <c r="D19" s="9">
        <v>4.7999999999999996E-3</v>
      </c>
      <c r="E19" s="9">
        <v>3.5999999999999997E-2</v>
      </c>
      <c r="F19" s="9"/>
      <c r="G19" s="9"/>
      <c r="H19" s="10">
        <f t="shared" si="0"/>
        <v>4.7999999999999996E-3</v>
      </c>
      <c r="J19" s="10">
        <f t="shared" si="1"/>
        <v>4.0799999999999996E-2</v>
      </c>
      <c r="L19" s="10">
        <f t="shared" si="7"/>
        <v>0</v>
      </c>
      <c r="M19" s="10">
        <f t="shared" si="2"/>
        <v>0.10432514670723754</v>
      </c>
      <c r="N19" s="10">
        <f t="shared" si="3"/>
        <v>2.1139166177334112</v>
      </c>
      <c r="O19" s="10">
        <f t="shared" si="4"/>
        <v>0</v>
      </c>
      <c r="Q19" s="10">
        <f t="shared" si="5"/>
        <v>7.7419354838709667E-2</v>
      </c>
      <c r="S19" s="10">
        <f t="shared" si="6"/>
        <v>2.1913359725721211</v>
      </c>
    </row>
    <row r="20" spans="1:19" s="10" customFormat="1">
      <c r="A20" s="9" t="s">
        <v>32</v>
      </c>
      <c r="B20" s="11">
        <v>45113</v>
      </c>
      <c r="C20" s="9"/>
      <c r="D20" s="9">
        <v>4.5999999999999999E-3</v>
      </c>
      <c r="E20" s="9">
        <v>8.0000000000000002E-3</v>
      </c>
      <c r="F20" s="9"/>
      <c r="G20" s="9"/>
      <c r="H20" s="10">
        <f t="shared" si="0"/>
        <v>4.5999999999999999E-3</v>
      </c>
      <c r="J20" s="10">
        <f t="shared" si="1"/>
        <v>1.26E-2</v>
      </c>
      <c r="L20" s="10">
        <f t="shared" si="7"/>
        <v>0</v>
      </c>
      <c r="M20" s="10">
        <f t="shared" si="2"/>
        <v>9.9978265594435997E-2</v>
      </c>
      <c r="N20" s="10">
        <f t="shared" si="3"/>
        <v>0.46975924838520261</v>
      </c>
      <c r="O20" s="10">
        <f t="shared" si="4"/>
        <v>0</v>
      </c>
      <c r="Q20" s="10">
        <f t="shared" si="5"/>
        <v>7.4193548387096769E-2</v>
      </c>
      <c r="S20" s="10">
        <f t="shared" si="6"/>
        <v>0.54395279677229935</v>
      </c>
    </row>
    <row r="21" spans="1:19" s="10" customFormat="1">
      <c r="A21" s="9" t="s">
        <v>33</v>
      </c>
      <c r="B21" s="11">
        <v>45113</v>
      </c>
      <c r="C21" s="9"/>
      <c r="D21" s="9">
        <v>5.1999999999999998E-3</v>
      </c>
      <c r="E21" s="9">
        <v>1.4999999999999999E-2</v>
      </c>
      <c r="F21" s="9"/>
      <c r="G21" s="9"/>
      <c r="H21" s="10">
        <f t="shared" si="0"/>
        <v>5.1999999999999998E-3</v>
      </c>
      <c r="J21" s="10">
        <f t="shared" si="1"/>
        <v>2.0199999999999999E-2</v>
      </c>
      <c r="L21" s="10">
        <f t="shared" si="7"/>
        <v>0</v>
      </c>
      <c r="M21" s="10">
        <f t="shared" si="2"/>
        <v>0.11301890893284069</v>
      </c>
      <c r="N21" s="10">
        <f t="shared" si="3"/>
        <v>0.88079859072225475</v>
      </c>
      <c r="O21" s="10">
        <f t="shared" si="4"/>
        <v>0</v>
      </c>
      <c r="Q21" s="10">
        <f t="shared" si="5"/>
        <v>8.3870967741935476E-2</v>
      </c>
      <c r="S21" s="10">
        <f t="shared" si="6"/>
        <v>0.96466955846419022</v>
      </c>
    </row>
    <row r="22" spans="1:19">
      <c r="A22" s="7" t="s">
        <v>34</v>
      </c>
      <c r="B22" s="12">
        <v>45113</v>
      </c>
      <c r="C22" s="7"/>
      <c r="D22" s="7">
        <v>4.0000000000000001E-3</v>
      </c>
      <c r="E22" s="7">
        <v>1.7999999999999999E-2</v>
      </c>
      <c r="F22" s="7"/>
      <c r="G22" s="7"/>
      <c r="H22">
        <f t="shared" si="0"/>
        <v>4.0000000000000001E-3</v>
      </c>
      <c r="J22">
        <f t="shared" si="1"/>
        <v>2.1999999999999999E-2</v>
      </c>
      <c r="L22">
        <f t="shared" si="7"/>
        <v>0</v>
      </c>
      <c r="M22">
        <f t="shared" si="2"/>
        <v>8.6937622256031299E-2</v>
      </c>
      <c r="N22">
        <f t="shared" si="3"/>
        <v>1.0569583088667056</v>
      </c>
      <c r="O22">
        <f t="shared" si="4"/>
        <v>0</v>
      </c>
      <c r="Q22">
        <f t="shared" si="5"/>
        <v>6.4516129032258063E-2</v>
      </c>
      <c r="S22">
        <f t="shared" si="6"/>
        <v>1.1214744378989636</v>
      </c>
    </row>
    <row r="23" spans="1:19">
      <c r="A23" s="7" t="s">
        <v>35</v>
      </c>
      <c r="B23" s="12">
        <v>45113</v>
      </c>
      <c r="C23" s="7"/>
      <c r="D23" s="7">
        <v>5.4000000000000003E-3</v>
      </c>
      <c r="E23" s="7">
        <v>0.02</v>
      </c>
      <c r="F23" s="7"/>
      <c r="G23" s="7"/>
      <c r="H23">
        <f t="shared" si="0"/>
        <v>5.4000000000000003E-3</v>
      </c>
      <c r="J23">
        <f t="shared" si="1"/>
        <v>2.5399999999999999E-2</v>
      </c>
      <c r="L23">
        <f t="shared" si="7"/>
        <v>0</v>
      </c>
      <c r="M23">
        <f t="shared" si="2"/>
        <v>0.11736579004564227</v>
      </c>
      <c r="N23">
        <f t="shared" si="3"/>
        <v>1.1743981209630063</v>
      </c>
      <c r="O23">
        <f t="shared" si="4"/>
        <v>0</v>
      </c>
      <c r="Q23">
        <f t="shared" si="5"/>
        <v>8.7096774193548387E-2</v>
      </c>
      <c r="S23">
        <f t="shared" si="6"/>
        <v>1.2614948951565548</v>
      </c>
    </row>
    <row r="24" spans="1:19">
      <c r="A24" s="7" t="s">
        <v>36</v>
      </c>
      <c r="B24" s="12">
        <v>45113</v>
      </c>
      <c r="C24" s="7"/>
      <c r="D24" s="7">
        <v>5.0000000000000001E-3</v>
      </c>
      <c r="E24" s="7">
        <v>4.0000000000000001E-3</v>
      </c>
      <c r="F24" s="7"/>
      <c r="G24" s="7"/>
      <c r="H24">
        <f t="shared" si="0"/>
        <v>5.0000000000000001E-3</v>
      </c>
      <c r="J24">
        <f t="shared" si="1"/>
        <v>9.0000000000000011E-3</v>
      </c>
      <c r="L24">
        <f t="shared" si="7"/>
        <v>0</v>
      </c>
      <c r="M24">
        <f t="shared" si="2"/>
        <v>0.10867202782003912</v>
      </c>
      <c r="N24">
        <f t="shared" si="3"/>
        <v>0.23487962419260131</v>
      </c>
      <c r="O24">
        <f t="shared" si="4"/>
        <v>0</v>
      </c>
      <c r="Q24">
        <f t="shared" si="5"/>
        <v>8.0645161290322578E-2</v>
      </c>
      <c r="S24">
        <f t="shared" si="6"/>
        <v>0.3155247854829239</v>
      </c>
    </row>
    <row r="25" spans="1:19">
      <c r="A25" s="7" t="s">
        <v>37</v>
      </c>
      <c r="B25" s="12">
        <v>45113</v>
      </c>
      <c r="C25" s="7"/>
      <c r="D25" s="7">
        <v>6.0000000000000001E-3</v>
      </c>
      <c r="E25" s="7">
        <v>0.04</v>
      </c>
      <c r="F25" s="7"/>
      <c r="G25" s="7"/>
      <c r="H25">
        <f t="shared" si="0"/>
        <v>6.0000000000000001E-3</v>
      </c>
      <c r="J25">
        <f t="shared" si="1"/>
        <v>4.5999999999999999E-2</v>
      </c>
      <c r="L25">
        <f t="shared" si="7"/>
        <v>0</v>
      </c>
      <c r="M25">
        <f t="shared" si="2"/>
        <v>0.13040643338404695</v>
      </c>
      <c r="N25">
        <f t="shared" si="3"/>
        <v>2.3487962419260127</v>
      </c>
      <c r="O25">
        <f t="shared" si="4"/>
        <v>0</v>
      </c>
      <c r="Q25">
        <f t="shared" si="5"/>
        <v>9.6774193548387094E-2</v>
      </c>
      <c r="S25">
        <f t="shared" si="6"/>
        <v>2.4455704354743997</v>
      </c>
    </row>
    <row r="26" spans="1:19" s="10" customFormat="1">
      <c r="A26" s="9" t="s">
        <v>38</v>
      </c>
      <c r="B26" s="11">
        <v>45113</v>
      </c>
      <c r="C26" s="9"/>
      <c r="D26" s="9">
        <v>6.0000000000000001E-3</v>
      </c>
      <c r="E26" s="9">
        <v>3.4000000000000002E-2</v>
      </c>
      <c r="F26" s="9"/>
      <c r="G26" s="9"/>
      <c r="H26" s="10">
        <f t="shared" si="0"/>
        <v>6.0000000000000001E-3</v>
      </c>
      <c r="J26" s="10">
        <f t="shared" si="1"/>
        <v>0.04</v>
      </c>
      <c r="L26" s="10">
        <f t="shared" si="7"/>
        <v>0</v>
      </c>
      <c r="M26" s="10">
        <f t="shared" si="2"/>
        <v>0.13040643338404695</v>
      </c>
      <c r="N26" s="10">
        <f t="shared" si="3"/>
        <v>1.9964768056371109</v>
      </c>
      <c r="O26" s="10">
        <f t="shared" si="4"/>
        <v>0</v>
      </c>
      <c r="Q26" s="10">
        <f t="shared" si="5"/>
        <v>9.6774193548387094E-2</v>
      </c>
      <c r="S26" s="10">
        <f t="shared" si="6"/>
        <v>2.0932509991854982</v>
      </c>
    </row>
    <row r="27" spans="1:19" s="10" customFormat="1">
      <c r="A27" s="9" t="s">
        <v>39</v>
      </c>
      <c r="B27" s="11">
        <v>45113</v>
      </c>
      <c r="C27" s="9"/>
      <c r="D27" s="9">
        <v>6.4000000000000003E-3</v>
      </c>
      <c r="E27" s="9">
        <v>5.7000000000000002E-2</v>
      </c>
      <c r="F27" s="9"/>
      <c r="G27" s="9"/>
      <c r="H27" s="10">
        <f t="shared" si="0"/>
        <v>6.4000000000000003E-3</v>
      </c>
      <c r="J27" s="10">
        <f t="shared" si="1"/>
        <v>6.3399999999999998E-2</v>
      </c>
      <c r="L27" s="10">
        <f t="shared" si="7"/>
        <v>0</v>
      </c>
      <c r="M27" s="10">
        <f t="shared" si="2"/>
        <v>0.13910019560965009</v>
      </c>
      <c r="N27" s="10">
        <f t="shared" si="3"/>
        <v>3.3470346447445682</v>
      </c>
      <c r="O27" s="10">
        <f t="shared" si="4"/>
        <v>0</v>
      </c>
      <c r="Q27" s="10">
        <f t="shared" si="5"/>
        <v>0.1032258064516129</v>
      </c>
      <c r="S27" s="10">
        <f t="shared" si="6"/>
        <v>3.450260451196181</v>
      </c>
    </row>
    <row r="28" spans="1:19" s="10" customFormat="1">
      <c r="A28" s="9" t="s">
        <v>40</v>
      </c>
      <c r="B28" s="11">
        <v>45113</v>
      </c>
      <c r="C28" s="9"/>
      <c r="D28" s="9">
        <v>4.7000000000000002E-3</v>
      </c>
      <c r="E28" s="9">
        <v>0.14899999999999999</v>
      </c>
      <c r="F28" s="9"/>
      <c r="G28" s="9"/>
      <c r="H28" s="10">
        <f t="shared" si="0"/>
        <v>4.7000000000000002E-3</v>
      </c>
      <c r="J28" s="10">
        <f t="shared" si="1"/>
        <v>0.1537</v>
      </c>
      <c r="L28" s="10">
        <f t="shared" si="7"/>
        <v>0</v>
      </c>
      <c r="M28" s="10">
        <f t="shared" si="2"/>
        <v>0.10215170615083678</v>
      </c>
      <c r="N28" s="10">
        <f t="shared" si="3"/>
        <v>8.7492660011743979</v>
      </c>
      <c r="O28" s="10">
        <f t="shared" si="4"/>
        <v>0</v>
      </c>
      <c r="Q28" s="10">
        <f t="shared" si="5"/>
        <v>7.5806451612903225E-2</v>
      </c>
      <c r="S28" s="10">
        <f t="shared" si="6"/>
        <v>8.8250724527873015</v>
      </c>
    </row>
    <row r="29" spans="1:19" s="10" customFormat="1">
      <c r="A29" s="9" t="s">
        <v>41</v>
      </c>
      <c r="B29" s="11">
        <v>45113</v>
      </c>
      <c r="C29" s="9"/>
      <c r="D29" s="9">
        <v>4.8999999999999998E-3</v>
      </c>
      <c r="E29" s="9">
        <v>0.16600000000000001</v>
      </c>
      <c r="F29" s="9"/>
      <c r="G29" s="9"/>
      <c r="H29" s="10">
        <f t="shared" si="0"/>
        <v>4.8999999999999998E-3</v>
      </c>
      <c r="J29" s="10">
        <f t="shared" si="1"/>
        <v>0.1709</v>
      </c>
      <c r="L29" s="10">
        <f t="shared" si="7"/>
        <v>0</v>
      </c>
      <c r="M29" s="10">
        <f t="shared" si="2"/>
        <v>0.10649858726363834</v>
      </c>
      <c r="N29" s="10">
        <f t="shared" si="3"/>
        <v>9.7475044039929539</v>
      </c>
      <c r="O29" s="10">
        <f t="shared" si="4"/>
        <v>0</v>
      </c>
      <c r="Q29" s="10">
        <f t="shared" si="5"/>
        <v>7.9032258064516123E-2</v>
      </c>
      <c r="S29" s="10">
        <f t="shared" si="6"/>
        <v>9.8265366620574692</v>
      </c>
    </row>
    <row r="30" spans="1:19">
      <c r="D30" s="7"/>
    </row>
    <row r="31" spans="1:19">
      <c r="D31" s="7"/>
    </row>
    <row r="32" spans="1:19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  <row r="37" spans="4:4">
      <c r="D37" s="7"/>
    </row>
    <row r="38" spans="4:4">
      <c r="D38" s="7"/>
    </row>
    <row r="39" spans="4:4">
      <c r="D39" s="7"/>
    </row>
    <row r="40" spans="4:4">
      <c r="D40" s="7"/>
    </row>
    <row r="41" spans="4:4">
      <c r="D41" s="7"/>
    </row>
    <row r="42" spans="4:4">
      <c r="D42" s="7"/>
    </row>
    <row r="43" spans="4:4">
      <c r="D43" s="7"/>
    </row>
    <row r="44" spans="4:4">
      <c r="D44" s="7"/>
    </row>
    <row r="45" spans="4:4">
      <c r="D45" s="7"/>
    </row>
    <row r="46" spans="4:4">
      <c r="D46" s="7"/>
    </row>
    <row r="47" spans="4:4">
      <c r="D47" s="7"/>
    </row>
    <row r="48" spans="4:4">
      <c r="D48" s="7"/>
    </row>
    <row r="49" spans="4:4">
      <c r="D49" s="7"/>
    </row>
    <row r="50" spans="4:4">
      <c r="D50" s="7"/>
    </row>
    <row r="51" spans="4:4">
      <c r="D51" s="7"/>
    </row>
    <row r="52" spans="4:4">
      <c r="D52" s="7"/>
    </row>
    <row r="53" spans="4:4">
      <c r="D53" s="7"/>
    </row>
    <row r="54" spans="4:4">
      <c r="D54" s="7"/>
    </row>
    <row r="55" spans="4:4">
      <c r="D55" s="7"/>
    </row>
    <row r="56" spans="4:4">
      <c r="D56" s="7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3721-5177-475D-B124-D41F3E74F654}">
  <dimension ref="A1:U56"/>
  <sheetViews>
    <sheetView workbookViewId="0">
      <selection activeCell="M1" sqref="M1:N1048576"/>
    </sheetView>
  </sheetViews>
  <sheetFormatPr defaultRowHeight="14.4"/>
  <sheetData>
    <row r="1" spans="1:21">
      <c r="A1" t="s">
        <v>42</v>
      </c>
      <c r="B1" t="s">
        <v>1</v>
      </c>
      <c r="C1" t="s">
        <v>43</v>
      </c>
      <c r="D1" t="s">
        <v>47</v>
      </c>
      <c r="E1" t="s">
        <v>44</v>
      </c>
      <c r="F1" t="s">
        <v>45</v>
      </c>
      <c r="H1" t="s">
        <v>46</v>
      </c>
      <c r="J1" t="s">
        <v>8</v>
      </c>
      <c r="L1" t="s">
        <v>43</v>
      </c>
      <c r="M1" t="s">
        <v>47</v>
      </c>
      <c r="N1" t="s">
        <v>44</v>
      </c>
      <c r="O1" t="s">
        <v>45</v>
      </c>
      <c r="Q1" t="s">
        <v>46</v>
      </c>
      <c r="S1" t="s">
        <v>8</v>
      </c>
      <c r="U1" t="s">
        <v>49</v>
      </c>
    </row>
    <row r="2" spans="1:21" s="10" customFormat="1">
      <c r="A2" s="9" t="s">
        <v>14</v>
      </c>
      <c r="B2" s="11">
        <v>45111</v>
      </c>
      <c r="C2" s="9"/>
      <c r="D2" s="9">
        <v>4.8999999999999998E-3</v>
      </c>
      <c r="E2" s="9">
        <v>6.3E-2</v>
      </c>
      <c r="F2" s="9"/>
      <c r="G2" s="9"/>
      <c r="H2" s="10">
        <f>C2+D2</f>
        <v>4.8999999999999998E-3</v>
      </c>
      <c r="J2" s="10">
        <f>E2+H2</f>
        <v>6.7900000000000002E-2</v>
      </c>
      <c r="L2" s="10">
        <f>(C2/62.01)*1000</f>
        <v>0</v>
      </c>
      <c r="M2" s="10">
        <f>(D2/46.01)*1000</f>
        <v>0.10649858726363834</v>
      </c>
      <c r="N2" s="10">
        <f>(E2/17.03)*1000</f>
        <v>3.6993540810334702</v>
      </c>
      <c r="O2" s="10">
        <f>(F2/94.97)*1000</f>
        <v>0</v>
      </c>
      <c r="Q2" s="10">
        <f>(H2/62)*1000</f>
        <v>7.9032258064516123E-2</v>
      </c>
      <c r="S2" s="10">
        <f>N2+Q2</f>
        <v>3.7783863390979864</v>
      </c>
      <c r="U2" s="10" t="e">
        <f>S2/O2</f>
        <v>#DIV/0!</v>
      </c>
    </row>
    <row r="3" spans="1:21" s="10" customFormat="1">
      <c r="A3" s="9" t="s">
        <v>15</v>
      </c>
      <c r="B3" s="11">
        <v>45111</v>
      </c>
      <c r="C3" s="9"/>
      <c r="D3" s="9">
        <v>4.4999999999999997E-3</v>
      </c>
      <c r="E3" s="9">
        <v>5.3999999999999999E-2</v>
      </c>
      <c r="F3" s="9"/>
      <c r="G3" s="9"/>
      <c r="H3" s="10">
        <f t="shared" ref="H3:H29" si="0">C3+D3</f>
        <v>4.4999999999999997E-3</v>
      </c>
      <c r="J3" s="10">
        <f t="shared" ref="J3:J29" si="1">E3+H3</f>
        <v>5.8499999999999996E-2</v>
      </c>
      <c r="L3" s="10">
        <f t="shared" ref="L3:L29" si="2">(C3/62.01)*1000</f>
        <v>0</v>
      </c>
      <c r="M3" s="10">
        <f t="shared" ref="M3:M29" si="3">(D3/46.01)*1000</f>
        <v>9.7804825038035212E-2</v>
      </c>
      <c r="N3" s="10">
        <f t="shared" ref="N3:N29" si="4">(E3/17.03)*1000</f>
        <v>3.170874926600117</v>
      </c>
      <c r="O3" s="10">
        <f t="shared" ref="O3:O29" si="5">(F3/94.97)*1000</f>
        <v>0</v>
      </c>
      <c r="Q3" s="10">
        <f t="shared" ref="Q3:Q29" si="6">(H3/62)*1000</f>
        <v>7.2580645161290314E-2</v>
      </c>
      <c r="S3" s="10">
        <f t="shared" ref="S3:S29" si="7">N3+Q3</f>
        <v>3.2434555717614075</v>
      </c>
      <c r="U3" s="10" t="e">
        <f t="shared" ref="U3:U28" si="8">S3/O3</f>
        <v>#DIV/0!</v>
      </c>
    </row>
    <row r="4" spans="1:21" s="10" customFormat="1">
      <c r="A4" s="9" t="s">
        <v>16</v>
      </c>
      <c r="B4" s="11">
        <v>45111</v>
      </c>
      <c r="C4" s="9"/>
      <c r="D4" s="9">
        <v>5.1999999999999998E-3</v>
      </c>
      <c r="E4" s="9">
        <v>4.2999999999999997E-2</v>
      </c>
      <c r="F4" s="9"/>
      <c r="G4" s="9"/>
      <c r="H4" s="10">
        <f t="shared" si="0"/>
        <v>5.1999999999999998E-3</v>
      </c>
      <c r="J4" s="10">
        <f t="shared" si="1"/>
        <v>4.8199999999999993E-2</v>
      </c>
      <c r="L4" s="10">
        <f t="shared" si="2"/>
        <v>0</v>
      </c>
      <c r="M4" s="10">
        <f t="shared" si="3"/>
        <v>0.11301890893284069</v>
      </c>
      <c r="N4" s="10">
        <f t="shared" si="4"/>
        <v>2.5249559600704634</v>
      </c>
      <c r="O4" s="10">
        <f t="shared" si="5"/>
        <v>0</v>
      </c>
      <c r="Q4" s="10">
        <f t="shared" si="6"/>
        <v>8.3870967741935476E-2</v>
      </c>
      <c r="S4" s="10">
        <f t="shared" si="7"/>
        <v>2.608826927812399</v>
      </c>
      <c r="U4" s="10" t="e">
        <f t="shared" si="8"/>
        <v>#DIV/0!</v>
      </c>
    </row>
    <row r="5" spans="1:21" s="10" customFormat="1">
      <c r="A5" s="9" t="s">
        <v>17</v>
      </c>
      <c r="B5" s="11">
        <v>45111</v>
      </c>
      <c r="C5" s="9"/>
      <c r="D5" s="9">
        <v>4.7000000000000002E-3</v>
      </c>
      <c r="E5" s="9">
        <v>2.5000000000000001E-2</v>
      </c>
      <c r="F5" s="9"/>
      <c r="G5" s="9"/>
      <c r="H5" s="10">
        <f t="shared" si="0"/>
        <v>4.7000000000000002E-3</v>
      </c>
      <c r="J5" s="10">
        <f t="shared" si="1"/>
        <v>2.9700000000000001E-2</v>
      </c>
      <c r="L5" s="10">
        <f t="shared" si="2"/>
        <v>0</v>
      </c>
      <c r="M5" s="10">
        <f t="shared" si="3"/>
        <v>0.10215170615083678</v>
      </c>
      <c r="N5" s="10">
        <f t="shared" si="4"/>
        <v>1.467997651203758</v>
      </c>
      <c r="O5" s="10">
        <f t="shared" si="5"/>
        <v>0</v>
      </c>
      <c r="Q5" s="10">
        <f t="shared" si="6"/>
        <v>7.5806451612903225E-2</v>
      </c>
      <c r="S5" s="10">
        <f t="shared" si="7"/>
        <v>1.5438041028166611</v>
      </c>
      <c r="U5" s="10" t="e">
        <f t="shared" si="8"/>
        <v>#DIV/0!</v>
      </c>
    </row>
    <row r="6" spans="1:21">
      <c r="A6" s="7" t="s">
        <v>18</v>
      </c>
      <c r="B6" s="12">
        <v>45113</v>
      </c>
      <c r="C6" s="7"/>
      <c r="D6" s="7">
        <v>4.4000000000000003E-3</v>
      </c>
      <c r="E6" s="7">
        <v>0.11799999999999999</v>
      </c>
      <c r="F6" s="7"/>
      <c r="G6" s="7"/>
      <c r="H6">
        <f t="shared" si="0"/>
        <v>4.4000000000000003E-3</v>
      </c>
      <c r="J6">
        <f t="shared" si="1"/>
        <v>0.12239999999999999</v>
      </c>
      <c r="L6">
        <f t="shared" si="2"/>
        <v>0</v>
      </c>
      <c r="M6">
        <f t="shared" si="3"/>
        <v>9.563138448163444E-2</v>
      </c>
      <c r="N6">
        <f t="shared" si="4"/>
        <v>6.9289489136817366</v>
      </c>
      <c r="O6">
        <f t="shared" si="5"/>
        <v>0</v>
      </c>
      <c r="Q6">
        <f t="shared" si="6"/>
        <v>7.0967741935483872E-2</v>
      </c>
      <c r="S6">
        <f t="shared" si="7"/>
        <v>6.9999166556172208</v>
      </c>
      <c r="U6" t="e">
        <f t="shared" si="8"/>
        <v>#DIV/0!</v>
      </c>
    </row>
    <row r="7" spans="1:21">
      <c r="A7" s="7" t="s">
        <v>19</v>
      </c>
      <c r="B7" s="12">
        <v>45113</v>
      </c>
      <c r="C7" s="7"/>
      <c r="D7" s="7">
        <v>4.0000000000000001E-3</v>
      </c>
      <c r="E7" s="7">
        <v>0.13900000000000001</v>
      </c>
      <c r="F7" s="7"/>
      <c r="G7" s="7"/>
      <c r="H7">
        <f t="shared" si="0"/>
        <v>4.0000000000000001E-3</v>
      </c>
      <c r="J7">
        <f t="shared" si="1"/>
        <v>0.14300000000000002</v>
      </c>
      <c r="L7">
        <f t="shared" si="2"/>
        <v>0</v>
      </c>
      <c r="M7">
        <f t="shared" si="3"/>
        <v>8.6937622256031299E-2</v>
      </c>
      <c r="N7">
        <f t="shared" si="4"/>
        <v>8.1620669406928954</v>
      </c>
      <c r="O7">
        <f t="shared" si="5"/>
        <v>0</v>
      </c>
      <c r="Q7">
        <f t="shared" si="6"/>
        <v>6.4516129032258063E-2</v>
      </c>
      <c r="S7">
        <f t="shared" si="7"/>
        <v>8.2265830697251534</v>
      </c>
      <c r="U7" t="e">
        <f t="shared" si="8"/>
        <v>#DIV/0!</v>
      </c>
    </row>
    <row r="8" spans="1:21">
      <c r="A8" s="7" t="s">
        <v>20</v>
      </c>
      <c r="B8" s="12">
        <v>45113</v>
      </c>
      <c r="C8" s="7"/>
      <c r="D8" s="7">
        <v>3.3999999999999998E-3</v>
      </c>
      <c r="E8" s="7">
        <v>9.9000000000000005E-2</v>
      </c>
      <c r="F8" s="7"/>
      <c r="G8" s="7"/>
      <c r="H8">
        <f t="shared" si="0"/>
        <v>3.3999999999999998E-3</v>
      </c>
      <c r="J8">
        <f t="shared" si="1"/>
        <v>0.1024</v>
      </c>
      <c r="L8">
        <f t="shared" si="2"/>
        <v>0</v>
      </c>
      <c r="M8">
        <f t="shared" si="3"/>
        <v>7.3896978917626602E-2</v>
      </c>
      <c r="N8">
        <f t="shared" si="4"/>
        <v>5.8132706987668818</v>
      </c>
      <c r="O8">
        <f t="shared" si="5"/>
        <v>0</v>
      </c>
      <c r="Q8">
        <f t="shared" si="6"/>
        <v>5.4838709677419356E-2</v>
      </c>
      <c r="S8">
        <f t="shared" si="7"/>
        <v>5.8681094084443011</v>
      </c>
      <c r="U8" t="e">
        <f t="shared" si="8"/>
        <v>#DIV/0!</v>
      </c>
    </row>
    <row r="9" spans="1:21">
      <c r="A9" s="7" t="s">
        <v>21</v>
      </c>
      <c r="B9" s="12">
        <v>45113</v>
      </c>
      <c r="C9" s="7"/>
      <c r="D9" s="7">
        <v>4.5999999999999999E-3</v>
      </c>
      <c r="E9" s="7">
        <v>6.4000000000000001E-2</v>
      </c>
      <c r="F9" s="7"/>
      <c r="G9" s="7"/>
      <c r="H9">
        <f t="shared" si="0"/>
        <v>4.5999999999999999E-3</v>
      </c>
      <c r="J9">
        <f t="shared" si="1"/>
        <v>6.8599999999999994E-2</v>
      </c>
      <c r="L9">
        <f t="shared" si="2"/>
        <v>0</v>
      </c>
      <c r="M9">
        <f t="shared" si="3"/>
        <v>9.9978265594435997E-2</v>
      </c>
      <c r="N9">
        <f t="shared" si="4"/>
        <v>3.7580739870816209</v>
      </c>
      <c r="O9">
        <f t="shared" si="5"/>
        <v>0</v>
      </c>
      <c r="Q9">
        <f t="shared" si="6"/>
        <v>7.4193548387096769E-2</v>
      </c>
      <c r="S9">
        <f t="shared" si="7"/>
        <v>3.8322675354687177</v>
      </c>
      <c r="U9" t="e">
        <f t="shared" si="8"/>
        <v>#DIV/0!</v>
      </c>
    </row>
    <row r="10" spans="1:21" s="10" customFormat="1">
      <c r="A10" s="9" t="s">
        <v>22</v>
      </c>
      <c r="B10" s="11">
        <v>45113</v>
      </c>
      <c r="C10" s="9"/>
      <c r="D10" s="9">
        <v>4.3E-3</v>
      </c>
      <c r="E10" s="9">
        <v>3.5000000000000003E-2</v>
      </c>
      <c r="F10" s="9"/>
      <c r="G10" s="9"/>
      <c r="H10" s="10">
        <f t="shared" si="0"/>
        <v>4.3E-3</v>
      </c>
      <c r="J10" s="10">
        <f t="shared" si="1"/>
        <v>3.9300000000000002E-2</v>
      </c>
      <c r="L10" s="10">
        <f t="shared" si="2"/>
        <v>0</v>
      </c>
      <c r="M10" s="10">
        <f t="shared" si="3"/>
        <v>9.3457943925233655E-2</v>
      </c>
      <c r="N10" s="10">
        <f t="shared" si="4"/>
        <v>2.0551967116852614</v>
      </c>
      <c r="O10" s="10">
        <f t="shared" si="5"/>
        <v>0</v>
      </c>
      <c r="Q10" s="10">
        <f t="shared" si="6"/>
        <v>6.9354838709677416E-2</v>
      </c>
      <c r="S10" s="10">
        <f t="shared" si="7"/>
        <v>2.1245515503949388</v>
      </c>
      <c r="U10" s="10" t="e">
        <f t="shared" si="8"/>
        <v>#DIV/0!</v>
      </c>
    </row>
    <row r="11" spans="1:21" s="10" customFormat="1">
      <c r="A11" s="9" t="s">
        <v>23</v>
      </c>
      <c r="B11" s="11">
        <v>45113</v>
      </c>
      <c r="C11" s="9"/>
      <c r="D11" s="9">
        <v>5.4000000000000003E-3</v>
      </c>
      <c r="E11" s="9">
        <v>4.2999999999999997E-2</v>
      </c>
      <c r="F11" s="9"/>
      <c r="G11" s="9"/>
      <c r="H11" s="10">
        <f t="shared" si="0"/>
        <v>5.4000000000000003E-3</v>
      </c>
      <c r="J11" s="10">
        <f t="shared" si="1"/>
        <v>4.8399999999999999E-2</v>
      </c>
      <c r="L11" s="10">
        <f t="shared" si="2"/>
        <v>0</v>
      </c>
      <c r="M11" s="10">
        <f t="shared" si="3"/>
        <v>0.11736579004564227</v>
      </c>
      <c r="N11" s="10">
        <f t="shared" si="4"/>
        <v>2.5249559600704634</v>
      </c>
      <c r="O11" s="10">
        <f t="shared" si="5"/>
        <v>0</v>
      </c>
      <c r="Q11" s="10">
        <f t="shared" si="6"/>
        <v>8.7096774193548387E-2</v>
      </c>
      <c r="S11" s="10">
        <f t="shared" si="7"/>
        <v>2.6120527342640116</v>
      </c>
      <c r="U11" s="10" t="e">
        <f t="shared" si="8"/>
        <v>#DIV/0!</v>
      </c>
    </row>
    <row r="12" spans="1:21" s="10" customFormat="1">
      <c r="A12" s="9" t="s">
        <v>24</v>
      </c>
      <c r="B12" s="11">
        <v>45113</v>
      </c>
      <c r="C12" s="9"/>
      <c r="D12" s="9">
        <v>4.4999999999999997E-3</v>
      </c>
      <c r="E12" s="9">
        <v>0</v>
      </c>
      <c r="F12" s="9"/>
      <c r="G12" s="9"/>
      <c r="H12" s="10">
        <f t="shared" si="0"/>
        <v>4.4999999999999997E-3</v>
      </c>
      <c r="J12" s="10">
        <f t="shared" si="1"/>
        <v>4.4999999999999997E-3</v>
      </c>
      <c r="L12" s="10">
        <f t="shared" si="2"/>
        <v>0</v>
      </c>
      <c r="M12" s="10">
        <f t="shared" si="3"/>
        <v>9.7804825038035212E-2</v>
      </c>
      <c r="N12" s="10">
        <f t="shared" si="4"/>
        <v>0</v>
      </c>
      <c r="O12" s="10">
        <f t="shared" si="5"/>
        <v>0</v>
      </c>
      <c r="Q12" s="10">
        <f t="shared" si="6"/>
        <v>7.2580645161290314E-2</v>
      </c>
      <c r="S12" s="10">
        <f t="shared" si="7"/>
        <v>7.2580645161290314E-2</v>
      </c>
      <c r="U12" s="10" t="e">
        <f t="shared" si="8"/>
        <v>#DIV/0!</v>
      </c>
    </row>
    <row r="13" spans="1:21" s="10" customFormat="1">
      <c r="A13" s="9" t="s">
        <v>25</v>
      </c>
      <c r="B13" s="11">
        <v>45113</v>
      </c>
      <c r="C13" s="9"/>
      <c r="D13" s="9">
        <v>4.4000000000000003E-3</v>
      </c>
      <c r="E13" s="9">
        <v>0</v>
      </c>
      <c r="F13" s="9"/>
      <c r="G13" s="9"/>
      <c r="H13" s="10">
        <f t="shared" si="0"/>
        <v>4.4000000000000003E-3</v>
      </c>
      <c r="J13" s="10">
        <f t="shared" si="1"/>
        <v>4.4000000000000003E-3</v>
      </c>
      <c r="L13" s="10">
        <f t="shared" si="2"/>
        <v>0</v>
      </c>
      <c r="M13" s="10">
        <f t="shared" si="3"/>
        <v>9.563138448163444E-2</v>
      </c>
      <c r="N13" s="10">
        <f t="shared" si="4"/>
        <v>0</v>
      </c>
      <c r="O13" s="10">
        <f t="shared" si="5"/>
        <v>0</v>
      </c>
      <c r="Q13" s="10">
        <f t="shared" si="6"/>
        <v>7.0967741935483872E-2</v>
      </c>
      <c r="S13" s="10">
        <f t="shared" si="7"/>
        <v>7.0967741935483872E-2</v>
      </c>
      <c r="U13" s="10" t="e">
        <f t="shared" si="8"/>
        <v>#DIV/0!</v>
      </c>
    </row>
    <row r="14" spans="1:21">
      <c r="A14" s="7" t="s">
        <v>26</v>
      </c>
      <c r="B14" s="12">
        <v>45113</v>
      </c>
      <c r="C14" s="7"/>
      <c r="D14" s="7">
        <v>4.3E-3</v>
      </c>
      <c r="E14" s="7">
        <v>0</v>
      </c>
      <c r="F14" s="7"/>
      <c r="G14" s="7"/>
      <c r="H14">
        <f t="shared" si="0"/>
        <v>4.3E-3</v>
      </c>
      <c r="J14">
        <f t="shared" si="1"/>
        <v>4.3E-3</v>
      </c>
      <c r="L14">
        <f t="shared" si="2"/>
        <v>0</v>
      </c>
      <c r="M14">
        <f t="shared" si="3"/>
        <v>9.3457943925233655E-2</v>
      </c>
      <c r="N14">
        <f t="shared" si="4"/>
        <v>0</v>
      </c>
      <c r="O14">
        <f t="shared" si="5"/>
        <v>0</v>
      </c>
      <c r="Q14">
        <f t="shared" si="6"/>
        <v>6.9354838709677416E-2</v>
      </c>
      <c r="S14">
        <f t="shared" si="7"/>
        <v>6.9354838709677416E-2</v>
      </c>
      <c r="U14" t="e">
        <f t="shared" si="8"/>
        <v>#DIV/0!</v>
      </c>
    </row>
    <row r="15" spans="1:21">
      <c r="A15" s="7" t="s">
        <v>27</v>
      </c>
      <c r="B15" s="12">
        <v>45113</v>
      </c>
      <c r="C15" s="7"/>
      <c r="D15" s="7">
        <v>3.5000000000000001E-3</v>
      </c>
      <c r="E15" s="7">
        <v>0</v>
      </c>
      <c r="F15" s="7"/>
      <c r="G15" s="7"/>
      <c r="H15">
        <f t="shared" si="0"/>
        <v>3.5000000000000001E-3</v>
      </c>
      <c r="J15">
        <f t="shared" si="1"/>
        <v>3.5000000000000001E-3</v>
      </c>
      <c r="L15">
        <f t="shared" si="2"/>
        <v>0</v>
      </c>
      <c r="M15">
        <f t="shared" si="3"/>
        <v>7.6070419474027401E-2</v>
      </c>
      <c r="N15">
        <f t="shared" si="4"/>
        <v>0</v>
      </c>
      <c r="O15">
        <f t="shared" si="5"/>
        <v>0</v>
      </c>
      <c r="Q15">
        <f t="shared" si="6"/>
        <v>5.6451612903225812E-2</v>
      </c>
      <c r="S15">
        <f t="shared" si="7"/>
        <v>5.6451612903225812E-2</v>
      </c>
      <c r="U15" t="e">
        <f t="shared" si="8"/>
        <v>#DIV/0!</v>
      </c>
    </row>
    <row r="16" spans="1:21">
      <c r="A16" s="7" t="s">
        <v>28</v>
      </c>
      <c r="B16" s="12">
        <v>45113</v>
      </c>
      <c r="C16" s="7"/>
      <c r="D16" s="7">
        <v>4.1000000000000003E-3</v>
      </c>
      <c r="E16" s="7">
        <v>0</v>
      </c>
      <c r="F16" s="7"/>
      <c r="G16" s="7"/>
      <c r="H16">
        <f t="shared" si="0"/>
        <v>4.1000000000000003E-3</v>
      </c>
      <c r="J16">
        <f t="shared" si="1"/>
        <v>4.1000000000000003E-3</v>
      </c>
      <c r="L16">
        <f t="shared" si="2"/>
        <v>0</v>
      </c>
      <c r="M16">
        <f t="shared" si="3"/>
        <v>8.9111062812432085E-2</v>
      </c>
      <c r="N16">
        <f t="shared" si="4"/>
        <v>0</v>
      </c>
      <c r="O16">
        <f t="shared" si="5"/>
        <v>0</v>
      </c>
      <c r="Q16">
        <f t="shared" si="6"/>
        <v>6.6129032258064518E-2</v>
      </c>
      <c r="S16">
        <f t="shared" si="7"/>
        <v>6.6129032258064518E-2</v>
      </c>
      <c r="U16" t="e">
        <f t="shared" si="8"/>
        <v>#DIV/0!</v>
      </c>
    </row>
    <row r="17" spans="1:21">
      <c r="A17" s="7" t="s">
        <v>29</v>
      </c>
      <c r="B17" s="12">
        <v>45113</v>
      </c>
      <c r="C17" s="7"/>
      <c r="D17" s="7">
        <v>4.4000000000000003E-3</v>
      </c>
      <c r="E17" s="7">
        <v>2.4E-2</v>
      </c>
      <c r="F17" s="7"/>
      <c r="G17" s="7"/>
      <c r="H17">
        <f t="shared" si="0"/>
        <v>4.4000000000000003E-3</v>
      </c>
      <c r="J17">
        <f t="shared" si="1"/>
        <v>2.8400000000000002E-2</v>
      </c>
      <c r="L17">
        <f t="shared" si="2"/>
        <v>0</v>
      </c>
      <c r="M17">
        <f t="shared" si="3"/>
        <v>9.563138448163444E-2</v>
      </c>
      <c r="N17">
        <f t="shared" si="4"/>
        <v>1.4092777451556076</v>
      </c>
      <c r="O17">
        <f t="shared" si="5"/>
        <v>0</v>
      </c>
      <c r="Q17">
        <f t="shared" si="6"/>
        <v>7.0967741935483872E-2</v>
      </c>
      <c r="S17">
        <f t="shared" si="7"/>
        <v>1.4802454870910915</v>
      </c>
      <c r="U17" t="e">
        <f t="shared" si="8"/>
        <v>#DIV/0!</v>
      </c>
    </row>
    <row r="18" spans="1:21" s="10" customFormat="1">
      <c r="A18" s="9" t="s">
        <v>30</v>
      </c>
      <c r="B18" s="11">
        <v>45113</v>
      </c>
      <c r="C18" s="9"/>
      <c r="D18" s="9">
        <v>5.4000000000000003E-3</v>
      </c>
      <c r="E18" s="9">
        <v>6.4000000000000001E-2</v>
      </c>
      <c r="F18" s="9"/>
      <c r="G18" s="9"/>
      <c r="H18" s="10">
        <f t="shared" si="0"/>
        <v>5.4000000000000003E-3</v>
      </c>
      <c r="J18" s="10">
        <f t="shared" si="1"/>
        <v>6.9400000000000003E-2</v>
      </c>
      <c r="L18" s="10">
        <f t="shared" si="2"/>
        <v>0</v>
      </c>
      <c r="M18" s="10">
        <f t="shared" si="3"/>
        <v>0.11736579004564227</v>
      </c>
      <c r="N18" s="10">
        <f t="shared" si="4"/>
        <v>3.7580739870816209</v>
      </c>
      <c r="O18" s="10">
        <f t="shared" si="5"/>
        <v>0</v>
      </c>
      <c r="Q18" s="10">
        <f t="shared" si="6"/>
        <v>8.7096774193548387E-2</v>
      </c>
      <c r="S18" s="10">
        <f t="shared" si="7"/>
        <v>3.8451707612751691</v>
      </c>
      <c r="U18" s="10" t="e">
        <f t="shared" si="8"/>
        <v>#DIV/0!</v>
      </c>
    </row>
    <row r="19" spans="1:21" s="10" customFormat="1">
      <c r="A19" s="9" t="s">
        <v>31</v>
      </c>
      <c r="B19" s="11">
        <v>45113</v>
      </c>
      <c r="C19" s="9"/>
      <c r="D19" s="9">
        <v>4.7999999999999996E-3</v>
      </c>
      <c r="E19" s="9">
        <v>3.5999999999999997E-2</v>
      </c>
      <c r="F19" s="9"/>
      <c r="G19" s="9"/>
      <c r="H19" s="10">
        <f t="shared" si="0"/>
        <v>4.7999999999999996E-3</v>
      </c>
      <c r="J19" s="10">
        <f t="shared" si="1"/>
        <v>4.0799999999999996E-2</v>
      </c>
      <c r="L19" s="10">
        <f t="shared" si="2"/>
        <v>0</v>
      </c>
      <c r="M19" s="10">
        <f t="shared" si="3"/>
        <v>0.10432514670723754</v>
      </c>
      <c r="N19" s="10">
        <f t="shared" si="4"/>
        <v>2.1139166177334112</v>
      </c>
      <c r="O19" s="10">
        <f t="shared" si="5"/>
        <v>0</v>
      </c>
      <c r="Q19" s="10">
        <f t="shared" si="6"/>
        <v>7.7419354838709667E-2</v>
      </c>
      <c r="S19" s="10">
        <f t="shared" si="7"/>
        <v>2.1913359725721211</v>
      </c>
      <c r="U19" s="10" t="e">
        <f t="shared" si="8"/>
        <v>#DIV/0!</v>
      </c>
    </row>
    <row r="20" spans="1:21" s="10" customFormat="1">
      <c r="A20" s="9" t="s">
        <v>32</v>
      </c>
      <c r="B20" s="11">
        <v>45113</v>
      </c>
      <c r="C20" s="9"/>
      <c r="D20" s="9">
        <v>4.5999999999999999E-3</v>
      </c>
      <c r="E20" s="9">
        <v>8.0000000000000002E-3</v>
      </c>
      <c r="F20" s="9"/>
      <c r="G20" s="9"/>
      <c r="H20" s="10">
        <f t="shared" si="0"/>
        <v>4.5999999999999999E-3</v>
      </c>
      <c r="J20" s="10">
        <f t="shared" si="1"/>
        <v>1.26E-2</v>
      </c>
      <c r="L20" s="10">
        <f t="shared" si="2"/>
        <v>0</v>
      </c>
      <c r="M20" s="10">
        <f t="shared" si="3"/>
        <v>9.9978265594435997E-2</v>
      </c>
      <c r="N20" s="10">
        <f t="shared" si="4"/>
        <v>0.46975924838520261</v>
      </c>
      <c r="O20" s="10">
        <f t="shared" si="5"/>
        <v>0</v>
      </c>
      <c r="Q20" s="10">
        <f t="shared" si="6"/>
        <v>7.4193548387096769E-2</v>
      </c>
      <c r="S20" s="10">
        <f t="shared" si="7"/>
        <v>0.54395279677229935</v>
      </c>
      <c r="U20" s="10" t="e">
        <f t="shared" si="8"/>
        <v>#DIV/0!</v>
      </c>
    </row>
    <row r="21" spans="1:21" s="10" customFormat="1">
      <c r="A21" s="9" t="s">
        <v>33</v>
      </c>
      <c r="B21" s="11">
        <v>45113</v>
      </c>
      <c r="C21" s="9"/>
      <c r="D21" s="9">
        <v>5.1999999999999998E-3</v>
      </c>
      <c r="E21" s="9">
        <v>1.4999999999999999E-2</v>
      </c>
      <c r="F21" s="9"/>
      <c r="G21" s="9"/>
      <c r="H21" s="10">
        <f t="shared" si="0"/>
        <v>5.1999999999999998E-3</v>
      </c>
      <c r="J21" s="10">
        <f t="shared" si="1"/>
        <v>2.0199999999999999E-2</v>
      </c>
      <c r="L21" s="10">
        <f t="shared" si="2"/>
        <v>0</v>
      </c>
      <c r="M21" s="10">
        <f t="shared" si="3"/>
        <v>0.11301890893284069</v>
      </c>
      <c r="N21" s="10">
        <f t="shared" si="4"/>
        <v>0.88079859072225475</v>
      </c>
      <c r="O21" s="10">
        <f t="shared" si="5"/>
        <v>0</v>
      </c>
      <c r="Q21" s="10">
        <f t="shared" si="6"/>
        <v>8.3870967741935476E-2</v>
      </c>
      <c r="S21" s="10">
        <f t="shared" si="7"/>
        <v>0.96466955846419022</v>
      </c>
      <c r="U21" s="10" t="e">
        <f t="shared" si="8"/>
        <v>#DIV/0!</v>
      </c>
    </row>
    <row r="22" spans="1:21">
      <c r="A22" s="7" t="s">
        <v>34</v>
      </c>
      <c r="B22" s="12">
        <v>45113</v>
      </c>
      <c r="C22" s="7"/>
      <c r="D22" s="7">
        <v>4.0000000000000001E-3</v>
      </c>
      <c r="E22" s="7">
        <v>1.7999999999999999E-2</v>
      </c>
      <c r="F22" s="7"/>
      <c r="G22" s="7"/>
      <c r="H22">
        <f t="shared" si="0"/>
        <v>4.0000000000000001E-3</v>
      </c>
      <c r="J22">
        <f t="shared" si="1"/>
        <v>2.1999999999999999E-2</v>
      </c>
      <c r="L22">
        <f t="shared" si="2"/>
        <v>0</v>
      </c>
      <c r="M22">
        <f t="shared" si="3"/>
        <v>8.6937622256031299E-2</v>
      </c>
      <c r="N22">
        <f t="shared" si="4"/>
        <v>1.0569583088667056</v>
      </c>
      <c r="O22">
        <f t="shared" si="5"/>
        <v>0</v>
      </c>
      <c r="Q22">
        <f t="shared" si="6"/>
        <v>6.4516129032258063E-2</v>
      </c>
      <c r="S22">
        <f t="shared" si="7"/>
        <v>1.1214744378989636</v>
      </c>
      <c r="U22" t="e">
        <f t="shared" si="8"/>
        <v>#DIV/0!</v>
      </c>
    </row>
    <row r="23" spans="1:21">
      <c r="A23" s="7" t="s">
        <v>35</v>
      </c>
      <c r="B23" s="12">
        <v>45113</v>
      </c>
      <c r="C23" s="7"/>
      <c r="D23" s="7">
        <v>5.4000000000000003E-3</v>
      </c>
      <c r="E23" s="7">
        <v>0.02</v>
      </c>
      <c r="F23" s="7"/>
      <c r="G23" s="7"/>
      <c r="H23">
        <f t="shared" si="0"/>
        <v>5.4000000000000003E-3</v>
      </c>
      <c r="J23">
        <f t="shared" si="1"/>
        <v>2.5399999999999999E-2</v>
      </c>
      <c r="L23">
        <f t="shared" si="2"/>
        <v>0</v>
      </c>
      <c r="M23">
        <f t="shared" si="3"/>
        <v>0.11736579004564227</v>
      </c>
      <c r="N23">
        <f t="shared" si="4"/>
        <v>1.1743981209630063</v>
      </c>
      <c r="O23">
        <f t="shared" si="5"/>
        <v>0</v>
      </c>
      <c r="Q23">
        <f t="shared" si="6"/>
        <v>8.7096774193548387E-2</v>
      </c>
      <c r="S23">
        <f t="shared" si="7"/>
        <v>1.2614948951565548</v>
      </c>
      <c r="U23" t="e">
        <f t="shared" si="8"/>
        <v>#DIV/0!</v>
      </c>
    </row>
    <row r="24" spans="1:21">
      <c r="A24" s="7" t="s">
        <v>36</v>
      </c>
      <c r="B24" s="12">
        <v>45113</v>
      </c>
      <c r="C24" s="7"/>
      <c r="D24" s="7">
        <v>5.0000000000000001E-3</v>
      </c>
      <c r="E24" s="7">
        <v>4.0000000000000001E-3</v>
      </c>
      <c r="F24" s="7"/>
      <c r="G24" s="7"/>
      <c r="H24">
        <f t="shared" si="0"/>
        <v>5.0000000000000001E-3</v>
      </c>
      <c r="J24">
        <f t="shared" si="1"/>
        <v>9.0000000000000011E-3</v>
      </c>
      <c r="L24">
        <f t="shared" si="2"/>
        <v>0</v>
      </c>
      <c r="M24">
        <f t="shared" si="3"/>
        <v>0.10867202782003912</v>
      </c>
      <c r="N24">
        <f t="shared" si="4"/>
        <v>0.23487962419260131</v>
      </c>
      <c r="O24">
        <f t="shared" si="5"/>
        <v>0</v>
      </c>
      <c r="Q24">
        <f t="shared" si="6"/>
        <v>8.0645161290322578E-2</v>
      </c>
      <c r="S24">
        <f t="shared" si="7"/>
        <v>0.3155247854829239</v>
      </c>
      <c r="U24" t="e">
        <f t="shared" si="8"/>
        <v>#DIV/0!</v>
      </c>
    </row>
    <row r="25" spans="1:21">
      <c r="A25" s="7" t="s">
        <v>37</v>
      </c>
      <c r="B25" s="12">
        <v>45113</v>
      </c>
      <c r="C25" s="7"/>
      <c r="D25" s="7">
        <v>6.0000000000000001E-3</v>
      </c>
      <c r="E25" s="7">
        <v>0.04</v>
      </c>
      <c r="F25" s="7"/>
      <c r="G25" s="7"/>
      <c r="H25">
        <f t="shared" si="0"/>
        <v>6.0000000000000001E-3</v>
      </c>
      <c r="J25">
        <f t="shared" si="1"/>
        <v>4.5999999999999999E-2</v>
      </c>
      <c r="L25">
        <f t="shared" si="2"/>
        <v>0</v>
      </c>
      <c r="M25">
        <f t="shared" si="3"/>
        <v>0.13040643338404695</v>
      </c>
      <c r="N25">
        <f t="shared" si="4"/>
        <v>2.3487962419260127</v>
      </c>
      <c r="O25">
        <f t="shared" si="5"/>
        <v>0</v>
      </c>
      <c r="Q25">
        <f t="shared" si="6"/>
        <v>9.6774193548387094E-2</v>
      </c>
      <c r="S25">
        <f t="shared" si="7"/>
        <v>2.4455704354743997</v>
      </c>
      <c r="U25" t="e">
        <f t="shared" si="8"/>
        <v>#DIV/0!</v>
      </c>
    </row>
    <row r="26" spans="1:21" s="10" customFormat="1">
      <c r="A26" s="9" t="s">
        <v>38</v>
      </c>
      <c r="B26" s="11">
        <v>45113</v>
      </c>
      <c r="C26" s="9"/>
      <c r="D26" s="9">
        <v>6.0000000000000001E-3</v>
      </c>
      <c r="E26" s="9">
        <v>3.4000000000000002E-2</v>
      </c>
      <c r="F26" s="9"/>
      <c r="G26" s="9"/>
      <c r="H26" s="10">
        <f t="shared" si="0"/>
        <v>6.0000000000000001E-3</v>
      </c>
      <c r="J26" s="10">
        <f t="shared" si="1"/>
        <v>0.04</v>
      </c>
      <c r="L26" s="10">
        <f t="shared" si="2"/>
        <v>0</v>
      </c>
      <c r="M26" s="10">
        <f t="shared" si="3"/>
        <v>0.13040643338404695</v>
      </c>
      <c r="N26" s="10">
        <f t="shared" si="4"/>
        <v>1.9964768056371109</v>
      </c>
      <c r="O26" s="10">
        <f t="shared" si="5"/>
        <v>0</v>
      </c>
      <c r="Q26" s="10">
        <f t="shared" si="6"/>
        <v>9.6774193548387094E-2</v>
      </c>
      <c r="S26" s="10">
        <f t="shared" si="7"/>
        <v>2.0932509991854982</v>
      </c>
      <c r="U26" s="10" t="e">
        <f t="shared" si="8"/>
        <v>#DIV/0!</v>
      </c>
    </row>
    <row r="27" spans="1:21" s="10" customFormat="1">
      <c r="A27" s="9" t="s">
        <v>39</v>
      </c>
      <c r="B27" s="11">
        <v>45113</v>
      </c>
      <c r="C27" s="9"/>
      <c r="D27" s="9">
        <v>6.4000000000000003E-3</v>
      </c>
      <c r="E27" s="9">
        <v>5.7000000000000002E-2</v>
      </c>
      <c r="F27" s="9"/>
      <c r="G27" s="9"/>
      <c r="H27" s="10">
        <f t="shared" si="0"/>
        <v>6.4000000000000003E-3</v>
      </c>
      <c r="J27" s="10">
        <f t="shared" si="1"/>
        <v>6.3399999999999998E-2</v>
      </c>
      <c r="L27" s="10">
        <f t="shared" si="2"/>
        <v>0</v>
      </c>
      <c r="M27" s="10">
        <f t="shared" si="3"/>
        <v>0.13910019560965009</v>
      </c>
      <c r="N27" s="10">
        <f t="shared" si="4"/>
        <v>3.3470346447445682</v>
      </c>
      <c r="O27" s="10">
        <f t="shared" si="5"/>
        <v>0</v>
      </c>
      <c r="Q27" s="10">
        <f t="shared" si="6"/>
        <v>0.1032258064516129</v>
      </c>
      <c r="S27" s="10">
        <f t="shared" si="7"/>
        <v>3.450260451196181</v>
      </c>
      <c r="U27" s="10" t="e">
        <f t="shared" si="8"/>
        <v>#DIV/0!</v>
      </c>
    </row>
    <row r="28" spans="1:21" s="10" customFormat="1">
      <c r="A28" s="9" t="s">
        <v>40</v>
      </c>
      <c r="B28" s="11">
        <v>45113</v>
      </c>
      <c r="C28" s="9"/>
      <c r="D28" s="9">
        <v>4.7000000000000002E-3</v>
      </c>
      <c r="E28" s="9">
        <v>0.14899999999999999</v>
      </c>
      <c r="F28" s="9"/>
      <c r="G28" s="9"/>
      <c r="H28" s="10">
        <f t="shared" si="0"/>
        <v>4.7000000000000002E-3</v>
      </c>
      <c r="J28" s="10">
        <f t="shared" si="1"/>
        <v>0.1537</v>
      </c>
      <c r="L28" s="10">
        <f t="shared" si="2"/>
        <v>0</v>
      </c>
      <c r="M28" s="10">
        <f t="shared" si="3"/>
        <v>0.10215170615083678</v>
      </c>
      <c r="N28" s="10">
        <f t="shared" si="4"/>
        <v>8.7492660011743979</v>
      </c>
      <c r="O28" s="10">
        <f t="shared" si="5"/>
        <v>0</v>
      </c>
      <c r="Q28" s="10">
        <f t="shared" si="6"/>
        <v>7.5806451612903225E-2</v>
      </c>
      <c r="S28" s="10">
        <f t="shared" si="7"/>
        <v>8.8250724527873015</v>
      </c>
      <c r="U28" s="10" t="e">
        <f t="shared" si="8"/>
        <v>#DIV/0!</v>
      </c>
    </row>
    <row r="29" spans="1:21" s="10" customFormat="1">
      <c r="A29" s="9" t="s">
        <v>41</v>
      </c>
      <c r="B29" s="11">
        <v>45113</v>
      </c>
      <c r="C29" s="9"/>
      <c r="D29" s="9">
        <v>4.8999999999999998E-3</v>
      </c>
      <c r="E29" s="9">
        <v>0.16600000000000001</v>
      </c>
      <c r="F29" s="9"/>
      <c r="G29" s="9"/>
      <c r="H29" s="10">
        <f t="shared" si="0"/>
        <v>4.8999999999999998E-3</v>
      </c>
      <c r="J29" s="10">
        <f t="shared" si="1"/>
        <v>0.1709</v>
      </c>
      <c r="L29" s="10">
        <f t="shared" si="2"/>
        <v>0</v>
      </c>
      <c r="M29" s="10">
        <f t="shared" si="3"/>
        <v>0.10649858726363834</v>
      </c>
      <c r="N29" s="10">
        <f t="shared" si="4"/>
        <v>9.7475044039929539</v>
      </c>
      <c r="O29" s="10">
        <f t="shared" si="5"/>
        <v>0</v>
      </c>
      <c r="Q29" s="10">
        <f t="shared" si="6"/>
        <v>7.9032258064516123E-2</v>
      </c>
      <c r="S29" s="10">
        <f t="shared" si="7"/>
        <v>9.8265366620574692</v>
      </c>
      <c r="U29" s="10" t="e">
        <f>S29/O29</f>
        <v>#DIV/0!</v>
      </c>
    </row>
    <row r="30" spans="1:21">
      <c r="D30" s="7"/>
    </row>
    <row r="31" spans="1:21">
      <c r="D31" s="7"/>
    </row>
    <row r="32" spans="1:21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  <row r="37" spans="4:4">
      <c r="D37" s="7"/>
    </row>
    <row r="38" spans="4:4">
      <c r="D38" s="7"/>
    </row>
    <row r="39" spans="4:4">
      <c r="D39" s="7"/>
    </row>
    <row r="40" spans="4:4">
      <c r="D40" s="7"/>
    </row>
    <row r="41" spans="4:4">
      <c r="D41" s="7"/>
    </row>
    <row r="42" spans="4:4">
      <c r="D42" s="7"/>
    </row>
    <row r="43" spans="4:4">
      <c r="D43" s="7"/>
    </row>
    <row r="44" spans="4:4">
      <c r="D44" s="7"/>
    </row>
    <row r="45" spans="4:4">
      <c r="D45" s="7"/>
    </row>
    <row r="46" spans="4:4">
      <c r="D46" s="7"/>
    </row>
    <row r="47" spans="4:4">
      <c r="D47" s="7"/>
    </row>
    <row r="48" spans="4:4">
      <c r="D48" s="7"/>
    </row>
    <row r="49" spans="4:4">
      <c r="D49" s="7"/>
    </row>
    <row r="50" spans="4:4">
      <c r="D50" s="7"/>
    </row>
    <row r="51" spans="4:4">
      <c r="D51" s="7"/>
    </row>
    <row r="52" spans="4:4">
      <c r="D52" s="7"/>
    </row>
    <row r="53" spans="4:4">
      <c r="D53" s="7"/>
    </row>
    <row r="54" spans="4:4">
      <c r="D54" s="7"/>
    </row>
    <row r="55" spans="4:4">
      <c r="D55" s="7"/>
    </row>
    <row r="56" spans="4:4">
      <c r="D56" s="7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7FDF9-D00D-4353-9C71-FEA844750ABB}">
  <dimension ref="A1:S56"/>
  <sheetViews>
    <sheetView workbookViewId="0">
      <selection activeCell="D2" sqref="D2:E29"/>
    </sheetView>
  </sheetViews>
  <sheetFormatPr defaultRowHeight="14.4"/>
  <sheetData>
    <row r="1" spans="1:19">
      <c r="A1" t="s">
        <v>42</v>
      </c>
      <c r="B1" t="s">
        <v>1</v>
      </c>
      <c r="C1" t="s">
        <v>43</v>
      </c>
      <c r="D1" t="s">
        <v>47</v>
      </c>
      <c r="E1" t="s">
        <v>44</v>
      </c>
      <c r="F1" t="s">
        <v>45</v>
      </c>
      <c r="H1" t="s">
        <v>46</v>
      </c>
      <c r="J1" t="s">
        <v>8</v>
      </c>
      <c r="L1" t="s">
        <v>43</v>
      </c>
      <c r="M1" t="s">
        <v>47</v>
      </c>
      <c r="N1" t="s">
        <v>44</v>
      </c>
      <c r="O1" t="s">
        <v>45</v>
      </c>
      <c r="Q1" t="s">
        <v>46</v>
      </c>
      <c r="S1" t="s">
        <v>8</v>
      </c>
    </row>
    <row r="2" spans="1:19" s="10" customFormat="1">
      <c r="A2" s="9" t="s">
        <v>14</v>
      </c>
      <c r="B2" s="11">
        <v>45111</v>
      </c>
      <c r="C2" s="9"/>
      <c r="D2" s="9">
        <v>4.8999999999999998E-3</v>
      </c>
      <c r="E2" s="9">
        <v>0.36899999999999999</v>
      </c>
      <c r="F2" s="9"/>
      <c r="G2" s="9"/>
      <c r="H2" s="10">
        <f>C2+D2</f>
        <v>4.8999999999999998E-3</v>
      </c>
      <c r="J2" s="10">
        <f>E2+H2</f>
        <v>0.37390000000000001</v>
      </c>
      <c r="L2" s="10">
        <f>(C2/62.01)*1000</f>
        <v>0</v>
      </c>
      <c r="M2" s="10">
        <f>(D2/46.01)*1000</f>
        <v>0.10649858726363834</v>
      </c>
      <c r="N2" s="10">
        <f>(E2/17.03)*1000</f>
        <v>21.667645331767467</v>
      </c>
      <c r="O2" s="10">
        <f>(F2/94.97)*1000</f>
        <v>0</v>
      </c>
      <c r="Q2" s="10">
        <f>(H2/62)*1000</f>
        <v>7.9032258064516123E-2</v>
      </c>
      <c r="S2" s="10">
        <f>N2+Q2</f>
        <v>21.746677589831982</v>
      </c>
    </row>
    <row r="3" spans="1:19" s="10" customFormat="1">
      <c r="A3" s="9" t="s">
        <v>15</v>
      </c>
      <c r="B3" s="11">
        <v>45111</v>
      </c>
      <c r="C3" s="9"/>
      <c r="D3" s="9">
        <v>4.4999999999999997E-3</v>
      </c>
      <c r="E3" s="9">
        <v>0.36599999999999999</v>
      </c>
      <c r="F3" s="9"/>
      <c r="G3" s="9"/>
      <c r="H3" s="10">
        <f t="shared" ref="H3:H29" si="0">C3+D3</f>
        <v>4.4999999999999997E-3</v>
      </c>
      <c r="J3" s="10">
        <f t="shared" ref="J3:J29" si="1">E3+H3</f>
        <v>0.3705</v>
      </c>
      <c r="L3" s="10">
        <f>(C3/62.01)*1000</f>
        <v>0</v>
      </c>
      <c r="M3" s="10">
        <f t="shared" ref="M3:M29" si="2">(D3/46.01)*1000</f>
        <v>9.7804825038035212E-2</v>
      </c>
      <c r="N3" s="10">
        <f t="shared" ref="N3:N29" si="3">(E3/17.03)*1000</f>
        <v>21.491485613623016</v>
      </c>
      <c r="O3" s="10">
        <f t="shared" ref="O3:O29" si="4">(F3/94.97)*1000</f>
        <v>0</v>
      </c>
      <c r="Q3" s="10">
        <f t="shared" ref="Q3:Q29" si="5">(H3/62)*1000</f>
        <v>7.2580645161290314E-2</v>
      </c>
      <c r="S3" s="10">
        <f t="shared" ref="S3:S29" si="6">N3+Q3</f>
        <v>21.564066258784308</v>
      </c>
    </row>
    <row r="4" spans="1:19" s="10" customFormat="1">
      <c r="A4" s="9" t="s">
        <v>16</v>
      </c>
      <c r="B4" s="11">
        <v>45111</v>
      </c>
      <c r="C4" s="9"/>
      <c r="D4" s="9">
        <v>5.1999999999999998E-3</v>
      </c>
      <c r="E4" s="9">
        <v>0.192</v>
      </c>
      <c r="F4" s="9"/>
      <c r="G4" s="9"/>
      <c r="H4" s="10">
        <f t="shared" si="0"/>
        <v>5.1999999999999998E-3</v>
      </c>
      <c r="J4" s="10">
        <f t="shared" si="1"/>
        <v>0.19720000000000001</v>
      </c>
      <c r="L4" s="10">
        <f t="shared" ref="L4:L29" si="7">(C4/62.01)*1000</f>
        <v>0</v>
      </c>
      <c r="M4" s="10">
        <f t="shared" si="2"/>
        <v>0.11301890893284069</v>
      </c>
      <c r="N4" s="10">
        <f t="shared" si="3"/>
        <v>11.27422196124486</v>
      </c>
      <c r="O4" s="10">
        <f t="shared" si="4"/>
        <v>0</v>
      </c>
      <c r="Q4" s="10">
        <f t="shared" si="5"/>
        <v>8.3870967741935476E-2</v>
      </c>
      <c r="S4" s="10">
        <f t="shared" si="6"/>
        <v>11.358092928986796</v>
      </c>
    </row>
    <row r="5" spans="1:19" s="10" customFormat="1">
      <c r="A5" s="9" t="s">
        <v>17</v>
      </c>
      <c r="B5" s="11">
        <v>45111</v>
      </c>
      <c r="C5" s="9"/>
      <c r="D5" s="9">
        <v>4.7000000000000002E-3</v>
      </c>
      <c r="E5" s="9">
        <v>0.20899999999999999</v>
      </c>
      <c r="F5" s="9"/>
      <c r="G5" s="9"/>
      <c r="H5" s="10">
        <f t="shared" si="0"/>
        <v>4.7000000000000002E-3</v>
      </c>
      <c r="J5" s="10">
        <f t="shared" si="1"/>
        <v>0.2137</v>
      </c>
      <c r="L5" s="10">
        <f t="shared" si="7"/>
        <v>0</v>
      </c>
      <c r="M5" s="10">
        <f t="shared" si="2"/>
        <v>0.10215170615083678</v>
      </c>
      <c r="N5" s="10">
        <f t="shared" si="3"/>
        <v>12.272460364063415</v>
      </c>
      <c r="O5" s="10">
        <f t="shared" si="4"/>
        <v>0</v>
      </c>
      <c r="Q5" s="10">
        <f t="shared" si="5"/>
        <v>7.5806451612903225E-2</v>
      </c>
      <c r="S5" s="10">
        <f t="shared" si="6"/>
        <v>12.348266815676318</v>
      </c>
    </row>
    <row r="6" spans="1:19">
      <c r="A6" s="7" t="s">
        <v>18</v>
      </c>
      <c r="B6" s="12">
        <v>45113</v>
      </c>
      <c r="C6" s="7"/>
      <c r="D6" s="7">
        <v>4.4000000000000003E-3</v>
      </c>
      <c r="E6" s="7">
        <v>0.88800000000000001</v>
      </c>
      <c r="F6" s="7"/>
      <c r="G6" s="7"/>
      <c r="H6">
        <f t="shared" si="0"/>
        <v>4.4000000000000003E-3</v>
      </c>
      <c r="J6">
        <f t="shared" si="1"/>
        <v>0.89239999999999997</v>
      </c>
      <c r="L6">
        <f t="shared" si="7"/>
        <v>0</v>
      </c>
      <c r="M6">
        <f t="shared" si="2"/>
        <v>9.563138448163444E-2</v>
      </c>
      <c r="N6">
        <f t="shared" si="3"/>
        <v>52.143276570757486</v>
      </c>
      <c r="O6">
        <f t="shared" si="4"/>
        <v>0</v>
      </c>
      <c r="Q6">
        <f t="shared" si="5"/>
        <v>7.0967741935483872E-2</v>
      </c>
      <c r="S6">
        <f t="shared" si="6"/>
        <v>52.214244312692969</v>
      </c>
    </row>
    <row r="7" spans="1:19">
      <c r="A7" s="7" t="s">
        <v>19</v>
      </c>
      <c r="B7" s="12">
        <v>45113</v>
      </c>
      <c r="C7" s="7"/>
      <c r="D7" s="7">
        <v>4.0000000000000001E-3</v>
      </c>
      <c r="E7" s="7">
        <v>0.89500000000000002</v>
      </c>
      <c r="F7" s="7"/>
      <c r="G7" s="7"/>
      <c r="H7">
        <f t="shared" si="0"/>
        <v>4.0000000000000001E-3</v>
      </c>
      <c r="J7">
        <f t="shared" si="1"/>
        <v>0.89900000000000002</v>
      </c>
      <c r="L7">
        <f t="shared" si="7"/>
        <v>0</v>
      </c>
      <c r="M7">
        <f t="shared" si="2"/>
        <v>8.6937622256031299E-2</v>
      </c>
      <c r="N7">
        <f t="shared" si="3"/>
        <v>52.554315913094534</v>
      </c>
      <c r="O7">
        <f t="shared" si="4"/>
        <v>0</v>
      </c>
      <c r="Q7">
        <f t="shared" si="5"/>
        <v>6.4516129032258063E-2</v>
      </c>
      <c r="S7">
        <f t="shared" si="6"/>
        <v>52.61883204212679</v>
      </c>
    </row>
    <row r="8" spans="1:19">
      <c r="A8" s="7" t="s">
        <v>20</v>
      </c>
      <c r="B8" s="12">
        <v>45113</v>
      </c>
      <c r="C8" s="7"/>
      <c r="D8" s="7">
        <v>3.3999999999999998E-3</v>
      </c>
      <c r="E8" s="7">
        <v>0.81899999999999995</v>
      </c>
      <c r="F8" s="7"/>
      <c r="G8" s="7"/>
      <c r="H8">
        <f t="shared" si="0"/>
        <v>3.3999999999999998E-3</v>
      </c>
      <c r="J8">
        <f t="shared" si="1"/>
        <v>0.82239999999999991</v>
      </c>
      <c r="L8">
        <f t="shared" si="7"/>
        <v>0</v>
      </c>
      <c r="M8">
        <f t="shared" si="2"/>
        <v>7.3896978917626602E-2</v>
      </c>
      <c r="N8">
        <f t="shared" si="3"/>
        <v>48.091603053435108</v>
      </c>
      <c r="O8">
        <f t="shared" si="4"/>
        <v>0</v>
      </c>
      <c r="Q8">
        <f t="shared" si="5"/>
        <v>5.4838709677419356E-2</v>
      </c>
      <c r="S8">
        <f t="shared" si="6"/>
        <v>48.146441763112527</v>
      </c>
    </row>
    <row r="9" spans="1:19">
      <c r="A9" s="7" t="s">
        <v>21</v>
      </c>
      <c r="B9" s="12">
        <v>45113</v>
      </c>
      <c r="C9" s="7"/>
      <c r="D9" s="7">
        <v>4.5999999999999999E-3</v>
      </c>
      <c r="E9" s="7">
        <v>0.84499999999999997</v>
      </c>
      <c r="F9" s="7"/>
      <c r="G9" s="7"/>
      <c r="H9">
        <f t="shared" si="0"/>
        <v>4.5999999999999999E-3</v>
      </c>
      <c r="J9">
        <f t="shared" si="1"/>
        <v>0.84960000000000002</v>
      </c>
      <c r="L9">
        <f t="shared" si="7"/>
        <v>0</v>
      </c>
      <c r="M9">
        <f t="shared" si="2"/>
        <v>9.9978265594435997E-2</v>
      </c>
      <c r="N9">
        <f t="shared" si="3"/>
        <v>49.618320610687014</v>
      </c>
      <c r="O9">
        <f t="shared" si="4"/>
        <v>0</v>
      </c>
      <c r="Q9">
        <f t="shared" si="5"/>
        <v>7.4193548387096769E-2</v>
      </c>
      <c r="S9">
        <f t="shared" si="6"/>
        <v>49.692514159074108</v>
      </c>
    </row>
    <row r="10" spans="1:19" s="10" customFormat="1">
      <c r="A10" s="9" t="s">
        <v>22</v>
      </c>
      <c r="B10" s="11">
        <v>45113</v>
      </c>
      <c r="C10" s="9"/>
      <c r="D10" s="9">
        <v>4.3E-3</v>
      </c>
      <c r="E10" s="9">
        <v>0.93500000000000005</v>
      </c>
      <c r="F10" s="9"/>
      <c r="G10" s="9"/>
      <c r="H10" s="10">
        <f t="shared" si="0"/>
        <v>4.3E-3</v>
      </c>
      <c r="J10" s="10">
        <f t="shared" si="1"/>
        <v>0.93930000000000002</v>
      </c>
      <c r="L10" s="10">
        <f t="shared" si="7"/>
        <v>0</v>
      </c>
      <c r="M10" s="10">
        <f t="shared" si="2"/>
        <v>9.3457943925233655E-2</v>
      </c>
      <c r="N10" s="10">
        <f t="shared" si="3"/>
        <v>54.903112155020551</v>
      </c>
      <c r="O10" s="10">
        <f t="shared" si="4"/>
        <v>0</v>
      </c>
      <c r="Q10" s="10">
        <f t="shared" si="5"/>
        <v>6.9354838709677416E-2</v>
      </c>
      <c r="S10" s="10">
        <f t="shared" si="6"/>
        <v>54.972466993730229</v>
      </c>
    </row>
    <row r="11" spans="1:19" s="10" customFormat="1">
      <c r="A11" s="9" t="s">
        <v>23</v>
      </c>
      <c r="B11" s="11">
        <v>45113</v>
      </c>
      <c r="C11" s="9"/>
      <c r="D11" s="9">
        <v>5.4000000000000003E-3</v>
      </c>
      <c r="E11" s="9">
        <v>0.97699999999999998</v>
      </c>
      <c r="F11" s="9"/>
      <c r="G11" s="9"/>
      <c r="H11" s="10">
        <f t="shared" si="0"/>
        <v>5.4000000000000003E-3</v>
      </c>
      <c r="J11" s="10">
        <f t="shared" si="1"/>
        <v>0.98239999999999994</v>
      </c>
      <c r="L11" s="10">
        <f t="shared" si="7"/>
        <v>0</v>
      </c>
      <c r="M11" s="10">
        <f t="shared" si="2"/>
        <v>0.11736579004564227</v>
      </c>
      <c r="N11" s="10">
        <f t="shared" si="3"/>
        <v>57.369348209042862</v>
      </c>
      <c r="O11" s="10">
        <f t="shared" si="4"/>
        <v>0</v>
      </c>
      <c r="Q11" s="10">
        <f t="shared" si="5"/>
        <v>8.7096774193548387E-2</v>
      </c>
      <c r="S11" s="10">
        <f t="shared" si="6"/>
        <v>57.456444983236409</v>
      </c>
    </row>
    <row r="12" spans="1:19" s="10" customFormat="1">
      <c r="A12" s="9" t="s">
        <v>24</v>
      </c>
      <c r="B12" s="11">
        <v>45113</v>
      </c>
      <c r="C12" s="9"/>
      <c r="D12" s="9">
        <v>4.4999999999999997E-3</v>
      </c>
      <c r="E12" s="9">
        <v>0.80300000000000005</v>
      </c>
      <c r="F12" s="9"/>
      <c r="G12" s="9"/>
      <c r="H12" s="10">
        <f t="shared" si="0"/>
        <v>4.4999999999999997E-3</v>
      </c>
      <c r="J12" s="10">
        <f t="shared" si="1"/>
        <v>0.8075</v>
      </c>
      <c r="L12" s="10">
        <f t="shared" si="7"/>
        <v>0</v>
      </c>
      <c r="M12" s="10">
        <f t="shared" si="2"/>
        <v>9.7804825038035212E-2</v>
      </c>
      <c r="N12" s="10">
        <f t="shared" si="3"/>
        <v>47.152084556664711</v>
      </c>
      <c r="O12" s="10">
        <f t="shared" si="4"/>
        <v>0</v>
      </c>
      <c r="Q12" s="10">
        <f t="shared" si="5"/>
        <v>7.2580645161290314E-2</v>
      </c>
      <c r="S12" s="10">
        <f t="shared" si="6"/>
        <v>47.224665201825999</v>
      </c>
    </row>
    <row r="13" spans="1:19" s="10" customFormat="1">
      <c r="A13" s="9" t="s">
        <v>25</v>
      </c>
      <c r="B13" s="11">
        <v>45113</v>
      </c>
      <c r="C13" s="9"/>
      <c r="D13" s="9">
        <v>4.4000000000000003E-3</v>
      </c>
      <c r="E13" s="9">
        <v>0.78800000000000003</v>
      </c>
      <c r="F13" s="9"/>
      <c r="G13" s="9"/>
      <c r="H13" s="10">
        <f t="shared" si="0"/>
        <v>4.4000000000000003E-3</v>
      </c>
      <c r="J13" s="10">
        <f t="shared" si="1"/>
        <v>0.79239999999999999</v>
      </c>
      <c r="L13" s="10">
        <f t="shared" si="7"/>
        <v>0</v>
      </c>
      <c r="M13" s="10">
        <f t="shared" si="2"/>
        <v>9.563138448163444E-2</v>
      </c>
      <c r="N13" s="10">
        <f t="shared" si="3"/>
        <v>46.271285965942454</v>
      </c>
      <c r="O13" s="10">
        <f t="shared" si="4"/>
        <v>0</v>
      </c>
      <c r="Q13" s="10">
        <f t="shared" si="5"/>
        <v>7.0967741935483872E-2</v>
      </c>
      <c r="S13" s="10">
        <f t="shared" si="6"/>
        <v>46.342253707877937</v>
      </c>
    </row>
    <row r="14" spans="1:19">
      <c r="A14" s="7" t="s">
        <v>26</v>
      </c>
      <c r="B14" s="12">
        <v>45113</v>
      </c>
      <c r="C14" s="7"/>
      <c r="D14" s="7">
        <v>4.3E-3</v>
      </c>
      <c r="E14" s="7">
        <v>1.028</v>
      </c>
      <c r="F14" s="7"/>
      <c r="G14" s="7"/>
      <c r="H14">
        <f t="shared" si="0"/>
        <v>4.3E-3</v>
      </c>
      <c r="J14">
        <f t="shared" si="1"/>
        <v>1.0323</v>
      </c>
      <c r="L14">
        <f t="shared" si="7"/>
        <v>0</v>
      </c>
      <c r="M14">
        <f t="shared" si="2"/>
        <v>9.3457943925233655E-2</v>
      </c>
      <c r="N14">
        <f t="shared" si="3"/>
        <v>60.364063417498528</v>
      </c>
      <c r="O14">
        <f t="shared" si="4"/>
        <v>0</v>
      </c>
      <c r="Q14">
        <f t="shared" si="5"/>
        <v>6.9354838709677416E-2</v>
      </c>
      <c r="S14">
        <f t="shared" si="6"/>
        <v>60.433418256208206</v>
      </c>
    </row>
    <row r="15" spans="1:19">
      <c r="A15" s="7" t="s">
        <v>27</v>
      </c>
      <c r="B15" s="12">
        <v>45113</v>
      </c>
      <c r="C15" s="7"/>
      <c r="D15" s="7">
        <v>3.5000000000000001E-3</v>
      </c>
      <c r="E15" s="7">
        <v>1.022</v>
      </c>
      <c r="F15" s="7"/>
      <c r="G15" s="7"/>
      <c r="H15">
        <f t="shared" si="0"/>
        <v>3.5000000000000001E-3</v>
      </c>
      <c r="J15">
        <f t="shared" si="1"/>
        <v>1.0255000000000001</v>
      </c>
      <c r="L15">
        <f t="shared" si="7"/>
        <v>0</v>
      </c>
      <c r="M15">
        <f t="shared" si="2"/>
        <v>7.6070419474027401E-2</v>
      </c>
      <c r="N15">
        <f t="shared" si="3"/>
        <v>60.011743981209626</v>
      </c>
      <c r="O15">
        <f t="shared" si="4"/>
        <v>0</v>
      </c>
      <c r="Q15">
        <f t="shared" si="5"/>
        <v>5.6451612903225812E-2</v>
      </c>
      <c r="S15">
        <f t="shared" si="6"/>
        <v>60.068195594112851</v>
      </c>
    </row>
    <row r="16" spans="1:19">
      <c r="A16" s="7" t="s">
        <v>28</v>
      </c>
      <c r="B16" s="12">
        <v>45113</v>
      </c>
      <c r="C16" s="7"/>
      <c r="D16" s="7">
        <v>4.1000000000000003E-3</v>
      </c>
      <c r="E16" s="7">
        <v>0.86499999999999999</v>
      </c>
      <c r="F16" s="7"/>
      <c r="G16" s="7"/>
      <c r="H16">
        <f t="shared" si="0"/>
        <v>4.1000000000000003E-3</v>
      </c>
      <c r="J16">
        <f t="shared" si="1"/>
        <v>0.86909999999999998</v>
      </c>
      <c r="L16">
        <f t="shared" si="7"/>
        <v>0</v>
      </c>
      <c r="M16">
        <f t="shared" si="2"/>
        <v>8.9111062812432085E-2</v>
      </c>
      <c r="N16">
        <f t="shared" si="3"/>
        <v>50.792718731650027</v>
      </c>
      <c r="O16">
        <f t="shared" si="4"/>
        <v>0</v>
      </c>
      <c r="Q16">
        <f t="shared" si="5"/>
        <v>6.6129032258064518E-2</v>
      </c>
      <c r="S16">
        <f t="shared" si="6"/>
        <v>50.858847763908088</v>
      </c>
    </row>
    <row r="17" spans="1:19">
      <c r="A17" s="7" t="s">
        <v>29</v>
      </c>
      <c r="B17" s="12">
        <v>45113</v>
      </c>
      <c r="C17" s="7"/>
      <c r="D17" s="7">
        <v>4.4000000000000003E-3</v>
      </c>
      <c r="E17" s="7">
        <v>0.79500000000000004</v>
      </c>
      <c r="F17" s="7"/>
      <c r="G17" s="7"/>
      <c r="H17">
        <f t="shared" si="0"/>
        <v>4.4000000000000003E-3</v>
      </c>
      <c r="J17">
        <f t="shared" si="1"/>
        <v>0.7994</v>
      </c>
      <c r="L17">
        <f t="shared" si="7"/>
        <v>0</v>
      </c>
      <c r="M17">
        <f t="shared" si="2"/>
        <v>9.563138448163444E-2</v>
      </c>
      <c r="N17">
        <f t="shared" si="3"/>
        <v>46.682325308279502</v>
      </c>
      <c r="O17">
        <f t="shared" si="4"/>
        <v>0</v>
      </c>
      <c r="Q17">
        <f t="shared" si="5"/>
        <v>7.0967741935483872E-2</v>
      </c>
      <c r="S17">
        <f t="shared" si="6"/>
        <v>46.753293050214985</v>
      </c>
    </row>
    <row r="18" spans="1:19" s="10" customFormat="1">
      <c r="A18" s="9" t="s">
        <v>30</v>
      </c>
      <c r="B18" s="11">
        <v>45113</v>
      </c>
      <c r="C18" s="9"/>
      <c r="D18" s="9">
        <v>5.4000000000000003E-3</v>
      </c>
      <c r="E18" s="9">
        <v>0.44600000000000001</v>
      </c>
      <c r="F18" s="9"/>
      <c r="G18" s="9"/>
      <c r="H18" s="10">
        <f t="shared" si="0"/>
        <v>5.4000000000000003E-3</v>
      </c>
      <c r="J18" s="10">
        <f t="shared" si="1"/>
        <v>0.45140000000000002</v>
      </c>
      <c r="L18" s="10">
        <f t="shared" si="7"/>
        <v>0</v>
      </c>
      <c r="M18" s="10">
        <f t="shared" si="2"/>
        <v>0.11736579004564227</v>
      </c>
      <c r="N18" s="10">
        <f t="shared" si="3"/>
        <v>26.189078097475043</v>
      </c>
      <c r="O18" s="10">
        <f t="shared" si="4"/>
        <v>0</v>
      </c>
      <c r="Q18" s="10">
        <f t="shared" si="5"/>
        <v>8.7096774193548387E-2</v>
      </c>
      <c r="S18" s="10">
        <f t="shared" si="6"/>
        <v>26.276174871668591</v>
      </c>
    </row>
    <row r="19" spans="1:19" s="10" customFormat="1">
      <c r="A19" s="9" t="s">
        <v>31</v>
      </c>
      <c r="B19" s="11">
        <v>45113</v>
      </c>
      <c r="C19" s="9"/>
      <c r="D19" s="9">
        <v>4.7999999999999996E-3</v>
      </c>
      <c r="E19" s="9">
        <v>0.45</v>
      </c>
      <c r="F19" s="9"/>
      <c r="G19" s="9"/>
      <c r="H19" s="10">
        <f t="shared" si="0"/>
        <v>4.7999999999999996E-3</v>
      </c>
      <c r="J19" s="10">
        <f t="shared" si="1"/>
        <v>0.45480000000000004</v>
      </c>
      <c r="L19" s="10">
        <f t="shared" si="7"/>
        <v>0</v>
      </c>
      <c r="M19" s="10">
        <f t="shared" si="2"/>
        <v>0.10432514670723754</v>
      </c>
      <c r="N19" s="10">
        <f t="shared" si="3"/>
        <v>26.423957721667644</v>
      </c>
      <c r="O19" s="10">
        <f t="shared" si="4"/>
        <v>0</v>
      </c>
      <c r="Q19" s="10">
        <f t="shared" si="5"/>
        <v>7.7419354838709667E-2</v>
      </c>
      <c r="S19" s="10">
        <f t="shared" si="6"/>
        <v>26.501377076506355</v>
      </c>
    </row>
    <row r="20" spans="1:19" s="10" customFormat="1">
      <c r="A20" s="9" t="s">
        <v>32</v>
      </c>
      <c r="B20" s="11">
        <v>45113</v>
      </c>
      <c r="C20" s="9"/>
      <c r="D20" s="9">
        <v>4.5999999999999999E-3</v>
      </c>
      <c r="E20" s="9">
        <v>0.188</v>
      </c>
      <c r="F20" s="9"/>
      <c r="G20" s="9"/>
      <c r="H20" s="10">
        <f t="shared" si="0"/>
        <v>4.5999999999999999E-3</v>
      </c>
      <c r="J20" s="10">
        <f t="shared" si="1"/>
        <v>0.19259999999999999</v>
      </c>
      <c r="L20" s="10">
        <f t="shared" si="7"/>
        <v>0</v>
      </c>
      <c r="M20" s="10">
        <f t="shared" si="2"/>
        <v>9.9978265594435997E-2</v>
      </c>
      <c r="N20" s="10">
        <f t="shared" si="3"/>
        <v>11.039342337052259</v>
      </c>
      <c r="O20" s="10">
        <f t="shared" si="4"/>
        <v>0</v>
      </c>
      <c r="Q20" s="10">
        <f t="shared" si="5"/>
        <v>7.4193548387096769E-2</v>
      </c>
      <c r="S20" s="10">
        <f t="shared" si="6"/>
        <v>11.113535885439356</v>
      </c>
    </row>
    <row r="21" spans="1:19" s="10" customFormat="1">
      <c r="A21" s="9" t="s">
        <v>33</v>
      </c>
      <c r="B21" s="11">
        <v>45113</v>
      </c>
      <c r="C21" s="9"/>
      <c r="D21" s="9">
        <v>5.1999999999999998E-3</v>
      </c>
      <c r="E21" s="9">
        <v>0.19600000000000001</v>
      </c>
      <c r="F21" s="9"/>
      <c r="G21" s="9"/>
      <c r="H21" s="10">
        <f t="shared" si="0"/>
        <v>5.1999999999999998E-3</v>
      </c>
      <c r="J21" s="10">
        <f t="shared" si="1"/>
        <v>0.20120000000000002</v>
      </c>
      <c r="L21" s="10">
        <f t="shared" si="7"/>
        <v>0</v>
      </c>
      <c r="M21" s="10">
        <f t="shared" si="2"/>
        <v>0.11301890893284069</v>
      </c>
      <c r="N21" s="10">
        <f t="shared" si="3"/>
        <v>11.509101585437463</v>
      </c>
      <c r="O21" s="10">
        <f t="shared" si="4"/>
        <v>0</v>
      </c>
      <c r="Q21" s="10">
        <f t="shared" si="5"/>
        <v>8.3870967741935476E-2</v>
      </c>
      <c r="S21" s="10">
        <f t="shared" si="6"/>
        <v>11.592972553179399</v>
      </c>
    </row>
    <row r="22" spans="1:19">
      <c r="A22" s="7" t="s">
        <v>34</v>
      </c>
      <c r="B22" s="12">
        <v>45113</v>
      </c>
      <c r="C22" s="7"/>
      <c r="D22" s="7">
        <v>4.0000000000000001E-3</v>
      </c>
      <c r="E22" s="7">
        <v>0.35299999999999998</v>
      </c>
      <c r="F22" s="7"/>
      <c r="G22" s="7"/>
      <c r="H22">
        <f t="shared" si="0"/>
        <v>4.0000000000000001E-3</v>
      </c>
      <c r="J22">
        <f t="shared" si="1"/>
        <v>0.35699999999999998</v>
      </c>
      <c r="L22">
        <f t="shared" si="7"/>
        <v>0</v>
      </c>
      <c r="M22">
        <f t="shared" si="2"/>
        <v>8.6937622256031299E-2</v>
      </c>
      <c r="N22">
        <f t="shared" si="3"/>
        <v>20.72812683499706</v>
      </c>
      <c r="O22">
        <f t="shared" si="4"/>
        <v>0</v>
      </c>
      <c r="Q22">
        <f t="shared" si="5"/>
        <v>6.4516129032258063E-2</v>
      </c>
      <c r="S22">
        <f t="shared" si="6"/>
        <v>20.792642964029319</v>
      </c>
    </row>
    <row r="23" spans="1:19">
      <c r="A23" s="7" t="s">
        <v>35</v>
      </c>
      <c r="B23" s="12">
        <v>45113</v>
      </c>
      <c r="C23" s="7"/>
      <c r="D23" s="7">
        <v>5.4000000000000003E-3</v>
      </c>
      <c r="E23" s="7">
        <v>0.35699999999999998</v>
      </c>
      <c r="F23" s="7"/>
      <c r="G23" s="7"/>
      <c r="H23">
        <f t="shared" si="0"/>
        <v>5.4000000000000003E-3</v>
      </c>
      <c r="J23">
        <f t="shared" si="1"/>
        <v>0.3624</v>
      </c>
      <c r="L23">
        <f t="shared" si="7"/>
        <v>0</v>
      </c>
      <c r="M23">
        <f t="shared" si="2"/>
        <v>0.11736579004564227</v>
      </c>
      <c r="N23">
        <f t="shared" si="3"/>
        <v>20.963006459189661</v>
      </c>
      <c r="O23">
        <f t="shared" si="4"/>
        <v>0</v>
      </c>
      <c r="Q23">
        <f t="shared" si="5"/>
        <v>8.7096774193548387E-2</v>
      </c>
      <c r="S23">
        <f t="shared" si="6"/>
        <v>21.050103233383208</v>
      </c>
    </row>
    <row r="24" spans="1:19">
      <c r="A24" s="7" t="s">
        <v>36</v>
      </c>
      <c r="B24" s="12">
        <v>45113</v>
      </c>
      <c r="C24" s="7"/>
      <c r="D24" s="7">
        <v>5.0000000000000001E-3</v>
      </c>
      <c r="E24" s="7">
        <v>0.13100000000000001</v>
      </c>
      <c r="F24" s="7"/>
      <c r="G24" s="7"/>
      <c r="H24">
        <f t="shared" si="0"/>
        <v>5.0000000000000001E-3</v>
      </c>
      <c r="J24">
        <f t="shared" si="1"/>
        <v>0.13600000000000001</v>
      </c>
      <c r="L24">
        <f t="shared" si="7"/>
        <v>0</v>
      </c>
      <c r="M24">
        <f t="shared" si="2"/>
        <v>0.10867202782003912</v>
      </c>
      <c r="N24">
        <f t="shared" si="3"/>
        <v>7.6923076923076916</v>
      </c>
      <c r="O24">
        <f t="shared" si="4"/>
        <v>0</v>
      </c>
      <c r="Q24">
        <f t="shared" si="5"/>
        <v>8.0645161290322578E-2</v>
      </c>
      <c r="S24">
        <f t="shared" si="6"/>
        <v>7.7729528535980146</v>
      </c>
    </row>
    <row r="25" spans="1:19">
      <c r="A25" s="7" t="s">
        <v>37</v>
      </c>
      <c r="B25" s="12">
        <v>45113</v>
      </c>
      <c r="C25" s="7"/>
      <c r="D25" s="7">
        <v>6.0000000000000001E-3</v>
      </c>
      <c r="E25" s="7">
        <v>0.13100000000000001</v>
      </c>
      <c r="F25" s="7"/>
      <c r="G25" s="7"/>
      <c r="H25">
        <f t="shared" si="0"/>
        <v>6.0000000000000001E-3</v>
      </c>
      <c r="J25">
        <f t="shared" si="1"/>
        <v>0.13700000000000001</v>
      </c>
      <c r="L25">
        <f t="shared" si="7"/>
        <v>0</v>
      </c>
      <c r="M25">
        <f t="shared" si="2"/>
        <v>0.13040643338404695</v>
      </c>
      <c r="N25">
        <f t="shared" si="3"/>
        <v>7.6923076923076916</v>
      </c>
      <c r="O25">
        <f t="shared" si="4"/>
        <v>0</v>
      </c>
      <c r="Q25">
        <f t="shared" si="5"/>
        <v>9.6774193548387094E-2</v>
      </c>
      <c r="S25">
        <f t="shared" si="6"/>
        <v>7.7890818858560786</v>
      </c>
    </row>
    <row r="26" spans="1:19" s="10" customFormat="1">
      <c r="A26" s="9" t="s">
        <v>38</v>
      </c>
      <c r="B26" s="11">
        <v>45113</v>
      </c>
      <c r="C26" s="9"/>
      <c r="D26" s="9">
        <v>6.0000000000000001E-3</v>
      </c>
      <c r="E26" s="9">
        <v>0.1</v>
      </c>
      <c r="F26" s="9"/>
      <c r="G26" s="9"/>
      <c r="H26" s="10">
        <f t="shared" si="0"/>
        <v>6.0000000000000001E-3</v>
      </c>
      <c r="J26" s="10">
        <f t="shared" si="1"/>
        <v>0.10600000000000001</v>
      </c>
      <c r="L26" s="10">
        <f t="shared" si="7"/>
        <v>0</v>
      </c>
      <c r="M26" s="10">
        <f t="shared" si="2"/>
        <v>0.13040643338404695</v>
      </c>
      <c r="N26" s="10">
        <f t="shared" si="3"/>
        <v>5.8719906048150321</v>
      </c>
      <c r="O26" s="10">
        <f t="shared" si="4"/>
        <v>0</v>
      </c>
      <c r="Q26" s="10">
        <f t="shared" si="5"/>
        <v>9.6774193548387094E-2</v>
      </c>
      <c r="S26" s="10">
        <f t="shared" si="6"/>
        <v>5.9687647983634191</v>
      </c>
    </row>
    <row r="27" spans="1:19" s="10" customFormat="1">
      <c r="A27" s="9" t="s">
        <v>39</v>
      </c>
      <c r="B27" s="11">
        <v>45113</v>
      </c>
      <c r="C27" s="9"/>
      <c r="D27" s="9">
        <v>6.4000000000000003E-3</v>
      </c>
      <c r="E27" s="9">
        <v>8.7999999999999995E-2</v>
      </c>
      <c r="F27" s="9"/>
      <c r="G27" s="9"/>
      <c r="H27" s="10">
        <f t="shared" si="0"/>
        <v>6.4000000000000003E-3</v>
      </c>
      <c r="J27" s="10">
        <f t="shared" si="1"/>
        <v>9.4399999999999998E-2</v>
      </c>
      <c r="L27" s="10">
        <f t="shared" si="7"/>
        <v>0</v>
      </c>
      <c r="M27" s="10">
        <f t="shared" si="2"/>
        <v>0.13910019560965009</v>
      </c>
      <c r="N27" s="10">
        <f t="shared" si="3"/>
        <v>5.1673517322372282</v>
      </c>
      <c r="O27" s="10">
        <f t="shared" si="4"/>
        <v>0</v>
      </c>
      <c r="Q27" s="10">
        <f t="shared" si="5"/>
        <v>0.1032258064516129</v>
      </c>
      <c r="S27" s="10">
        <f t="shared" si="6"/>
        <v>5.2705775386888414</v>
      </c>
    </row>
    <row r="28" spans="1:19" s="10" customFormat="1">
      <c r="A28" s="9" t="s">
        <v>40</v>
      </c>
      <c r="B28" s="11">
        <v>45113</v>
      </c>
      <c r="C28" s="9"/>
      <c r="D28" s="9">
        <v>4.7000000000000002E-3</v>
      </c>
      <c r="E28" s="9">
        <v>9.2999999999999999E-2</v>
      </c>
      <c r="F28" s="9"/>
      <c r="G28" s="9"/>
      <c r="H28" s="10">
        <f t="shared" si="0"/>
        <v>4.7000000000000002E-3</v>
      </c>
      <c r="J28" s="10">
        <f t="shared" si="1"/>
        <v>9.7699999999999995E-2</v>
      </c>
      <c r="L28" s="10">
        <f t="shared" si="7"/>
        <v>0</v>
      </c>
      <c r="M28" s="10">
        <f t="shared" si="2"/>
        <v>0.10215170615083678</v>
      </c>
      <c r="N28" s="10">
        <f t="shared" si="3"/>
        <v>5.4609512624779795</v>
      </c>
      <c r="O28" s="10">
        <f t="shared" si="4"/>
        <v>0</v>
      </c>
      <c r="Q28" s="10">
        <f t="shared" si="5"/>
        <v>7.5806451612903225E-2</v>
      </c>
      <c r="S28" s="10">
        <f t="shared" si="6"/>
        <v>5.536757714090883</v>
      </c>
    </row>
    <row r="29" spans="1:19" s="10" customFormat="1">
      <c r="A29" s="9" t="s">
        <v>41</v>
      </c>
      <c r="B29" s="11">
        <v>45113</v>
      </c>
      <c r="C29" s="9"/>
      <c r="D29" s="9">
        <v>4.8999999999999998E-3</v>
      </c>
      <c r="E29" s="9">
        <v>8.5999999999999993E-2</v>
      </c>
      <c r="F29" s="9"/>
      <c r="G29" s="9"/>
      <c r="H29" s="10">
        <f t="shared" si="0"/>
        <v>4.8999999999999998E-3</v>
      </c>
      <c r="J29" s="10">
        <f t="shared" si="1"/>
        <v>9.0899999999999995E-2</v>
      </c>
      <c r="L29" s="10">
        <f t="shared" si="7"/>
        <v>0</v>
      </c>
      <c r="M29" s="10">
        <f t="shared" si="2"/>
        <v>0.10649858726363834</v>
      </c>
      <c r="N29" s="10">
        <f t="shared" si="3"/>
        <v>5.0499119201409268</v>
      </c>
      <c r="O29" s="10">
        <f t="shared" si="4"/>
        <v>0</v>
      </c>
      <c r="Q29" s="10">
        <f t="shared" si="5"/>
        <v>7.9032258064516123E-2</v>
      </c>
      <c r="S29" s="10">
        <f t="shared" si="6"/>
        <v>5.128944178205443</v>
      </c>
    </row>
    <row r="30" spans="1:19">
      <c r="D30" s="7"/>
    </row>
    <row r="31" spans="1:19">
      <c r="D31" s="7"/>
    </row>
    <row r="32" spans="1:19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  <row r="37" spans="4:4">
      <c r="D37" s="7"/>
    </row>
    <row r="38" spans="4:4">
      <c r="D38" s="7"/>
    </row>
    <row r="39" spans="4:4">
      <c r="D39" s="7"/>
    </row>
    <row r="40" spans="4:4">
      <c r="D40" s="7"/>
    </row>
    <row r="41" spans="4:4">
      <c r="D41" s="7"/>
    </row>
    <row r="42" spans="4:4">
      <c r="D42" s="7"/>
    </row>
    <row r="43" spans="4:4">
      <c r="D43" s="7"/>
    </row>
    <row r="44" spans="4:4">
      <c r="D44" s="7"/>
    </row>
    <row r="45" spans="4:4">
      <c r="D45" s="7"/>
    </row>
    <row r="46" spans="4:4">
      <c r="D46" s="7"/>
    </row>
    <row r="47" spans="4:4">
      <c r="D47" s="7"/>
    </row>
    <row r="48" spans="4:4">
      <c r="D48" s="7"/>
    </row>
    <row r="49" spans="4:4">
      <c r="D49" s="7"/>
    </row>
    <row r="50" spans="4:4">
      <c r="D50" s="7"/>
    </row>
    <row r="51" spans="4:4">
      <c r="D51" s="7"/>
    </row>
    <row r="52" spans="4:4">
      <c r="D52" s="7"/>
    </row>
    <row r="53" spans="4:4">
      <c r="D53" s="7"/>
    </row>
    <row r="54" spans="4:4">
      <c r="D54" s="7"/>
    </row>
    <row r="55" spans="4:4">
      <c r="D55" s="7"/>
    </row>
    <row r="56" spans="4:4">
      <c r="D56" s="7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9B53-F786-4040-92CA-03BEBA69D484}">
  <dimension ref="A1:U56"/>
  <sheetViews>
    <sheetView tabSelected="1" workbookViewId="0">
      <selection activeCell="M1" sqref="M1:N1048576"/>
    </sheetView>
  </sheetViews>
  <sheetFormatPr defaultRowHeight="14.4"/>
  <sheetData>
    <row r="1" spans="1:21">
      <c r="A1" t="s">
        <v>42</v>
      </c>
      <c r="B1" t="s">
        <v>1</v>
      </c>
      <c r="C1" t="s">
        <v>43</v>
      </c>
      <c r="D1" t="s">
        <v>47</v>
      </c>
      <c r="E1" t="s">
        <v>44</v>
      </c>
      <c r="F1" t="s">
        <v>45</v>
      </c>
      <c r="H1" t="s">
        <v>46</v>
      </c>
      <c r="J1" t="s">
        <v>8</v>
      </c>
      <c r="L1" t="s">
        <v>43</v>
      </c>
      <c r="M1" t="s">
        <v>47</v>
      </c>
      <c r="N1" t="s">
        <v>44</v>
      </c>
      <c r="O1" t="s">
        <v>45</v>
      </c>
      <c r="Q1" t="s">
        <v>46</v>
      </c>
      <c r="S1" t="s">
        <v>8</v>
      </c>
      <c r="U1" t="s">
        <v>49</v>
      </c>
    </row>
    <row r="2" spans="1:21" s="10" customFormat="1">
      <c r="A2" s="9" t="s">
        <v>14</v>
      </c>
      <c r="B2" s="11">
        <v>45111</v>
      </c>
      <c r="C2" s="9"/>
      <c r="D2" s="9">
        <v>4.8999999999999998E-3</v>
      </c>
      <c r="E2" s="9">
        <v>0.36899999999999999</v>
      </c>
      <c r="F2" s="9"/>
      <c r="G2" s="9"/>
      <c r="H2" s="10">
        <f>C2+D2</f>
        <v>4.8999999999999998E-3</v>
      </c>
      <c r="J2" s="10">
        <f>E2+H2</f>
        <v>0.37390000000000001</v>
      </c>
      <c r="L2" s="10">
        <f>(C2/62.01)*1000</f>
        <v>0</v>
      </c>
      <c r="M2" s="10">
        <f>(D2/46.01)*1000</f>
        <v>0.10649858726363834</v>
      </c>
      <c r="N2" s="10">
        <f>(E2/17.03)*1000</f>
        <v>21.667645331767467</v>
      </c>
      <c r="O2" s="10">
        <f>(F2/94.97)*1000</f>
        <v>0</v>
      </c>
      <c r="Q2" s="10">
        <f>(H2/62)*1000</f>
        <v>7.9032258064516123E-2</v>
      </c>
      <c r="S2" s="10">
        <f>N2+Q2</f>
        <v>21.746677589831982</v>
      </c>
      <c r="U2" s="10" t="e">
        <f>S2/O2</f>
        <v>#DIV/0!</v>
      </c>
    </row>
    <row r="3" spans="1:21" s="10" customFormat="1">
      <c r="A3" s="9" t="s">
        <v>15</v>
      </c>
      <c r="B3" s="11">
        <v>45111</v>
      </c>
      <c r="C3" s="9"/>
      <c r="D3" s="9">
        <v>4.4999999999999997E-3</v>
      </c>
      <c r="E3" s="9">
        <v>0.36599999999999999</v>
      </c>
      <c r="F3" s="9"/>
      <c r="G3" s="9"/>
      <c r="H3" s="10">
        <f t="shared" ref="H3:H29" si="0">C3+D3</f>
        <v>4.4999999999999997E-3</v>
      </c>
      <c r="J3" s="10">
        <f t="shared" ref="J3:J29" si="1">E3+H3</f>
        <v>0.3705</v>
      </c>
      <c r="L3" s="10">
        <f t="shared" ref="L3:L29" si="2">(C3/62.01)*1000</f>
        <v>0</v>
      </c>
      <c r="M3" s="10">
        <f t="shared" ref="M3:M29" si="3">(D3/46.01)*1000</f>
        <v>9.7804825038035212E-2</v>
      </c>
      <c r="N3" s="10">
        <f t="shared" ref="N3:N29" si="4">(E3/17.03)*1000</f>
        <v>21.491485613623016</v>
      </c>
      <c r="O3" s="10">
        <f t="shared" ref="O3:O29" si="5">(F3/94.97)*1000</f>
        <v>0</v>
      </c>
      <c r="Q3" s="10">
        <f t="shared" ref="Q3:Q29" si="6">(H3/62)*1000</f>
        <v>7.2580645161290314E-2</v>
      </c>
      <c r="S3" s="10">
        <f t="shared" ref="S3:S29" si="7">N3+Q3</f>
        <v>21.564066258784308</v>
      </c>
      <c r="U3" s="10" t="e">
        <f t="shared" ref="U3:U28" si="8">S3/O3</f>
        <v>#DIV/0!</v>
      </c>
    </row>
    <row r="4" spans="1:21" s="10" customFormat="1">
      <c r="A4" s="9" t="s">
        <v>16</v>
      </c>
      <c r="B4" s="11">
        <v>45111</v>
      </c>
      <c r="C4" s="9"/>
      <c r="D4" s="9">
        <v>5.1999999999999998E-3</v>
      </c>
      <c r="E4" s="9">
        <v>0.192</v>
      </c>
      <c r="F4" s="9"/>
      <c r="G4" s="9"/>
      <c r="H4" s="10">
        <f t="shared" si="0"/>
        <v>5.1999999999999998E-3</v>
      </c>
      <c r="J4" s="10">
        <f t="shared" si="1"/>
        <v>0.19720000000000001</v>
      </c>
      <c r="L4" s="10">
        <f t="shared" si="2"/>
        <v>0</v>
      </c>
      <c r="M4" s="10">
        <f t="shared" si="3"/>
        <v>0.11301890893284069</v>
      </c>
      <c r="N4" s="10">
        <f t="shared" si="4"/>
        <v>11.27422196124486</v>
      </c>
      <c r="O4" s="10">
        <f t="shared" si="5"/>
        <v>0</v>
      </c>
      <c r="Q4" s="10">
        <f t="shared" si="6"/>
        <v>8.3870967741935476E-2</v>
      </c>
      <c r="S4" s="10">
        <f t="shared" si="7"/>
        <v>11.358092928986796</v>
      </c>
      <c r="U4" s="10" t="e">
        <f t="shared" si="8"/>
        <v>#DIV/0!</v>
      </c>
    </row>
    <row r="5" spans="1:21" s="10" customFormat="1">
      <c r="A5" s="9" t="s">
        <v>17</v>
      </c>
      <c r="B5" s="11">
        <v>45111</v>
      </c>
      <c r="C5" s="9"/>
      <c r="D5" s="9">
        <v>4.7000000000000002E-3</v>
      </c>
      <c r="E5" s="9">
        <v>0.20899999999999999</v>
      </c>
      <c r="F5" s="9"/>
      <c r="G5" s="9"/>
      <c r="H5" s="10">
        <f t="shared" si="0"/>
        <v>4.7000000000000002E-3</v>
      </c>
      <c r="J5" s="10">
        <f t="shared" si="1"/>
        <v>0.2137</v>
      </c>
      <c r="L5" s="10">
        <f t="shared" si="2"/>
        <v>0</v>
      </c>
      <c r="M5" s="10">
        <f t="shared" si="3"/>
        <v>0.10215170615083678</v>
      </c>
      <c r="N5" s="10">
        <f t="shared" si="4"/>
        <v>12.272460364063415</v>
      </c>
      <c r="O5" s="10">
        <f t="shared" si="5"/>
        <v>0</v>
      </c>
      <c r="Q5" s="10">
        <f t="shared" si="6"/>
        <v>7.5806451612903225E-2</v>
      </c>
      <c r="S5" s="10">
        <f t="shared" si="7"/>
        <v>12.348266815676318</v>
      </c>
      <c r="U5" s="10" t="e">
        <f t="shared" si="8"/>
        <v>#DIV/0!</v>
      </c>
    </row>
    <row r="6" spans="1:21">
      <c r="A6" s="7" t="s">
        <v>18</v>
      </c>
      <c r="B6" s="12">
        <v>45113</v>
      </c>
      <c r="C6" s="7"/>
      <c r="D6" s="7">
        <v>4.4000000000000003E-3</v>
      </c>
      <c r="E6" s="7">
        <v>0.88800000000000001</v>
      </c>
      <c r="F6" s="7"/>
      <c r="G6" s="7"/>
      <c r="H6">
        <f t="shared" si="0"/>
        <v>4.4000000000000003E-3</v>
      </c>
      <c r="J6">
        <f t="shared" si="1"/>
        <v>0.89239999999999997</v>
      </c>
      <c r="L6">
        <f t="shared" si="2"/>
        <v>0</v>
      </c>
      <c r="M6">
        <f t="shared" si="3"/>
        <v>9.563138448163444E-2</v>
      </c>
      <c r="N6">
        <f t="shared" si="4"/>
        <v>52.143276570757486</v>
      </c>
      <c r="O6">
        <f t="shared" si="5"/>
        <v>0</v>
      </c>
      <c r="Q6">
        <f t="shared" si="6"/>
        <v>7.0967741935483872E-2</v>
      </c>
      <c r="S6">
        <f t="shared" si="7"/>
        <v>52.214244312692969</v>
      </c>
      <c r="U6" t="e">
        <f t="shared" si="8"/>
        <v>#DIV/0!</v>
      </c>
    </row>
    <row r="7" spans="1:21">
      <c r="A7" s="7" t="s">
        <v>19</v>
      </c>
      <c r="B7" s="12">
        <v>45113</v>
      </c>
      <c r="C7" s="7"/>
      <c r="D7" s="7">
        <v>4.0000000000000001E-3</v>
      </c>
      <c r="E7" s="7">
        <v>0.89500000000000002</v>
      </c>
      <c r="F7" s="7"/>
      <c r="G7" s="7"/>
      <c r="H7">
        <f t="shared" si="0"/>
        <v>4.0000000000000001E-3</v>
      </c>
      <c r="J7">
        <f t="shared" si="1"/>
        <v>0.89900000000000002</v>
      </c>
      <c r="L7">
        <f t="shared" si="2"/>
        <v>0</v>
      </c>
      <c r="M7">
        <f t="shared" si="3"/>
        <v>8.6937622256031299E-2</v>
      </c>
      <c r="N7">
        <f t="shared" si="4"/>
        <v>52.554315913094534</v>
      </c>
      <c r="O7">
        <f t="shared" si="5"/>
        <v>0</v>
      </c>
      <c r="Q7">
        <f t="shared" si="6"/>
        <v>6.4516129032258063E-2</v>
      </c>
      <c r="S7">
        <f t="shared" si="7"/>
        <v>52.61883204212679</v>
      </c>
      <c r="U7" t="e">
        <f t="shared" si="8"/>
        <v>#DIV/0!</v>
      </c>
    </row>
    <row r="8" spans="1:21">
      <c r="A8" s="7" t="s">
        <v>20</v>
      </c>
      <c r="B8" s="12">
        <v>45113</v>
      </c>
      <c r="C8" s="7"/>
      <c r="D8" s="7">
        <v>3.3999999999999998E-3</v>
      </c>
      <c r="E8" s="7">
        <v>0.81899999999999995</v>
      </c>
      <c r="F8" s="7"/>
      <c r="G8" s="7"/>
      <c r="H8">
        <f t="shared" si="0"/>
        <v>3.3999999999999998E-3</v>
      </c>
      <c r="J8">
        <f t="shared" si="1"/>
        <v>0.82239999999999991</v>
      </c>
      <c r="L8">
        <f t="shared" si="2"/>
        <v>0</v>
      </c>
      <c r="M8">
        <f t="shared" si="3"/>
        <v>7.3896978917626602E-2</v>
      </c>
      <c r="N8">
        <f t="shared" si="4"/>
        <v>48.091603053435108</v>
      </c>
      <c r="O8">
        <f t="shared" si="5"/>
        <v>0</v>
      </c>
      <c r="Q8">
        <f t="shared" si="6"/>
        <v>5.4838709677419356E-2</v>
      </c>
      <c r="S8">
        <f t="shared" si="7"/>
        <v>48.146441763112527</v>
      </c>
      <c r="U8" t="e">
        <f t="shared" si="8"/>
        <v>#DIV/0!</v>
      </c>
    </row>
    <row r="9" spans="1:21">
      <c r="A9" s="7" t="s">
        <v>21</v>
      </c>
      <c r="B9" s="12">
        <v>45113</v>
      </c>
      <c r="C9" s="7"/>
      <c r="D9" s="7">
        <v>4.5999999999999999E-3</v>
      </c>
      <c r="E9" s="7">
        <v>0.84499999999999997</v>
      </c>
      <c r="F9" s="7"/>
      <c r="G9" s="7"/>
      <c r="H9">
        <f t="shared" si="0"/>
        <v>4.5999999999999999E-3</v>
      </c>
      <c r="J9">
        <f t="shared" si="1"/>
        <v>0.84960000000000002</v>
      </c>
      <c r="L9">
        <f t="shared" si="2"/>
        <v>0</v>
      </c>
      <c r="M9">
        <f t="shared" si="3"/>
        <v>9.9978265594435997E-2</v>
      </c>
      <c r="N9">
        <f t="shared" si="4"/>
        <v>49.618320610687014</v>
      </c>
      <c r="O9">
        <f t="shared" si="5"/>
        <v>0</v>
      </c>
      <c r="Q9">
        <f t="shared" si="6"/>
        <v>7.4193548387096769E-2</v>
      </c>
      <c r="S9">
        <f t="shared" si="7"/>
        <v>49.692514159074108</v>
      </c>
      <c r="U9" t="e">
        <f t="shared" si="8"/>
        <v>#DIV/0!</v>
      </c>
    </row>
    <row r="10" spans="1:21" s="10" customFormat="1">
      <c r="A10" s="9" t="s">
        <v>22</v>
      </c>
      <c r="B10" s="11">
        <v>45113</v>
      </c>
      <c r="C10" s="9"/>
      <c r="D10" s="9">
        <v>4.3E-3</v>
      </c>
      <c r="E10" s="9">
        <v>0.93500000000000005</v>
      </c>
      <c r="F10" s="9"/>
      <c r="G10" s="9"/>
      <c r="H10" s="10">
        <f t="shared" si="0"/>
        <v>4.3E-3</v>
      </c>
      <c r="J10" s="10">
        <f t="shared" si="1"/>
        <v>0.93930000000000002</v>
      </c>
      <c r="L10" s="10">
        <f t="shared" si="2"/>
        <v>0</v>
      </c>
      <c r="M10" s="10">
        <f t="shared" si="3"/>
        <v>9.3457943925233655E-2</v>
      </c>
      <c r="N10" s="10">
        <f t="shared" si="4"/>
        <v>54.903112155020551</v>
      </c>
      <c r="O10" s="10">
        <f t="shared" si="5"/>
        <v>0</v>
      </c>
      <c r="Q10" s="10">
        <f t="shared" si="6"/>
        <v>6.9354838709677416E-2</v>
      </c>
      <c r="S10" s="10">
        <f t="shared" si="7"/>
        <v>54.972466993730229</v>
      </c>
      <c r="U10" s="10" t="e">
        <f t="shared" si="8"/>
        <v>#DIV/0!</v>
      </c>
    </row>
    <row r="11" spans="1:21" s="10" customFormat="1">
      <c r="A11" s="9" t="s">
        <v>23</v>
      </c>
      <c r="B11" s="11">
        <v>45113</v>
      </c>
      <c r="C11" s="9"/>
      <c r="D11" s="9">
        <v>5.4000000000000003E-3</v>
      </c>
      <c r="E11" s="9">
        <v>0.97699999999999998</v>
      </c>
      <c r="F11" s="9"/>
      <c r="G11" s="9"/>
      <c r="H11" s="10">
        <f t="shared" si="0"/>
        <v>5.4000000000000003E-3</v>
      </c>
      <c r="J11" s="10">
        <f t="shared" si="1"/>
        <v>0.98239999999999994</v>
      </c>
      <c r="L11" s="10">
        <f t="shared" si="2"/>
        <v>0</v>
      </c>
      <c r="M11" s="10">
        <f t="shared" si="3"/>
        <v>0.11736579004564227</v>
      </c>
      <c r="N11" s="10">
        <f t="shared" si="4"/>
        <v>57.369348209042862</v>
      </c>
      <c r="O11" s="10">
        <f t="shared" si="5"/>
        <v>0</v>
      </c>
      <c r="Q11" s="10">
        <f t="shared" si="6"/>
        <v>8.7096774193548387E-2</v>
      </c>
      <c r="S11" s="10">
        <f t="shared" si="7"/>
        <v>57.456444983236409</v>
      </c>
      <c r="U11" s="10" t="e">
        <f t="shared" si="8"/>
        <v>#DIV/0!</v>
      </c>
    </row>
    <row r="12" spans="1:21" s="10" customFormat="1">
      <c r="A12" s="9" t="s">
        <v>24</v>
      </c>
      <c r="B12" s="11">
        <v>45113</v>
      </c>
      <c r="C12" s="9"/>
      <c r="D12" s="9">
        <v>4.4999999999999997E-3</v>
      </c>
      <c r="E12" s="9">
        <v>0.80300000000000005</v>
      </c>
      <c r="F12" s="9"/>
      <c r="G12" s="9"/>
      <c r="H12" s="10">
        <f t="shared" si="0"/>
        <v>4.4999999999999997E-3</v>
      </c>
      <c r="J12" s="10">
        <f t="shared" si="1"/>
        <v>0.8075</v>
      </c>
      <c r="L12" s="10">
        <f t="shared" si="2"/>
        <v>0</v>
      </c>
      <c r="M12" s="10">
        <f t="shared" si="3"/>
        <v>9.7804825038035212E-2</v>
      </c>
      <c r="N12" s="10">
        <f t="shared" si="4"/>
        <v>47.152084556664711</v>
      </c>
      <c r="O12" s="10">
        <f t="shared" si="5"/>
        <v>0</v>
      </c>
      <c r="Q12" s="10">
        <f t="shared" si="6"/>
        <v>7.2580645161290314E-2</v>
      </c>
      <c r="S12" s="10">
        <f t="shared" si="7"/>
        <v>47.224665201825999</v>
      </c>
      <c r="U12" s="10" t="e">
        <f t="shared" si="8"/>
        <v>#DIV/0!</v>
      </c>
    </row>
    <row r="13" spans="1:21" s="10" customFormat="1">
      <c r="A13" s="9" t="s">
        <v>25</v>
      </c>
      <c r="B13" s="11">
        <v>45113</v>
      </c>
      <c r="C13" s="9"/>
      <c r="D13" s="9">
        <v>4.4000000000000003E-3</v>
      </c>
      <c r="E13" s="9">
        <v>0.78800000000000003</v>
      </c>
      <c r="F13" s="9"/>
      <c r="G13" s="9"/>
      <c r="H13" s="10">
        <f t="shared" si="0"/>
        <v>4.4000000000000003E-3</v>
      </c>
      <c r="J13" s="10">
        <f t="shared" si="1"/>
        <v>0.79239999999999999</v>
      </c>
      <c r="L13" s="10">
        <f t="shared" si="2"/>
        <v>0</v>
      </c>
      <c r="M13" s="10">
        <f t="shared" si="3"/>
        <v>9.563138448163444E-2</v>
      </c>
      <c r="N13" s="10">
        <f t="shared" si="4"/>
        <v>46.271285965942454</v>
      </c>
      <c r="O13" s="10">
        <f t="shared" si="5"/>
        <v>0</v>
      </c>
      <c r="Q13" s="10">
        <f t="shared" si="6"/>
        <v>7.0967741935483872E-2</v>
      </c>
      <c r="S13" s="10">
        <f t="shared" si="7"/>
        <v>46.342253707877937</v>
      </c>
      <c r="U13" s="10" t="e">
        <f t="shared" si="8"/>
        <v>#DIV/0!</v>
      </c>
    </row>
    <row r="14" spans="1:21">
      <c r="A14" s="7" t="s">
        <v>26</v>
      </c>
      <c r="B14" s="12">
        <v>45113</v>
      </c>
      <c r="C14" s="7"/>
      <c r="D14" s="7">
        <v>4.3E-3</v>
      </c>
      <c r="E14" s="7">
        <v>1.028</v>
      </c>
      <c r="F14" s="7"/>
      <c r="G14" s="7"/>
      <c r="H14">
        <f t="shared" si="0"/>
        <v>4.3E-3</v>
      </c>
      <c r="J14">
        <f t="shared" si="1"/>
        <v>1.0323</v>
      </c>
      <c r="L14">
        <f t="shared" si="2"/>
        <v>0</v>
      </c>
      <c r="M14">
        <f t="shared" si="3"/>
        <v>9.3457943925233655E-2</v>
      </c>
      <c r="N14">
        <f t="shared" si="4"/>
        <v>60.364063417498528</v>
      </c>
      <c r="O14">
        <f t="shared" si="5"/>
        <v>0</v>
      </c>
      <c r="Q14">
        <f t="shared" si="6"/>
        <v>6.9354838709677416E-2</v>
      </c>
      <c r="S14">
        <f t="shared" si="7"/>
        <v>60.433418256208206</v>
      </c>
      <c r="U14" t="e">
        <f t="shared" si="8"/>
        <v>#DIV/0!</v>
      </c>
    </row>
    <row r="15" spans="1:21">
      <c r="A15" s="7" t="s">
        <v>27</v>
      </c>
      <c r="B15" s="12">
        <v>45113</v>
      </c>
      <c r="C15" s="7"/>
      <c r="D15" s="7">
        <v>3.5000000000000001E-3</v>
      </c>
      <c r="E15" s="7">
        <v>1.022</v>
      </c>
      <c r="F15" s="7"/>
      <c r="G15" s="7"/>
      <c r="H15">
        <f t="shared" si="0"/>
        <v>3.5000000000000001E-3</v>
      </c>
      <c r="J15">
        <f t="shared" si="1"/>
        <v>1.0255000000000001</v>
      </c>
      <c r="L15">
        <f t="shared" si="2"/>
        <v>0</v>
      </c>
      <c r="M15">
        <f t="shared" si="3"/>
        <v>7.6070419474027401E-2</v>
      </c>
      <c r="N15">
        <f t="shared" si="4"/>
        <v>60.011743981209626</v>
      </c>
      <c r="O15">
        <f t="shared" si="5"/>
        <v>0</v>
      </c>
      <c r="Q15">
        <f t="shared" si="6"/>
        <v>5.6451612903225812E-2</v>
      </c>
      <c r="S15">
        <f t="shared" si="7"/>
        <v>60.068195594112851</v>
      </c>
      <c r="U15" t="e">
        <f t="shared" si="8"/>
        <v>#DIV/0!</v>
      </c>
    </row>
    <row r="16" spans="1:21">
      <c r="A16" s="7" t="s">
        <v>28</v>
      </c>
      <c r="B16" s="12">
        <v>45113</v>
      </c>
      <c r="C16" s="7"/>
      <c r="D16" s="7">
        <v>4.1000000000000003E-3</v>
      </c>
      <c r="E16" s="7">
        <v>0.86499999999999999</v>
      </c>
      <c r="F16" s="7"/>
      <c r="G16" s="7"/>
      <c r="H16">
        <f t="shared" si="0"/>
        <v>4.1000000000000003E-3</v>
      </c>
      <c r="J16">
        <f t="shared" si="1"/>
        <v>0.86909999999999998</v>
      </c>
      <c r="L16">
        <f t="shared" si="2"/>
        <v>0</v>
      </c>
      <c r="M16">
        <f t="shared" si="3"/>
        <v>8.9111062812432085E-2</v>
      </c>
      <c r="N16">
        <f t="shared" si="4"/>
        <v>50.792718731650027</v>
      </c>
      <c r="O16">
        <f t="shared" si="5"/>
        <v>0</v>
      </c>
      <c r="Q16">
        <f t="shared" si="6"/>
        <v>6.6129032258064518E-2</v>
      </c>
      <c r="S16">
        <f t="shared" si="7"/>
        <v>50.858847763908088</v>
      </c>
      <c r="U16" t="e">
        <f t="shared" si="8"/>
        <v>#DIV/0!</v>
      </c>
    </row>
    <row r="17" spans="1:21">
      <c r="A17" s="7" t="s">
        <v>29</v>
      </c>
      <c r="B17" s="12">
        <v>45113</v>
      </c>
      <c r="C17" s="7"/>
      <c r="D17" s="7">
        <v>4.4000000000000003E-3</v>
      </c>
      <c r="E17" s="7">
        <v>0.79500000000000004</v>
      </c>
      <c r="F17" s="7"/>
      <c r="G17" s="7"/>
      <c r="H17">
        <f t="shared" si="0"/>
        <v>4.4000000000000003E-3</v>
      </c>
      <c r="J17">
        <f t="shared" si="1"/>
        <v>0.7994</v>
      </c>
      <c r="L17">
        <f t="shared" si="2"/>
        <v>0</v>
      </c>
      <c r="M17">
        <f t="shared" si="3"/>
        <v>9.563138448163444E-2</v>
      </c>
      <c r="N17">
        <f t="shared" si="4"/>
        <v>46.682325308279502</v>
      </c>
      <c r="O17">
        <f t="shared" si="5"/>
        <v>0</v>
      </c>
      <c r="Q17">
        <f t="shared" si="6"/>
        <v>7.0967741935483872E-2</v>
      </c>
      <c r="S17">
        <f t="shared" si="7"/>
        <v>46.753293050214985</v>
      </c>
      <c r="U17" t="e">
        <f t="shared" si="8"/>
        <v>#DIV/0!</v>
      </c>
    </row>
    <row r="18" spans="1:21" s="10" customFormat="1">
      <c r="A18" s="9" t="s">
        <v>30</v>
      </c>
      <c r="B18" s="11">
        <v>45113</v>
      </c>
      <c r="C18" s="9"/>
      <c r="D18" s="9">
        <v>5.4000000000000003E-3</v>
      </c>
      <c r="E18" s="9">
        <v>0.44600000000000001</v>
      </c>
      <c r="F18" s="9"/>
      <c r="G18" s="9"/>
      <c r="H18" s="10">
        <f t="shared" si="0"/>
        <v>5.4000000000000003E-3</v>
      </c>
      <c r="J18" s="10">
        <f t="shared" si="1"/>
        <v>0.45140000000000002</v>
      </c>
      <c r="L18" s="10">
        <f t="shared" si="2"/>
        <v>0</v>
      </c>
      <c r="M18" s="10">
        <f t="shared" si="3"/>
        <v>0.11736579004564227</v>
      </c>
      <c r="N18" s="10">
        <f t="shared" si="4"/>
        <v>26.189078097475043</v>
      </c>
      <c r="O18" s="10">
        <f t="shared" si="5"/>
        <v>0</v>
      </c>
      <c r="Q18" s="10">
        <f t="shared" si="6"/>
        <v>8.7096774193548387E-2</v>
      </c>
      <c r="S18" s="10">
        <f t="shared" si="7"/>
        <v>26.276174871668591</v>
      </c>
      <c r="U18" s="10" t="e">
        <f t="shared" si="8"/>
        <v>#DIV/0!</v>
      </c>
    </row>
    <row r="19" spans="1:21" s="10" customFormat="1">
      <c r="A19" s="9" t="s">
        <v>31</v>
      </c>
      <c r="B19" s="11">
        <v>45113</v>
      </c>
      <c r="C19" s="9"/>
      <c r="D19" s="9">
        <v>4.7999999999999996E-3</v>
      </c>
      <c r="E19" s="9">
        <v>0.45</v>
      </c>
      <c r="F19" s="9"/>
      <c r="G19" s="9"/>
      <c r="H19" s="10">
        <f t="shared" si="0"/>
        <v>4.7999999999999996E-3</v>
      </c>
      <c r="J19" s="10">
        <f t="shared" si="1"/>
        <v>0.45480000000000004</v>
      </c>
      <c r="L19" s="10">
        <f t="shared" si="2"/>
        <v>0</v>
      </c>
      <c r="M19" s="10">
        <f t="shared" si="3"/>
        <v>0.10432514670723754</v>
      </c>
      <c r="N19" s="10">
        <f t="shared" si="4"/>
        <v>26.423957721667644</v>
      </c>
      <c r="O19" s="10">
        <f t="shared" si="5"/>
        <v>0</v>
      </c>
      <c r="Q19" s="10">
        <f t="shared" si="6"/>
        <v>7.7419354838709667E-2</v>
      </c>
      <c r="S19" s="10">
        <f t="shared" si="7"/>
        <v>26.501377076506355</v>
      </c>
      <c r="U19" s="10" t="e">
        <f t="shared" si="8"/>
        <v>#DIV/0!</v>
      </c>
    </row>
    <row r="20" spans="1:21" s="10" customFormat="1">
      <c r="A20" s="9" t="s">
        <v>32</v>
      </c>
      <c r="B20" s="11">
        <v>45113</v>
      </c>
      <c r="C20" s="9"/>
      <c r="D20" s="9">
        <v>4.5999999999999999E-3</v>
      </c>
      <c r="E20" s="9">
        <v>0.188</v>
      </c>
      <c r="F20" s="9"/>
      <c r="G20" s="9"/>
      <c r="H20" s="10">
        <f t="shared" si="0"/>
        <v>4.5999999999999999E-3</v>
      </c>
      <c r="J20" s="10">
        <f t="shared" si="1"/>
        <v>0.19259999999999999</v>
      </c>
      <c r="L20" s="10">
        <f t="shared" si="2"/>
        <v>0</v>
      </c>
      <c r="M20" s="10">
        <f t="shared" si="3"/>
        <v>9.9978265594435997E-2</v>
      </c>
      <c r="N20" s="10">
        <f t="shared" si="4"/>
        <v>11.039342337052259</v>
      </c>
      <c r="O20" s="10">
        <f t="shared" si="5"/>
        <v>0</v>
      </c>
      <c r="Q20" s="10">
        <f t="shared" si="6"/>
        <v>7.4193548387096769E-2</v>
      </c>
      <c r="S20" s="10">
        <f t="shared" si="7"/>
        <v>11.113535885439356</v>
      </c>
      <c r="U20" s="10" t="e">
        <f t="shared" si="8"/>
        <v>#DIV/0!</v>
      </c>
    </row>
    <row r="21" spans="1:21" s="10" customFormat="1">
      <c r="A21" s="9" t="s">
        <v>33</v>
      </c>
      <c r="B21" s="11">
        <v>45113</v>
      </c>
      <c r="C21" s="9"/>
      <c r="D21" s="9">
        <v>5.1999999999999998E-3</v>
      </c>
      <c r="E21" s="9">
        <v>0.19600000000000001</v>
      </c>
      <c r="F21" s="9"/>
      <c r="G21" s="9"/>
      <c r="H21" s="10">
        <f t="shared" si="0"/>
        <v>5.1999999999999998E-3</v>
      </c>
      <c r="J21" s="10">
        <f t="shared" si="1"/>
        <v>0.20120000000000002</v>
      </c>
      <c r="L21" s="10">
        <f t="shared" si="2"/>
        <v>0</v>
      </c>
      <c r="M21" s="10">
        <f t="shared" si="3"/>
        <v>0.11301890893284069</v>
      </c>
      <c r="N21" s="10">
        <f t="shared" si="4"/>
        <v>11.509101585437463</v>
      </c>
      <c r="O21" s="10">
        <f t="shared" si="5"/>
        <v>0</v>
      </c>
      <c r="Q21" s="10">
        <f t="shared" si="6"/>
        <v>8.3870967741935476E-2</v>
      </c>
      <c r="S21" s="10">
        <f t="shared" si="7"/>
        <v>11.592972553179399</v>
      </c>
      <c r="U21" s="10" t="e">
        <f t="shared" si="8"/>
        <v>#DIV/0!</v>
      </c>
    </row>
    <row r="22" spans="1:21">
      <c r="A22" s="7" t="s">
        <v>34</v>
      </c>
      <c r="B22" s="12">
        <v>45113</v>
      </c>
      <c r="C22" s="7"/>
      <c r="D22" s="7">
        <v>4.0000000000000001E-3</v>
      </c>
      <c r="E22" s="7">
        <v>0.35299999999999998</v>
      </c>
      <c r="F22" s="7"/>
      <c r="G22" s="7"/>
      <c r="H22">
        <f t="shared" si="0"/>
        <v>4.0000000000000001E-3</v>
      </c>
      <c r="J22">
        <f t="shared" si="1"/>
        <v>0.35699999999999998</v>
      </c>
      <c r="L22">
        <f t="shared" si="2"/>
        <v>0</v>
      </c>
      <c r="M22">
        <f t="shared" si="3"/>
        <v>8.6937622256031299E-2</v>
      </c>
      <c r="N22">
        <f t="shared" si="4"/>
        <v>20.72812683499706</v>
      </c>
      <c r="O22">
        <f t="shared" si="5"/>
        <v>0</v>
      </c>
      <c r="Q22">
        <f t="shared" si="6"/>
        <v>6.4516129032258063E-2</v>
      </c>
      <c r="S22">
        <f t="shared" si="7"/>
        <v>20.792642964029319</v>
      </c>
      <c r="U22" t="e">
        <f t="shared" si="8"/>
        <v>#DIV/0!</v>
      </c>
    </row>
    <row r="23" spans="1:21">
      <c r="A23" s="7" t="s">
        <v>35</v>
      </c>
      <c r="B23" s="12">
        <v>45113</v>
      </c>
      <c r="C23" s="7"/>
      <c r="D23" s="7">
        <v>5.4000000000000003E-3</v>
      </c>
      <c r="E23" s="7">
        <v>0.35699999999999998</v>
      </c>
      <c r="F23" s="7"/>
      <c r="G23" s="7"/>
      <c r="H23">
        <f t="shared" si="0"/>
        <v>5.4000000000000003E-3</v>
      </c>
      <c r="J23">
        <f t="shared" si="1"/>
        <v>0.3624</v>
      </c>
      <c r="L23">
        <f t="shared" si="2"/>
        <v>0</v>
      </c>
      <c r="M23">
        <f t="shared" si="3"/>
        <v>0.11736579004564227</v>
      </c>
      <c r="N23">
        <f t="shared" si="4"/>
        <v>20.963006459189661</v>
      </c>
      <c r="O23">
        <f t="shared" si="5"/>
        <v>0</v>
      </c>
      <c r="Q23">
        <f t="shared" si="6"/>
        <v>8.7096774193548387E-2</v>
      </c>
      <c r="S23">
        <f t="shared" si="7"/>
        <v>21.050103233383208</v>
      </c>
      <c r="U23" t="e">
        <f t="shared" si="8"/>
        <v>#DIV/0!</v>
      </c>
    </row>
    <row r="24" spans="1:21">
      <c r="A24" s="7" t="s">
        <v>36</v>
      </c>
      <c r="B24" s="12">
        <v>45113</v>
      </c>
      <c r="C24" s="7"/>
      <c r="D24" s="7">
        <v>5.0000000000000001E-3</v>
      </c>
      <c r="E24" s="7">
        <v>0.13100000000000001</v>
      </c>
      <c r="F24" s="7"/>
      <c r="G24" s="7"/>
      <c r="H24">
        <f t="shared" si="0"/>
        <v>5.0000000000000001E-3</v>
      </c>
      <c r="J24">
        <f t="shared" si="1"/>
        <v>0.13600000000000001</v>
      </c>
      <c r="L24">
        <f t="shared" si="2"/>
        <v>0</v>
      </c>
      <c r="M24">
        <f t="shared" si="3"/>
        <v>0.10867202782003912</v>
      </c>
      <c r="N24">
        <f t="shared" si="4"/>
        <v>7.6923076923076916</v>
      </c>
      <c r="O24">
        <f t="shared" si="5"/>
        <v>0</v>
      </c>
      <c r="Q24">
        <f t="shared" si="6"/>
        <v>8.0645161290322578E-2</v>
      </c>
      <c r="S24">
        <f t="shared" si="7"/>
        <v>7.7729528535980146</v>
      </c>
      <c r="U24" t="e">
        <f t="shared" si="8"/>
        <v>#DIV/0!</v>
      </c>
    </row>
    <row r="25" spans="1:21">
      <c r="A25" s="7" t="s">
        <v>37</v>
      </c>
      <c r="B25" s="12">
        <v>45113</v>
      </c>
      <c r="C25" s="7"/>
      <c r="D25" s="7">
        <v>6.0000000000000001E-3</v>
      </c>
      <c r="E25" s="7">
        <v>0.13100000000000001</v>
      </c>
      <c r="F25" s="7"/>
      <c r="G25" s="7"/>
      <c r="H25">
        <f t="shared" si="0"/>
        <v>6.0000000000000001E-3</v>
      </c>
      <c r="J25">
        <f t="shared" si="1"/>
        <v>0.13700000000000001</v>
      </c>
      <c r="L25">
        <f t="shared" si="2"/>
        <v>0</v>
      </c>
      <c r="M25">
        <f t="shared" si="3"/>
        <v>0.13040643338404695</v>
      </c>
      <c r="N25">
        <f t="shared" si="4"/>
        <v>7.6923076923076916</v>
      </c>
      <c r="O25">
        <f t="shared" si="5"/>
        <v>0</v>
      </c>
      <c r="Q25">
        <f t="shared" si="6"/>
        <v>9.6774193548387094E-2</v>
      </c>
      <c r="S25">
        <f t="shared" si="7"/>
        <v>7.7890818858560786</v>
      </c>
      <c r="U25" t="e">
        <f t="shared" si="8"/>
        <v>#DIV/0!</v>
      </c>
    </row>
    <row r="26" spans="1:21" s="10" customFormat="1">
      <c r="A26" s="9" t="s">
        <v>38</v>
      </c>
      <c r="B26" s="11">
        <v>45113</v>
      </c>
      <c r="C26" s="9"/>
      <c r="D26" s="9">
        <v>6.0000000000000001E-3</v>
      </c>
      <c r="E26" s="9">
        <v>0.1</v>
      </c>
      <c r="F26" s="9"/>
      <c r="G26" s="9"/>
      <c r="H26" s="10">
        <f t="shared" si="0"/>
        <v>6.0000000000000001E-3</v>
      </c>
      <c r="J26" s="10">
        <f t="shared" si="1"/>
        <v>0.10600000000000001</v>
      </c>
      <c r="L26" s="10">
        <f t="shared" si="2"/>
        <v>0</v>
      </c>
      <c r="M26" s="10">
        <f t="shared" si="3"/>
        <v>0.13040643338404695</v>
      </c>
      <c r="N26" s="10">
        <f t="shared" si="4"/>
        <v>5.8719906048150321</v>
      </c>
      <c r="O26" s="10">
        <f t="shared" si="5"/>
        <v>0</v>
      </c>
      <c r="Q26" s="10">
        <f t="shared" si="6"/>
        <v>9.6774193548387094E-2</v>
      </c>
      <c r="S26" s="10">
        <f t="shared" si="7"/>
        <v>5.9687647983634191</v>
      </c>
      <c r="U26" s="10" t="e">
        <f t="shared" si="8"/>
        <v>#DIV/0!</v>
      </c>
    </row>
    <row r="27" spans="1:21" s="10" customFormat="1">
      <c r="A27" s="9" t="s">
        <v>39</v>
      </c>
      <c r="B27" s="11">
        <v>45113</v>
      </c>
      <c r="C27" s="9"/>
      <c r="D27" s="9">
        <v>6.4000000000000003E-3</v>
      </c>
      <c r="E27" s="9">
        <v>8.7999999999999995E-2</v>
      </c>
      <c r="F27" s="9"/>
      <c r="G27" s="9"/>
      <c r="H27" s="10">
        <f t="shared" si="0"/>
        <v>6.4000000000000003E-3</v>
      </c>
      <c r="J27" s="10">
        <f t="shared" si="1"/>
        <v>9.4399999999999998E-2</v>
      </c>
      <c r="L27" s="10">
        <f t="shared" si="2"/>
        <v>0</v>
      </c>
      <c r="M27" s="10">
        <f t="shared" si="3"/>
        <v>0.13910019560965009</v>
      </c>
      <c r="N27" s="10">
        <f t="shared" si="4"/>
        <v>5.1673517322372282</v>
      </c>
      <c r="O27" s="10">
        <f t="shared" si="5"/>
        <v>0</v>
      </c>
      <c r="Q27" s="10">
        <f t="shared" si="6"/>
        <v>0.1032258064516129</v>
      </c>
      <c r="S27" s="10">
        <f t="shared" si="7"/>
        <v>5.2705775386888414</v>
      </c>
      <c r="U27" s="10" t="e">
        <f t="shared" si="8"/>
        <v>#DIV/0!</v>
      </c>
    </row>
    <row r="28" spans="1:21" s="10" customFormat="1">
      <c r="A28" s="9" t="s">
        <v>40</v>
      </c>
      <c r="B28" s="11">
        <v>45113</v>
      </c>
      <c r="C28" s="9"/>
      <c r="D28" s="9">
        <v>4.7000000000000002E-3</v>
      </c>
      <c r="E28" s="9">
        <v>9.2999999999999999E-2</v>
      </c>
      <c r="F28" s="9"/>
      <c r="G28" s="9"/>
      <c r="H28" s="10">
        <f t="shared" si="0"/>
        <v>4.7000000000000002E-3</v>
      </c>
      <c r="J28" s="10">
        <f t="shared" si="1"/>
        <v>9.7699999999999995E-2</v>
      </c>
      <c r="L28" s="10">
        <f t="shared" si="2"/>
        <v>0</v>
      </c>
      <c r="M28" s="10">
        <f t="shared" si="3"/>
        <v>0.10215170615083678</v>
      </c>
      <c r="N28" s="10">
        <f t="shared" si="4"/>
        <v>5.4609512624779795</v>
      </c>
      <c r="O28" s="10">
        <f t="shared" si="5"/>
        <v>0</v>
      </c>
      <c r="Q28" s="10">
        <f t="shared" si="6"/>
        <v>7.5806451612903225E-2</v>
      </c>
      <c r="S28" s="10">
        <f t="shared" si="7"/>
        <v>5.536757714090883</v>
      </c>
      <c r="U28" s="10" t="e">
        <f t="shared" si="8"/>
        <v>#DIV/0!</v>
      </c>
    </row>
    <row r="29" spans="1:21" s="10" customFormat="1">
      <c r="A29" s="9" t="s">
        <v>41</v>
      </c>
      <c r="B29" s="11">
        <v>45113</v>
      </c>
      <c r="C29" s="9"/>
      <c r="D29" s="9">
        <v>4.8999999999999998E-3</v>
      </c>
      <c r="E29" s="9">
        <v>8.5999999999999993E-2</v>
      </c>
      <c r="F29" s="9"/>
      <c r="G29" s="9"/>
      <c r="H29" s="10">
        <f t="shared" si="0"/>
        <v>4.8999999999999998E-3</v>
      </c>
      <c r="J29" s="10">
        <f t="shared" si="1"/>
        <v>9.0899999999999995E-2</v>
      </c>
      <c r="L29" s="10">
        <f t="shared" si="2"/>
        <v>0</v>
      </c>
      <c r="M29" s="10">
        <f t="shared" si="3"/>
        <v>0.10649858726363834</v>
      </c>
      <c r="N29" s="10">
        <f t="shared" si="4"/>
        <v>5.0499119201409268</v>
      </c>
      <c r="O29" s="10">
        <f t="shared" si="5"/>
        <v>0</v>
      </c>
      <c r="Q29" s="10">
        <f t="shared" si="6"/>
        <v>7.9032258064516123E-2</v>
      </c>
      <c r="S29" s="10">
        <f t="shared" si="7"/>
        <v>5.128944178205443</v>
      </c>
      <c r="U29" s="10" t="e">
        <f>S29/O29</f>
        <v>#DIV/0!</v>
      </c>
    </row>
    <row r="30" spans="1:21">
      <c r="D30" s="7"/>
    </row>
    <row r="31" spans="1:21">
      <c r="D31" s="7"/>
    </row>
    <row r="32" spans="1:21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  <row r="37" spans="4:4">
      <c r="D37" s="7"/>
    </row>
    <row r="38" spans="4:4">
      <c r="D38" s="7"/>
    </row>
    <row r="39" spans="4:4">
      <c r="D39" s="7"/>
    </row>
    <row r="40" spans="4:4">
      <c r="D40" s="7"/>
    </row>
    <row r="41" spans="4:4">
      <c r="D41" s="7"/>
    </row>
    <row r="42" spans="4:4">
      <c r="D42" s="7"/>
    </row>
    <row r="43" spans="4:4">
      <c r="D43" s="7"/>
    </row>
    <row r="44" spans="4:4">
      <c r="D44" s="7"/>
    </row>
    <row r="45" spans="4:4">
      <c r="D45" s="7"/>
    </row>
    <row r="46" spans="4:4">
      <c r="D46" s="7"/>
    </row>
    <row r="47" spans="4:4">
      <c r="D47" s="7"/>
    </row>
    <row r="48" spans="4:4">
      <c r="D48" s="7"/>
    </row>
    <row r="49" spans="4:4">
      <c r="D49" s="7"/>
    </row>
    <row r="50" spans="4:4">
      <c r="D50" s="7"/>
    </row>
    <row r="51" spans="4:4">
      <c r="D51" s="7"/>
    </row>
    <row r="52" spans="4:4">
      <c r="D52" s="7"/>
    </row>
    <row r="53" spans="4:4">
      <c r="D53" s="7"/>
    </row>
    <row r="54" spans="4:4">
      <c r="D54" s="7"/>
    </row>
    <row r="55" spans="4:4">
      <c r="D55" s="7"/>
    </row>
    <row r="56" spans="4:4">
      <c r="D56" s="7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74220-8498-41C1-B8D9-7D721B9C6F39}">
  <dimension ref="A1:F36"/>
  <sheetViews>
    <sheetView topLeftCell="A14" workbookViewId="0">
      <selection activeCell="F37" sqref="F37"/>
    </sheetView>
  </sheetViews>
  <sheetFormatPr defaultRowHeight="14.4"/>
  <cols>
    <col min="2" max="2" width="9.77734375" bestFit="1" customWidth="1"/>
  </cols>
  <sheetData>
    <row r="1" spans="1: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48</v>
      </c>
    </row>
    <row r="2" spans="1:6">
      <c r="A2" s="5">
        <v>1</v>
      </c>
      <c r="B2" s="6">
        <v>45111</v>
      </c>
      <c r="C2" s="5" t="s">
        <v>5</v>
      </c>
      <c r="D2" s="5" t="s">
        <v>6</v>
      </c>
      <c r="E2" s="5"/>
      <c r="F2">
        <v>0.60399999999999998</v>
      </c>
    </row>
    <row r="3" spans="1:6">
      <c r="A3" s="5">
        <v>2</v>
      </c>
      <c r="B3" s="6">
        <v>45111</v>
      </c>
      <c r="C3" s="5" t="s">
        <v>5</v>
      </c>
      <c r="D3" s="5" t="s">
        <v>6</v>
      </c>
      <c r="E3" s="5"/>
      <c r="F3">
        <v>0.622</v>
      </c>
    </row>
    <row r="4" spans="1:6">
      <c r="A4" s="5">
        <v>3</v>
      </c>
      <c r="B4" s="6">
        <v>45111</v>
      </c>
      <c r="C4" s="5" t="s">
        <v>5</v>
      </c>
      <c r="D4" s="5" t="s">
        <v>6</v>
      </c>
      <c r="E4" s="5"/>
      <c r="F4">
        <v>0.66</v>
      </c>
    </row>
    <row r="5" spans="1:6">
      <c r="A5" s="5">
        <v>4</v>
      </c>
      <c r="B5" s="6">
        <v>45111</v>
      </c>
      <c r="C5" s="5" t="s">
        <v>5</v>
      </c>
      <c r="D5" s="5" t="s">
        <v>6</v>
      </c>
      <c r="E5" s="5"/>
      <c r="F5">
        <v>0.69599999999999995</v>
      </c>
    </row>
    <row r="6" spans="1:6">
      <c r="A6" s="5">
        <v>5</v>
      </c>
      <c r="B6" s="6">
        <v>45111</v>
      </c>
      <c r="C6" s="5" t="s">
        <v>5</v>
      </c>
      <c r="D6" s="5" t="s">
        <v>6</v>
      </c>
      <c r="E6" s="5"/>
      <c r="F6">
        <v>0.64500000000000002</v>
      </c>
    </row>
    <row r="7" spans="1:6">
      <c r="A7" s="5">
        <v>6</v>
      </c>
      <c r="B7" s="6">
        <v>45113</v>
      </c>
      <c r="C7" s="5" t="s">
        <v>5</v>
      </c>
      <c r="D7" s="5" t="s">
        <v>7</v>
      </c>
      <c r="E7" s="5"/>
      <c r="F7">
        <v>0.55100000000000005</v>
      </c>
    </row>
    <row r="8" spans="1:6">
      <c r="A8" s="5">
        <v>7</v>
      </c>
      <c r="B8" s="6">
        <v>45113</v>
      </c>
      <c r="C8" s="5" t="s">
        <v>5</v>
      </c>
      <c r="D8" s="5" t="s">
        <v>7</v>
      </c>
      <c r="E8" s="5"/>
      <c r="F8">
        <v>0.51900000000000002</v>
      </c>
    </row>
    <row r="9" spans="1:6">
      <c r="A9" s="5">
        <v>8</v>
      </c>
      <c r="B9" s="6">
        <v>45113</v>
      </c>
      <c r="C9" s="5" t="s">
        <v>5</v>
      </c>
      <c r="D9" s="5" t="s">
        <v>7</v>
      </c>
      <c r="E9" s="5"/>
      <c r="F9">
        <v>0.48</v>
      </c>
    </row>
    <row r="10" spans="1:6">
      <c r="A10" s="5">
        <v>9</v>
      </c>
      <c r="B10" s="6">
        <v>45113</v>
      </c>
      <c r="C10" s="5" t="s">
        <v>5</v>
      </c>
      <c r="D10" s="5" t="s">
        <v>7</v>
      </c>
      <c r="E10" s="5"/>
      <c r="F10">
        <v>0.55000000000000004</v>
      </c>
    </row>
    <row r="11" spans="1:6">
      <c r="A11" s="5">
        <v>10</v>
      </c>
      <c r="B11" s="6">
        <v>45113</v>
      </c>
      <c r="C11" s="5" t="s">
        <v>5</v>
      </c>
      <c r="D11" s="5" t="s">
        <v>7</v>
      </c>
      <c r="E11" s="5"/>
      <c r="F11">
        <v>0.54100000000000004</v>
      </c>
    </row>
    <row r="12" spans="1:6">
      <c r="A12" s="5">
        <v>11</v>
      </c>
      <c r="B12" s="6">
        <v>45113</v>
      </c>
      <c r="C12" s="5" t="s">
        <v>5</v>
      </c>
      <c r="D12" s="5" t="s">
        <v>8</v>
      </c>
      <c r="E12" s="5"/>
      <c r="F12">
        <v>0.67200000000000004</v>
      </c>
    </row>
    <row r="13" spans="1:6">
      <c r="A13" s="5">
        <v>12</v>
      </c>
      <c r="B13" s="6">
        <v>45113</v>
      </c>
      <c r="C13" s="5" t="s">
        <v>5</v>
      </c>
      <c r="D13" s="5" t="s">
        <v>8</v>
      </c>
      <c r="E13" s="5"/>
      <c r="F13">
        <v>0.67900000000000005</v>
      </c>
    </row>
    <row r="14" spans="1:6">
      <c r="A14" s="5">
        <v>13</v>
      </c>
      <c r="B14" s="6">
        <v>45113</v>
      </c>
      <c r="C14" s="5" t="s">
        <v>5</v>
      </c>
      <c r="D14" s="5" t="s">
        <v>8</v>
      </c>
      <c r="E14" s="5"/>
      <c r="F14">
        <v>0.67500000000000004</v>
      </c>
    </row>
    <row r="15" spans="1:6">
      <c r="A15" s="5">
        <v>14</v>
      </c>
      <c r="B15" s="6">
        <v>45113</v>
      </c>
      <c r="C15" s="5" t="s">
        <v>5</v>
      </c>
      <c r="D15" s="5" t="s">
        <v>8</v>
      </c>
      <c r="E15" s="5"/>
      <c r="F15">
        <v>0.67</v>
      </c>
    </row>
    <row r="16" spans="1:6">
      <c r="A16" s="5">
        <v>15</v>
      </c>
      <c r="B16" s="6">
        <v>45113</v>
      </c>
      <c r="C16" s="5" t="s">
        <v>5</v>
      </c>
      <c r="D16" s="5" t="s">
        <v>8</v>
      </c>
      <c r="E16" s="5"/>
      <c r="F16">
        <v>0.68600000000000005</v>
      </c>
    </row>
    <row r="17" spans="1:6">
      <c r="A17" s="5">
        <v>16</v>
      </c>
      <c r="B17" s="6">
        <v>45113</v>
      </c>
      <c r="C17" s="5" t="s">
        <v>5</v>
      </c>
      <c r="D17" s="5" t="s">
        <v>9</v>
      </c>
      <c r="E17" s="5"/>
      <c r="F17">
        <v>0.69099999999999995</v>
      </c>
    </row>
    <row r="18" spans="1:6">
      <c r="A18" s="5">
        <v>17</v>
      </c>
      <c r="B18" s="6">
        <v>45113</v>
      </c>
      <c r="C18" s="5" t="s">
        <v>5</v>
      </c>
      <c r="D18" s="5" t="s">
        <v>9</v>
      </c>
      <c r="E18" s="5"/>
      <c r="F18">
        <v>0.625</v>
      </c>
    </row>
    <row r="19" spans="1:6">
      <c r="A19" s="5">
        <v>18</v>
      </c>
      <c r="B19" s="6">
        <v>45113</v>
      </c>
      <c r="C19" s="5" t="s">
        <v>5</v>
      </c>
      <c r="D19" s="5" t="s">
        <v>9</v>
      </c>
      <c r="E19" s="5"/>
      <c r="F19">
        <v>0.66600000000000004</v>
      </c>
    </row>
    <row r="20" spans="1:6">
      <c r="A20" s="5">
        <v>19</v>
      </c>
      <c r="B20" s="6">
        <v>45113</v>
      </c>
      <c r="C20" s="5" t="s">
        <v>5</v>
      </c>
      <c r="D20" s="5" t="s">
        <v>9</v>
      </c>
      <c r="E20" s="5"/>
      <c r="F20">
        <v>0.70499999999999996</v>
      </c>
    </row>
    <row r="21" spans="1:6">
      <c r="A21" s="5">
        <v>20</v>
      </c>
      <c r="B21" s="6">
        <v>45113</v>
      </c>
      <c r="C21" s="5" t="s">
        <v>5</v>
      </c>
      <c r="D21" s="5" t="s">
        <v>9</v>
      </c>
      <c r="E21" s="5"/>
      <c r="F21">
        <v>0.64</v>
      </c>
    </row>
    <row r="22" spans="1:6">
      <c r="A22" s="5">
        <v>21</v>
      </c>
      <c r="B22" s="6">
        <v>45113</v>
      </c>
      <c r="C22" s="5" t="s">
        <v>5</v>
      </c>
      <c r="D22" s="5" t="s">
        <v>10</v>
      </c>
      <c r="E22" s="5"/>
      <c r="F22">
        <v>0.68799999999999994</v>
      </c>
    </row>
    <row r="23" spans="1:6">
      <c r="A23" s="5">
        <v>22</v>
      </c>
      <c r="B23" s="6">
        <v>45113</v>
      </c>
      <c r="C23" s="5" t="s">
        <v>5</v>
      </c>
      <c r="D23" s="5" t="s">
        <v>10</v>
      </c>
      <c r="E23" s="5"/>
      <c r="F23">
        <v>0.70399999999999996</v>
      </c>
    </row>
    <row r="24" spans="1:6">
      <c r="A24" s="5">
        <v>23</v>
      </c>
      <c r="B24" s="6">
        <v>45113</v>
      </c>
      <c r="C24" s="5" t="s">
        <v>5</v>
      </c>
      <c r="D24" s="5" t="s">
        <v>10</v>
      </c>
      <c r="E24" s="5"/>
      <c r="F24">
        <v>0.70099999999999996</v>
      </c>
    </row>
    <row r="25" spans="1:6">
      <c r="A25" s="5">
        <v>24</v>
      </c>
      <c r="B25" s="6">
        <v>45113</v>
      </c>
      <c r="C25" s="5" t="s">
        <v>5</v>
      </c>
      <c r="D25" s="5" t="s">
        <v>10</v>
      </c>
      <c r="E25" s="5"/>
      <c r="F25">
        <v>0.64400000000000002</v>
      </c>
    </row>
    <row r="26" spans="1:6">
      <c r="A26" s="5">
        <v>25</v>
      </c>
      <c r="B26" s="6">
        <v>45113</v>
      </c>
      <c r="C26" s="5" t="s">
        <v>5</v>
      </c>
      <c r="D26" s="5" t="s">
        <v>10</v>
      </c>
      <c r="E26" s="5"/>
      <c r="F26">
        <v>0.69599999999999995</v>
      </c>
    </row>
    <row r="27" spans="1:6">
      <c r="A27" s="5">
        <v>26</v>
      </c>
      <c r="B27" s="6">
        <v>45113</v>
      </c>
      <c r="C27" s="5" t="s">
        <v>5</v>
      </c>
      <c r="D27" s="5" t="s">
        <v>11</v>
      </c>
      <c r="E27" s="5"/>
      <c r="F27">
        <v>0.622</v>
      </c>
    </row>
    <row r="28" spans="1:6">
      <c r="A28" s="5">
        <v>27</v>
      </c>
      <c r="B28" s="6">
        <v>45113</v>
      </c>
      <c r="C28" s="5" t="s">
        <v>5</v>
      </c>
      <c r="D28" s="5" t="s">
        <v>11</v>
      </c>
      <c r="E28" s="5"/>
      <c r="F28">
        <v>0.63300000000000001</v>
      </c>
    </row>
    <row r="29" spans="1:6">
      <c r="A29" s="5">
        <v>28</v>
      </c>
      <c r="B29" s="6">
        <v>45113</v>
      </c>
      <c r="C29" s="5" t="s">
        <v>5</v>
      </c>
      <c r="D29" s="5" t="s">
        <v>11</v>
      </c>
      <c r="E29" s="5"/>
      <c r="F29">
        <v>0.70599999999999996</v>
      </c>
    </row>
    <row r="30" spans="1:6">
      <c r="A30" s="5">
        <v>29</v>
      </c>
      <c r="B30" s="6">
        <v>45113</v>
      </c>
      <c r="C30" s="5" t="s">
        <v>5</v>
      </c>
      <c r="D30" s="5" t="s">
        <v>11</v>
      </c>
      <c r="E30" s="5"/>
      <c r="F30">
        <v>0.66</v>
      </c>
    </row>
    <row r="31" spans="1:6">
      <c r="A31" s="5">
        <v>30</v>
      </c>
      <c r="B31" s="6">
        <v>45113</v>
      </c>
      <c r="C31" s="5" t="s">
        <v>5</v>
      </c>
      <c r="D31" s="5" t="s">
        <v>11</v>
      </c>
      <c r="E31" s="5"/>
      <c r="F31">
        <v>0.68100000000000005</v>
      </c>
    </row>
    <row r="32" spans="1:6">
      <c r="A32" s="5">
        <v>31</v>
      </c>
      <c r="B32" s="6">
        <v>45113</v>
      </c>
      <c r="C32" s="5" t="s">
        <v>5</v>
      </c>
      <c r="D32" s="5" t="s">
        <v>12</v>
      </c>
      <c r="E32" s="5"/>
      <c r="F32">
        <v>0.67100000000000004</v>
      </c>
    </row>
    <row r="33" spans="1:6">
      <c r="A33" s="5">
        <v>32</v>
      </c>
      <c r="B33" s="6">
        <v>45113</v>
      </c>
      <c r="C33" s="5" t="s">
        <v>5</v>
      </c>
      <c r="D33" s="5" t="s">
        <v>12</v>
      </c>
      <c r="E33" s="5"/>
      <c r="F33">
        <v>0.67500000000000004</v>
      </c>
    </row>
    <row r="34" spans="1:6">
      <c r="A34" s="5">
        <v>33</v>
      </c>
      <c r="B34" s="6">
        <v>45113</v>
      </c>
      <c r="C34" s="5" t="s">
        <v>5</v>
      </c>
      <c r="D34" s="5" t="s">
        <v>12</v>
      </c>
      <c r="E34" s="5"/>
      <c r="F34">
        <v>0.67200000000000004</v>
      </c>
    </row>
    <row r="35" spans="1:6">
      <c r="A35" s="5">
        <v>34</v>
      </c>
      <c r="B35" s="6">
        <v>45113</v>
      </c>
      <c r="C35" s="5" t="s">
        <v>5</v>
      </c>
      <c r="D35" s="5" t="s">
        <v>12</v>
      </c>
      <c r="E35" s="5"/>
      <c r="F35">
        <v>0.66200000000000003</v>
      </c>
    </row>
    <row r="36" spans="1:6">
      <c r="A36" s="5">
        <v>35</v>
      </c>
      <c r="B36" s="6">
        <v>45113</v>
      </c>
      <c r="C36" s="5" t="s">
        <v>5</v>
      </c>
      <c r="D36" s="5" t="s">
        <v>12</v>
      </c>
      <c r="E36" s="5"/>
      <c r="F36">
        <v>0.68600000000000005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Chl</vt:lpstr>
      <vt:lpstr>PO4</vt:lpstr>
      <vt:lpstr>NO3</vt:lpstr>
      <vt:lpstr>NO2</vt:lpstr>
      <vt:lpstr>NH4</vt:lpstr>
      <vt:lpstr>All Nutrients</vt:lpstr>
      <vt:lpstr>All Nutrients zeroes</vt:lpstr>
      <vt:lpstr>All Nutrients_AP NH3</vt:lpstr>
      <vt:lpstr>All Nutrients zeroes_AP NH3</vt:lpstr>
      <vt:lpstr>PAM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Schlenker</dc:creator>
  <cp:lastModifiedBy>Schlenker, Cat</cp:lastModifiedBy>
  <dcterms:created xsi:type="dcterms:W3CDTF">2023-05-23T15:03:34Z</dcterms:created>
  <dcterms:modified xsi:type="dcterms:W3CDTF">2023-10-04T20:12:33Z</dcterms:modified>
</cp:coreProperties>
</file>