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24"/>
  <workbookPr/>
  <mc:AlternateContent xmlns:mc="http://schemas.openxmlformats.org/markup-compatibility/2006">
    <mc:Choice Requires="x15">
      <x15ac:absPath xmlns:x15ac="http://schemas.microsoft.com/office/spreadsheetml/2010/11/ac" url="/Users/caterinarusso/PycharmProjects/tesi/data_multi_table/"/>
    </mc:Choice>
  </mc:AlternateContent>
  <xr:revisionPtr revIDLastSave="0" documentId="13_ncr:1_{A915021D-F853-4F49-B0FD-41E0E651B81F}" xr6:coauthVersionLast="47" xr6:coauthVersionMax="47" xr10:uidLastSave="{00000000-0000-0000-0000-000000000000}"/>
  <bookViews>
    <workbookView xWindow="-25600" yWindow="660" windowWidth="25460" windowHeight="17480" xr2:uid="{00000000-000D-0000-FFFF-FFFF00000000}"/>
  </bookViews>
  <sheets>
    <sheet name="Sample Data" sheetId="5" r:id="rId1"/>
  </sheets>
  <definedNames>
    <definedName name="_xlnm._FilterDatabase" localSheetId="0" hidden="1">'Sample Data'!$A$3:$D$32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5" i="5" l="1"/>
  <c r="I15" i="5"/>
  <c r="H15" i="5"/>
  <c r="G15" i="5"/>
  <c r="J14" i="5"/>
  <c r="I14" i="5"/>
  <c r="H14" i="5"/>
  <c r="G14" i="5"/>
  <c r="J13" i="5"/>
  <c r="I13" i="5"/>
  <c r="H13" i="5"/>
  <c r="G13" i="5"/>
  <c r="J12" i="5"/>
  <c r="I12" i="5"/>
  <c r="H12" i="5"/>
  <c r="G12" i="5" a="1"/>
  <c r="G12" i="5" s="1"/>
  <c r="G7" i="5" a="1"/>
  <c r="G7" i="5" s="1"/>
  <c r="G6" i="5"/>
  <c r="G5" i="5"/>
  <c r="G4" i="5" a="1"/>
  <c r="G4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<sst xmlns="http://schemas.openxmlformats.org/spreadsheetml/2006/main" count="41" uniqueCount="10">
  <si>
    <t>DASHBOARD</t>
  </si>
  <si>
    <t>Date</t>
  </si>
  <si>
    <t>Time</t>
  </si>
  <si>
    <t>Product</t>
  </si>
  <si>
    <t>Sales</t>
  </si>
  <si>
    <t>A</t>
  </si>
  <si>
    <t>B</t>
  </si>
  <si>
    <t>D</t>
  </si>
  <si>
    <t>C</t>
  </si>
  <si>
    <t>Optimal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</si>
</sst>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8" formatCode="[$-F400]h:mm:ss\ AM/PM"/>
    <numFmt numFmtId="169" formatCode="[$-10409]&quot;$&quot;#,##0.00;\(&quot;$&quot;#,##0.00\)"/>
  </numFmts>
  <fonts count="9" x14ac:knownFonts="1">
    <font>
      <sz val="11"/>
      <color theme="1"/>
      <name val="Calibri"/>
      <charset val="134"/>
      <scheme val="minor"/>
    </font>
    <font>
      <sz val="10"/>
      <name val="Arial"/>
      <family val="2"/>
    </font>
    <font>
      <b/>
      <sz val="10"/>
      <color rgb="FFFF0000"/>
      <name val="Arial"/>
      <family val="2"/>
    </font>
    <font>
      <sz val="11"/>
      <color rgb="FF000000"/>
      <name val="Calibri"/>
      <family val="4"/>
      <charset val="134"/>
      <scheme val="minor"/>
    </font>
    <font>
      <sz val="11"/>
      <name val="Calibri"/>
      <family val="2"/>
    </font>
    <font>
      <sz val="10"/>
      <color rgb="FF000000"/>
      <name val="Arial"/>
      <family val="2"/>
    </font>
    <font>
      <b/>
      <sz val="11"/>
      <name val="Calibri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DD8E6"/>
        <bgColor rgb="FFADD8E6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14" fontId="1" fillId="0" borderId="0" xfId="1" applyNumberFormat="1" applyFont="1"/>
    <xf numFmtId="168" fontId="1" fillId="0" borderId="0" xfId="1" applyNumberFormat="1" applyFont="1"/>
    <xf numFmtId="0" fontId="1" fillId="0" borderId="0" xfId="1" applyFont="1"/>
    <xf numFmtId="19" fontId="3" fillId="0" borderId="0" xfId="1" applyNumberFormat="1"/>
    <xf numFmtId="8" fontId="4" fillId="0" borderId="0" xfId="1" applyNumberFormat="1" applyFont="1"/>
    <xf numFmtId="14" fontId="1" fillId="2" borderId="0" xfId="1" applyNumberFormat="1" applyFont="1" applyFill="1" applyAlignment="1">
      <alignment vertical="top"/>
    </xf>
    <xf numFmtId="168" fontId="1" fillId="2" borderId="0" xfId="1" applyNumberFormat="1" applyFont="1" applyFill="1" applyAlignment="1">
      <alignment vertical="top"/>
    </xf>
    <xf numFmtId="169" fontId="5" fillId="2" borderId="0" xfId="1" applyNumberFormat="1" applyFont="1" applyFill="1" applyAlignment="1">
      <alignment horizontal="right" vertical="center" readingOrder="1"/>
    </xf>
    <xf numFmtId="8" fontId="6" fillId="0" borderId="0" xfId="1" applyNumberFormat="1" applyFont="1" applyAlignment="1">
      <alignment horizontal="center"/>
    </xf>
    <xf numFmtId="14" fontId="7" fillId="3" borderId="1" xfId="1" applyNumberFormat="1" applyFont="1" applyFill="1" applyBorder="1" applyAlignment="1">
      <alignment horizontal="center" vertical="top" readingOrder="1"/>
    </xf>
    <xf numFmtId="168" fontId="7" fillId="3" borderId="1" xfId="1" applyNumberFormat="1" applyFont="1" applyFill="1" applyBorder="1" applyAlignment="1">
      <alignment horizontal="center" vertical="top" readingOrder="1"/>
    </xf>
    <xf numFmtId="0" fontId="7" fillId="3" borderId="2" xfId="1" applyFont="1" applyFill="1" applyBorder="1" applyAlignment="1">
      <alignment horizontal="center" vertical="top" readingOrder="1"/>
    </xf>
    <xf numFmtId="0" fontId="6" fillId="0" borderId="0" xfId="1" applyFont="1" applyAlignment="1">
      <alignment horizontal="center"/>
    </xf>
    <xf numFmtId="14" fontId="5" fillId="0" borderId="3" xfId="1" applyNumberFormat="1" applyFont="1" applyBorder="1" applyAlignment="1">
      <alignment horizontal="center" vertical="center" readingOrder="1"/>
    </xf>
    <xf numFmtId="168" fontId="5" fillId="0" borderId="3" xfId="1" applyNumberFormat="1" applyFont="1" applyBorder="1" applyAlignment="1">
      <alignment horizontal="center" vertical="center" readingOrder="1"/>
    </xf>
    <xf numFmtId="169" fontId="5" fillId="0" borderId="3" xfId="1" applyNumberFormat="1" applyFont="1" applyBorder="1" applyAlignment="1">
      <alignment horizontal="right" vertical="center" readingOrder="1"/>
    </xf>
    <xf numFmtId="14" fontId="6" fillId="0" borderId="0" xfId="1" applyNumberFormat="1" applyFont="1"/>
    <xf numFmtId="0" fontId="2" fillId="0" borderId="0" xfId="1" applyFont="1"/>
    <xf numFmtId="14" fontId="8" fillId="0" borderId="4" xfId="1" applyNumberFormat="1" applyFont="1" applyBorder="1" applyAlignment="1">
      <alignment horizontal="center"/>
    </xf>
    <xf numFmtId="0" fontId="8" fillId="0" borderId="5" xfId="1" applyFont="1" applyBorder="1" applyAlignment="1">
      <alignment horizontal="center"/>
    </xf>
    <xf numFmtId="14" fontId="1" fillId="0" borderId="6" xfId="1" applyNumberFormat="1" applyFont="1" applyBorder="1"/>
    <xf numFmtId="8" fontId="4" fillId="0" borderId="3" xfId="1" applyNumberFormat="1" applyFont="1" applyBorder="1"/>
    <xf numFmtId="14" fontId="1" fillId="0" borderId="7" xfId="1" applyNumberFormat="1" applyFont="1" applyBorder="1"/>
    <xf numFmtId="14" fontId="1" fillId="0" borderId="8" xfId="1" applyNumberFormat="1" applyFont="1" applyBorder="1"/>
    <xf numFmtId="14" fontId="1" fillId="0" borderId="9" xfId="1" applyNumberFormat="1" applyFont="1" applyBorder="1"/>
    <xf numFmtId="0" fontId="8" fillId="0" borderId="10" xfId="1" applyFont="1" applyBorder="1" applyAlignment="1">
      <alignment horizontal="center"/>
    </xf>
    <xf numFmtId="0" fontId="2" fillId="0" borderId="0" xfId="1" applyFont="1" applyAlignment="1">
      <alignment horizontal="center"/>
    </xf>
  </cellXfs>
  <cellStyles count="2">
    <cellStyle name="Normal" xfId="0" builtinId="0"/>
    <cellStyle name="Normal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pane ySplit="3" topLeftCell="A4" activePane="bottomLeft" state="frozen"/>
      <selection pane="bottomLeft" activeCell="J16" sqref="J16"/>
    </sheetView>
  </sheetViews>
  <sheetFormatPr baseColWidth="10" defaultColWidth="9.1640625" defaultRowHeight="13" x14ac:dyDescent="0.15"/>
  <cols>
    <col min="1" max="1" width="13.1640625" style="1" customWidth="1"/>
    <col min="2" max="2" width="11.5" style="2" customWidth="1"/>
    <col min="3" max="3" width="12.83203125" style="2" customWidth="1"/>
    <col min="4" max="4" width="10.5" style="3" customWidth="1"/>
    <col min="5" max="5" width="9.1640625" style="3"/>
    <col min="6" max="6" width="13.1640625" style="3" customWidth="1"/>
    <col min="7" max="7" width="10.83203125" style="3" customWidth="1"/>
    <col min="8" max="8" width="9.83203125" style="3" customWidth="1"/>
    <col min="9" max="16384" width="9.1640625" style="3"/>
  </cols>
  <sheetData>
    <row r="1" spans="1:10" ht="15" customHeight="1" x14ac:dyDescent="0.2">
      <c r="A1" s="27" t="s">
        <v>0</v>
      </c>
      <c r="B1" s="27"/>
      <c r="C1" s="27"/>
      <c r="D1" s="27"/>
      <c r="F1" s="4"/>
      <c r="G1" s="5"/>
    </row>
    <row r="2" spans="1:10" ht="15" x14ac:dyDescent="0.2">
      <c r="A2" s="6"/>
      <c r="B2" s="7"/>
      <c r="C2" s="7"/>
      <c r="D2" s="8"/>
      <c r="F2" s="4"/>
      <c r="G2" s="9"/>
    </row>
    <row r="3" spans="1:10" ht="15" x14ac:dyDescent="0.2">
      <c r="A3" s="10" t="s">
        <v>1</v>
      </c>
      <c r="B3" s="11" t="s">
        <v>2</v>
      </c>
      <c r="C3" s="11" t="s">
        <v>3</v>
      </c>
      <c r="D3" s="12" t="s">
        <v>4</v>
      </c>
      <c r="F3" s="13"/>
      <c r="G3" s="9" t="s">
        <v>4</v>
      </c>
    </row>
    <row r="4" spans="1:10" ht="15" x14ac:dyDescent="0.2">
      <c r="A4" s="14">
        <v>44470</v>
      </c>
      <c r="B4" s="15">
        <v>0.98499999999999999</v>
      </c>
      <c r="C4" s="15" t="s">
        <v>5</v>
      </c>
      <c r="D4" s="16">
        <v>120</v>
      </c>
      <c r="F4" s="17">
        <v>44470</v>
      </c>
      <c r="G4" s="5" cm="1">
        <f t="array" ref="G4">SUMPRODUCT((('Sample Data'!$A$4:$A$32+'Sample Data'!$B$4:$B$32)&gt;='Sample Data'!F4+$F$1)*'Sample Data'!$D$4:$D$32)-SUMPRODUCT((('Sample Data'!$A$4:$A$32+'Sample Data'!$B$4:$B$32)&gt;'Sample Data'!F5+$F$2)*'Sample Data'!$D$4:$D$32)</f>
        <v>345</v>
      </c>
    </row>
    <row r="5" spans="1:10" ht="15" x14ac:dyDescent="0.2">
      <c r="A5" s="14">
        <v>44470</v>
      </c>
      <c r="B5" s="15">
        <v>0.98655092592592597</v>
      </c>
      <c r="C5" s="15" t="s">
        <v>6</v>
      </c>
      <c r="D5" s="16">
        <v>125</v>
      </c>
      <c r="F5" s="17">
        <v>44471</v>
      </c>
      <c r="G5" s="5">
        <f>SUMPRODUCT((('Sample Data'!$A$4:$A$32+'Sample Data'!$B$4:$B$32)&gt;='Sample Data'!F5+$F$1)*'Sample Data'!$D$4:$D$32)-SUMPRODUCT((('Sample Data'!$A$4:$A$32+'Sample Data'!$B$4:$B$32)&gt;'Sample Data'!F6+$F$2)*'Sample Data'!$D$4:$D$32)</f>
        <v>244</v>
      </c>
    </row>
    <row r="6" spans="1:10" ht="15" x14ac:dyDescent="0.2">
      <c r="A6" s="14">
        <v>44470</v>
      </c>
      <c r="B6" s="15">
        <v>0.98886574074074096</v>
      </c>
      <c r="C6" s="15" t="s">
        <v>7</v>
      </c>
      <c r="D6" s="16">
        <v>100</v>
      </c>
      <c r="F6" s="17">
        <v>44472</v>
      </c>
      <c r="G6" s="5">
        <f>SUMPRODUCT((('Sample Data'!$A$4:$A$32+'Sample Data'!$B$4:$B$32)&gt;='Sample Data'!F6+$F$1)*'Sample Data'!$D$4:$D$32)-SUMPRODUCT((('Sample Data'!$A$4:$A$32+'Sample Data'!$B$4:$B$32)&gt;'Sample Data'!F7+$F$2)*'Sample Data'!$D$4:$D$32)</f>
        <v>164</v>
      </c>
    </row>
    <row r="7" spans="1:10" ht="15" x14ac:dyDescent="0.2">
      <c r="A7" s="14">
        <v>44470</v>
      </c>
      <c r="B7" s="15">
        <v>0.99162037037036999</v>
      </c>
      <c r="C7" s="15" t="s">
        <v>6</v>
      </c>
      <c r="D7" s="16">
        <v>0</v>
      </c>
      <c r="F7" s="17">
        <v>44473</v>
      </c>
      <c r="G7" s="5" cm="1">
        <f t="array" ref="G7">SUMPRODUCT((('Sample Data'!$A$4:$A$32+'Sample Data'!$B$4:$B$32)&gt;='Sample Data'!F7+$F$1)*'Sample Data'!$D$4:$D$32)-SUMPRODUCT((('Sample Data'!$A$4:$A$32+'Sample Data'!$B$4:$B$32)&gt;'Sample Data'!F8+$F$2)*'Sample Data'!$D$4:$D$32)</f>
        <v>-753</v>
      </c>
    </row>
    <row r="8" spans="1:10" ht="15" x14ac:dyDescent="0.2">
      <c r="A8" s="14">
        <v>44470</v>
      </c>
      <c r="B8" s="15">
        <v>0.99304398148148199</v>
      </c>
      <c r="C8" s="15" t="s">
        <v>7</v>
      </c>
      <c r="D8" s="16">
        <v>0</v>
      </c>
      <c r="F8" s="17"/>
      <c r="G8" s="5"/>
    </row>
    <row r="9" spans="1:10" x14ac:dyDescent="0.15">
      <c r="A9" s="14">
        <v>44470</v>
      </c>
      <c r="B9" s="15">
        <v>0.99422453703703695</v>
      </c>
      <c r="C9" s="15" t="s">
        <v>8</v>
      </c>
      <c r="D9" s="16">
        <v>0</v>
      </c>
    </row>
    <row r="10" spans="1:10" x14ac:dyDescent="0.15">
      <c r="A10" s="14">
        <v>44471</v>
      </c>
      <c r="B10" s="15">
        <v>0.98016203703703697</v>
      </c>
      <c r="C10" s="15" t="s">
        <v>5</v>
      </c>
      <c r="D10" s="16">
        <v>0</v>
      </c>
      <c r="F10" s="18" t="s">
        <v>9</v>
      </c>
    </row>
    <row r="11" spans="1:10" x14ac:dyDescent="0.15">
      <c r="A11" s="14">
        <v>44471</v>
      </c>
      <c r="B11" s="15">
        <v>0.98112268518518497</v>
      </c>
      <c r="C11" s="15" t="s">
        <v>7</v>
      </c>
      <c r="D11" s="16">
        <v>102</v>
      </c>
      <c r="F11" s="19" t="s">
        <v>1</v>
      </c>
      <c r="G11" s="20" t="s">
        <v>5</v>
      </c>
      <c r="H11" s="20" t="s">
        <v>6</v>
      </c>
      <c r="I11" s="20" t="s">
        <v>8</v>
      </c>
      <c r="J11" s="26" t="s">
        <v>7</v>
      </c>
    </row>
    <row r="12" spans="1:10" ht="15" x14ac:dyDescent="0.2">
      <c r="A12" s="14">
        <v>44471</v>
      </c>
      <c r="B12" s="15">
        <v>0.98189814814814802</v>
      </c>
      <c r="C12" s="15" t="s">
        <v>8</v>
      </c>
      <c r="D12" s="16">
        <v>50</v>
      </c>
      <c r="F12" s="21">
        <v>44470</v>
      </c>
      <c r="G12" s="22" cm="1">
        <f t="array" ref="G12">SUMPRODUCT((($C$4:$C$32=G$11)*('Sample Data'!$A$4:$A$32+'Sample Data'!$B$4:$B$32)&gt;='Sample Data'!$F12+$F$1)*'Sample Data'!$D$4:$D$32)-SUMPRODUCT((($C$4:$C$32=G$11)*('Sample Data'!$A$4:$A$32+'Sample Data'!$B$4:$B$32)&gt;'Sample Data'!$F13+$F$2)*'Sample Data'!$D$4:$D$32)</f>
        <v>120</v>
      </c>
      <c r="H12" s="22">
        <f>SUMPRODUCT((($C$4:$C$32=H$11)*('Sample Data'!$A$4:$A$32+'Sample Data'!$B$4:$B$32)&gt;='Sample Data'!$F12+$F$1)*'Sample Data'!$D$4:$D$32)-SUMPRODUCT((($C$4:$C$32=H$11)*('Sample Data'!$A$4:$A$32+'Sample Data'!$B$4:$B$32)&gt;'Sample Data'!$F13+$F$2)*'Sample Data'!$D$4:$D$32)</f>
        <v>125</v>
      </c>
      <c r="I12" s="22">
        <f>SUMPRODUCT((($C$4:$C$32=I$11)*('Sample Data'!$A$4:$A$32+'Sample Data'!$B$4:$B$32)&gt;='Sample Data'!$F12+$F$1)*'Sample Data'!$D$4:$D$32)-SUMPRODUCT((($C$4:$C$32=I$11)*('Sample Data'!$A$4:$A$32+'Sample Data'!$B$4:$B$32)&gt;'Sample Data'!$F13+$F$2)*'Sample Data'!$D$4:$D$32)</f>
        <v>0</v>
      </c>
      <c r="J12" s="22">
        <f>SUMPRODUCT((($C$4:$C$32=J$11)*('Sample Data'!$A$4:$A$32+'Sample Data'!$B$4:$B$32)&gt;='Sample Data'!$F12+$F$1)*'Sample Data'!$D$4:$D$32)-SUMPRODUCT((($C$4:$C$32=J$11)*('Sample Data'!$A$4:$A$32+'Sample Data'!$B$4:$B$32)&gt;'Sample Data'!$F13+$F$2)*'Sample Data'!$D$4:$D$32)</f>
        <v>100</v>
      </c>
    </row>
    <row r="13" spans="1:10" ht="15" x14ac:dyDescent="0.2">
      <c r="A13" s="14">
        <v>44471</v>
      </c>
      <c r="B13" s="15">
        <v>0.98302083333333301</v>
      </c>
      <c r="C13" s="15" t="s">
        <v>6</v>
      </c>
      <c r="D13" s="16">
        <v>0</v>
      </c>
      <c r="F13" s="23">
        <v>44471</v>
      </c>
      <c r="G13" s="22">
        <f>SUMPRODUCT((($C$4:$C$32=G$11)*('Sample Data'!$A$4:$A$32+'Sample Data'!$B$4:$B$32)&gt;='Sample Data'!$F13+$F$1)*'Sample Data'!$D$4:$D$32)-SUMPRODUCT((($C$4:$C$32=G$11)*('Sample Data'!$A$4:$A$32+'Sample Data'!$B$4:$B$32)&gt;'Sample Data'!$F14+$F$2)*'Sample Data'!$D$4:$D$32)</f>
        <v>20</v>
      </c>
      <c r="H13" s="22">
        <f>SUMPRODUCT((($C$4:$C$32=H$11)*('Sample Data'!$A$4:$A$32+'Sample Data'!$B$4:$B$32)&gt;='Sample Data'!$F13+$F$1)*'Sample Data'!$D$4:$D$32)-SUMPRODUCT((($C$4:$C$32=H$11)*('Sample Data'!$A$4:$A$32+'Sample Data'!$B$4:$B$32)&gt;'Sample Data'!$F14+$F$2)*'Sample Data'!$D$4:$D$32)</f>
        <v>0</v>
      </c>
      <c r="I13" s="22">
        <f>SUMPRODUCT((($C$4:$C$32=I$11)*('Sample Data'!$A$4:$A$32+'Sample Data'!$B$4:$B$32)&gt;='Sample Data'!$F13+$F$1)*'Sample Data'!$D$4:$D$32)-SUMPRODUCT((($C$4:$C$32=I$11)*('Sample Data'!$A$4:$A$32+'Sample Data'!$B$4:$B$32)&gt;'Sample Data'!$F14+$F$2)*'Sample Data'!$D$4:$D$32)</f>
        <v>100</v>
      </c>
      <c r="J13" s="22">
        <f>SUMPRODUCT((($C$4:$C$32=J$11)*('Sample Data'!$A$4:$A$32+'Sample Data'!$B$4:$B$32)&gt;='Sample Data'!$F13+$F$1)*'Sample Data'!$D$4:$D$32)-SUMPRODUCT((($C$4:$C$32=J$11)*('Sample Data'!$A$4:$A$32+'Sample Data'!$B$4:$B$32)&gt;'Sample Data'!$F14+$F$2)*'Sample Data'!$D$4:$D$32)</f>
        <v>124</v>
      </c>
    </row>
    <row r="14" spans="1:10" ht="15" x14ac:dyDescent="0.2">
      <c r="A14" s="14">
        <v>44471</v>
      </c>
      <c r="B14" s="15">
        <v>0.98335648148148103</v>
      </c>
      <c r="C14" s="15" t="s">
        <v>5</v>
      </c>
      <c r="D14" s="16">
        <v>0</v>
      </c>
      <c r="F14" s="23">
        <v>44472</v>
      </c>
      <c r="G14" s="22">
        <f>SUMPRODUCT((($C$4:$C$32=G$11)*('Sample Data'!$A$4:$A$32+'Sample Data'!$B$4:$B$32)&gt;='Sample Data'!$F14+$F$1)*'Sample Data'!$D$4:$D$32)-SUMPRODUCT((($C$4:$C$32=G$11)*('Sample Data'!$A$4:$A$32+'Sample Data'!$B$4:$B$32)&gt;'Sample Data'!$F15+$F$2)*'Sample Data'!$D$4:$D$32)</f>
        <v>0</v>
      </c>
      <c r="H14" s="22">
        <f>SUMPRODUCT((($C$4:$C$32=H$11)*('Sample Data'!$A$4:$A$32+'Sample Data'!$B$4:$B$32)&gt;='Sample Data'!$F14+$F$1)*'Sample Data'!$D$4:$D$32)-SUMPRODUCT((($C$4:$C$32=H$11)*('Sample Data'!$A$4:$A$32+'Sample Data'!$B$4:$B$32)&gt;'Sample Data'!$F15+$F$2)*'Sample Data'!$D$4:$D$32)</f>
        <v>0</v>
      </c>
      <c r="I14" s="22">
        <f>SUMPRODUCT((($C$4:$C$32=I$11)*('Sample Data'!$A$4:$A$32+'Sample Data'!$B$4:$B$32)&gt;='Sample Data'!$F14+$F$1)*'Sample Data'!$D$4:$D$32)-SUMPRODUCT((($C$4:$C$32=I$11)*('Sample Data'!$A$4:$A$32+'Sample Data'!$B$4:$B$32)&gt;'Sample Data'!$F15+$F$2)*'Sample Data'!$D$4:$D$32)</f>
        <v>164</v>
      </c>
      <c r="J14" s="22">
        <f>SUMPRODUCT((($C$4:$C$32=J$11)*('Sample Data'!$A$4:$A$32+'Sample Data'!$B$4:$B$32)&gt;='Sample Data'!$F14+$F$1)*'Sample Data'!$D$4:$D$32)-SUMPRODUCT((($C$4:$C$32=J$11)*('Sample Data'!$A$4:$A$32+'Sample Data'!$B$4:$B$32)&gt;'Sample Data'!$F15+$F$2)*'Sample Data'!$D$4:$D$32)</f>
        <v>0</v>
      </c>
    </row>
    <row r="15" spans="1:10" ht="15" x14ac:dyDescent="0.2">
      <c r="A15" s="14">
        <v>44471</v>
      </c>
      <c r="B15" s="15">
        <v>0.98373842592592597</v>
      </c>
      <c r="C15" s="15" t="s">
        <v>7</v>
      </c>
      <c r="D15" s="16">
        <v>0</v>
      </c>
      <c r="F15" s="24">
        <v>44473</v>
      </c>
      <c r="G15" s="22">
        <f>SUMPRODUCT((($C$4:$C$32=G$11)*('Sample Data'!$A$4:$A$32+'Sample Data'!$B$4:$B$32)&gt;='Sample Data'!$F15+$F$1)*'Sample Data'!$D$4:$D$32)-SUMPRODUCT((($C$4:$C$32=G$11)*('Sample Data'!$A$4:$A$32+'Sample Data'!$B$4:$B$32)&gt;'Sample Data'!$F16+$F$2)*'Sample Data'!$D$4:$D$32)</f>
        <v>0</v>
      </c>
      <c r="H15" s="22">
        <f>SUMPRODUCT((($C$4:$C$32=H$11)*('Sample Data'!$A$4:$A$32+'Sample Data'!$B$4:$B$32)&gt;='Sample Data'!$F15+$F$1)*'Sample Data'!$D$4:$D$32)-SUMPRODUCT((($C$4:$C$32=H$11)*('Sample Data'!$A$4:$A$32+'Sample Data'!$B$4:$B$32)&gt;'Sample Data'!$F16+$F$2)*'Sample Data'!$D$4:$D$32)</f>
        <v>2600</v>
      </c>
      <c r="I15" s="22">
        <f>SUMPRODUCT((($C$4:$C$32=I$11)*('Sample Data'!$A$4:$A$32+'Sample Data'!$B$4:$B$32)&gt;='Sample Data'!$F15+$F$1)*'Sample Data'!$D$4:$D$32)-SUMPRODUCT((($C$4:$C$32=I$11)*('Sample Data'!$A$4:$A$32+'Sample Data'!$B$4:$B$32)&gt;'Sample Data'!$F16+$F$2)*'Sample Data'!$D$4:$D$32)</f>
        <v>15</v>
      </c>
      <c r="J15" s="22">
        <f>SUMPRODUCT((($C$4:$C$32=J$11)*('Sample Data'!$A$4:$A$32+'Sample Data'!$B$4:$B$32)&gt;='Sample Data'!$F15+$F$1)*'Sample Data'!$D$4:$D$32)-SUMPRODUCT((($C$4:$C$32=J$11)*('Sample Data'!$A$4:$A$32+'Sample Data'!$B$4:$B$32)&gt;'Sample Data'!$F16+$F$2)*'Sample Data'!$D$4:$D$32)</f>
        <v>20</v>
      </c>
    </row>
    <row r="16" spans="1:10" x14ac:dyDescent="0.15">
      <c r="A16" s="14">
        <v>44471</v>
      </c>
      <c r="B16" s="15">
        <v>0.985104166666667</v>
      </c>
      <c r="C16" s="15" t="s">
        <v>7</v>
      </c>
      <c r="D16" s="16">
        <v>0</v>
      </c>
      <c r="F16" s="25">
        <v>44474</v>
      </c>
    </row>
    <row r="17" spans="1:4" x14ac:dyDescent="0.15">
      <c r="A17" s="14">
        <v>44471</v>
      </c>
      <c r="B17" s="15">
        <v>0.98773148148148104</v>
      </c>
      <c r="C17" s="15" t="s">
        <v>5</v>
      </c>
      <c r="D17" s="16">
        <v>0</v>
      </c>
    </row>
    <row r="18" spans="1:4" x14ac:dyDescent="0.15">
      <c r="A18" s="14">
        <v>44471</v>
      </c>
      <c r="B18" s="15">
        <v>0.990763888888889</v>
      </c>
      <c r="C18" s="15" t="s">
        <v>5</v>
      </c>
      <c r="D18" s="16">
        <v>0</v>
      </c>
    </row>
    <row r="19" spans="1:4" x14ac:dyDescent="0.15">
      <c r="A19" s="14">
        <v>44471</v>
      </c>
      <c r="B19" s="15">
        <v>0.99256944444444395</v>
      </c>
      <c r="C19" s="15" t="s">
        <v>5</v>
      </c>
      <c r="D19" s="16">
        <v>20</v>
      </c>
    </row>
    <row r="20" spans="1:4" x14ac:dyDescent="0.15">
      <c r="A20" s="14">
        <v>44471</v>
      </c>
      <c r="B20" s="15">
        <v>0.99623842592592604</v>
      </c>
      <c r="C20" s="15" t="s">
        <v>7</v>
      </c>
      <c r="D20" s="16">
        <v>22</v>
      </c>
    </row>
    <row r="21" spans="1:4" x14ac:dyDescent="0.15">
      <c r="A21" s="14">
        <v>44471</v>
      </c>
      <c r="B21" s="15">
        <v>0.99680555555555495</v>
      </c>
      <c r="C21" s="15" t="s">
        <v>8</v>
      </c>
      <c r="D21" s="16">
        <v>50</v>
      </c>
    </row>
    <row r="22" spans="1:4" x14ac:dyDescent="0.15">
      <c r="A22" s="14">
        <v>44472</v>
      </c>
      <c r="B22" s="15">
        <v>0.991493055555556</v>
      </c>
      <c r="C22" s="15" t="s">
        <v>8</v>
      </c>
      <c r="D22" s="16">
        <v>164</v>
      </c>
    </row>
    <row r="23" spans="1:4" x14ac:dyDescent="0.15">
      <c r="A23" s="14">
        <v>44473</v>
      </c>
      <c r="B23" s="15">
        <v>0.98469907407407398</v>
      </c>
      <c r="C23" s="15" t="s">
        <v>6</v>
      </c>
      <c r="D23" s="16">
        <v>2500</v>
      </c>
    </row>
    <row r="24" spans="1:4" x14ac:dyDescent="0.15">
      <c r="A24" s="14">
        <v>44473</v>
      </c>
      <c r="B24" s="15">
        <v>0.98559027777777797</v>
      </c>
      <c r="C24" s="15" t="s">
        <v>8</v>
      </c>
      <c r="D24" s="16">
        <v>15</v>
      </c>
    </row>
    <row r="25" spans="1:4" x14ac:dyDescent="0.15">
      <c r="A25" s="14">
        <v>44473</v>
      </c>
      <c r="B25" s="15">
        <v>0.98991898148148105</v>
      </c>
      <c r="C25" s="15" t="s">
        <v>6</v>
      </c>
      <c r="D25" s="16">
        <v>100</v>
      </c>
    </row>
    <row r="26" spans="1:4" x14ac:dyDescent="0.15">
      <c r="A26" s="14">
        <v>44473</v>
      </c>
      <c r="B26" s="15">
        <v>0.99082175925925897</v>
      </c>
      <c r="C26" s="15" t="s">
        <v>7</v>
      </c>
      <c r="D26" s="16">
        <v>20</v>
      </c>
    </row>
    <row r="27" spans="1:4" x14ac:dyDescent="0.15">
      <c r="A27" s="14">
        <v>44473</v>
      </c>
      <c r="B27" s="15">
        <v>0.99462962962962997</v>
      </c>
      <c r="C27" s="15" t="s">
        <v>6</v>
      </c>
      <c r="D27" s="16">
        <v>0</v>
      </c>
    </row>
    <row r="28" spans="1:4" x14ac:dyDescent="0.15">
      <c r="A28" s="14">
        <v>44473</v>
      </c>
      <c r="B28" s="15">
        <v>0.99525462962962996</v>
      </c>
      <c r="C28" s="15" t="s">
        <v>5</v>
      </c>
      <c r="D28" s="16">
        <v>0</v>
      </c>
    </row>
    <row r="29" spans="1:4" x14ac:dyDescent="0.15">
      <c r="A29" s="14">
        <v>44474</v>
      </c>
      <c r="B29" s="15">
        <v>0.98396990740740697</v>
      </c>
      <c r="C29" s="15" t="s">
        <v>8</v>
      </c>
      <c r="D29" s="16">
        <v>30</v>
      </c>
    </row>
    <row r="30" spans="1:4" x14ac:dyDescent="0.15">
      <c r="A30" s="14">
        <v>44474</v>
      </c>
      <c r="B30" s="15">
        <v>0.98969907407407398</v>
      </c>
      <c r="C30" s="15" t="s">
        <v>8</v>
      </c>
      <c r="D30" s="16">
        <v>40</v>
      </c>
    </row>
    <row r="31" spans="1:4" x14ac:dyDescent="0.15">
      <c r="A31" s="14">
        <v>44474</v>
      </c>
      <c r="B31" s="15">
        <v>0.99766203703703704</v>
      </c>
      <c r="C31" s="15" t="s">
        <v>6</v>
      </c>
      <c r="D31" s="16">
        <v>200</v>
      </c>
    </row>
    <row r="32" spans="1:4" x14ac:dyDescent="0.15">
      <c r="A32" s="14">
        <v>44474</v>
      </c>
      <c r="B32" s="15">
        <v>0.99983796296296301</v>
      </c>
      <c r="C32" s="15" t="s">
        <v>5</v>
      </c>
      <c r="D32" s="16">
        <v>58</v>
      </c>
    </row>
  </sheetData>
  <autoFilter ref="A3:D32" xr:uid="{00000000-0009-0000-0000-000000000000}">
    <sortState xmlns:xlrd2="http://schemas.microsoft.com/office/spreadsheetml/2017/richdata2" ref="A3:D32">
      <sortCondition ref="A3:A32"/>
    </sortState>
  </autoFilter>
  <mergeCells count="1">
    <mergeCell ref="A1:D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Elton Kelsay</dc:creator>
  <cp:lastModifiedBy>c.russo64@campus.unimib.it</cp:lastModifiedBy>
  <dcterms:created xsi:type="dcterms:W3CDTF">2023-03-15T18:04:00Z</dcterms:created>
  <dcterms:modified xsi:type="dcterms:W3CDTF">2025-09-02T13:32:37Z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B50CE4C9A7874599813CD89307143B55_12</vt:lpwstr>
  </property>
  <property fmtid="{D5CDD505-2E9C-101B-9397-08002B2CF9AE}" pid="3" name="KSOProductBuildVer">
    <vt:lpwstr>2052-12.1.0.16729</vt:lpwstr>
  </property>
</Properties>
</file>