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lynvihman/Library/CloudStorage/Dropbox/26 Laing &amp; Vihman/Data bases/"/>
    </mc:Choice>
  </mc:AlternateContent>
  <xr:revisionPtr revIDLastSave="0" documentId="13_ncr:1_{4895FE6D-8BE7-5242-AF81-CE71F9187F24}" xr6:coauthVersionLast="47" xr6:coauthVersionMax="47" xr10:uidLastSave="{00000000-0000-0000-0000-000000000000}"/>
  <bookViews>
    <workbookView xWindow="5940" yWindow="1780" windowWidth="17460" windowHeight="12400" activeTab="3" xr2:uid="{D59564C9-E207-3443-A927-AE04552952AE}"/>
  </bookViews>
  <sheets>
    <sheet name="English" sheetId="4" r:id="rId1"/>
    <sheet name="Finnish" sheetId="3" r:id="rId2"/>
    <sheet name="French" sheetId="5" r:id="rId3"/>
    <sheet name="Japanese" sheetId="1" r:id="rId4"/>
    <sheet name="Urdu" sheetId="6" r:id="rId5"/>
    <sheet name="Welsh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4" l="1"/>
  <c r="K7" i="4"/>
  <c r="K11" i="4"/>
  <c r="K6" i="4"/>
  <c r="K5" i="4"/>
  <c r="K4" i="4"/>
  <c r="K25" i="4"/>
  <c r="K3" i="4"/>
  <c r="K2" i="4"/>
  <c r="K39" i="6"/>
  <c r="H39" i="6"/>
  <c r="K38" i="6"/>
  <c r="H38" i="6"/>
  <c r="K37" i="6"/>
  <c r="K40" i="6" s="1"/>
  <c r="K41" i="6" s="1"/>
  <c r="H37" i="6"/>
  <c r="H8" i="6"/>
  <c r="K8" i="6"/>
  <c r="H7" i="6"/>
  <c r="K2" i="6"/>
  <c r="K7" i="6"/>
  <c r="H2" i="6"/>
  <c r="H5" i="6"/>
  <c r="K5" i="6"/>
  <c r="K6" i="6" l="1"/>
  <c r="K3" i="6"/>
  <c r="H6" i="6"/>
  <c r="H3" i="6"/>
  <c r="K36" i="6"/>
  <c r="H36" i="6"/>
  <c r="K35" i="6"/>
  <c r="H35" i="6"/>
  <c r="K32" i="6"/>
  <c r="K24" i="6"/>
  <c r="K23" i="6"/>
  <c r="K22" i="6"/>
  <c r="K21" i="6"/>
  <c r="K20" i="6"/>
  <c r="K19" i="6"/>
  <c r="K38" i="4"/>
  <c r="H38" i="4"/>
  <c r="K37" i="4"/>
  <c r="H37" i="4"/>
  <c r="K36" i="4"/>
  <c r="H36" i="4"/>
  <c r="K35" i="4"/>
  <c r="H35" i="4"/>
  <c r="K34" i="4"/>
  <c r="K39" i="4" s="1"/>
  <c r="K40" i="4" s="1"/>
  <c r="H34" i="4"/>
  <c r="K32" i="4"/>
  <c r="K24" i="4"/>
  <c r="K23" i="4"/>
  <c r="K22" i="4"/>
  <c r="K21" i="4"/>
  <c r="K20" i="4"/>
  <c r="K19" i="4"/>
  <c r="J8" i="5"/>
  <c r="J12" i="5"/>
  <c r="J10" i="5"/>
  <c r="J6" i="5"/>
  <c r="J4" i="5"/>
  <c r="J2" i="5"/>
  <c r="K22" i="5"/>
  <c r="K28" i="5"/>
  <c r="H28" i="5"/>
  <c r="K26" i="5"/>
  <c r="H26" i="5"/>
  <c r="K24" i="5"/>
  <c r="H24" i="5"/>
  <c r="K27" i="5"/>
  <c r="H27" i="5"/>
  <c r="K25" i="5"/>
  <c r="H25" i="5"/>
  <c r="K30" i="3"/>
  <c r="H30" i="3"/>
  <c r="K28" i="3"/>
  <c r="H28" i="3"/>
  <c r="K26" i="3"/>
  <c r="H26" i="3"/>
  <c r="K24" i="3"/>
  <c r="H24" i="3"/>
  <c r="K22" i="3"/>
  <c r="K32" i="3" s="1"/>
  <c r="K33" i="3" s="1"/>
  <c r="H22" i="3"/>
  <c r="J7" i="2"/>
  <c r="K7" i="2"/>
  <c r="K5" i="2"/>
  <c r="K4" i="2"/>
  <c r="K3" i="2"/>
  <c r="K2" i="2"/>
  <c r="F7" i="2"/>
  <c r="J6" i="2"/>
  <c r="F6" i="2"/>
  <c r="J5" i="2"/>
  <c r="J4" i="2"/>
  <c r="J3" i="2"/>
  <c r="J2" i="2"/>
  <c r="H10" i="1"/>
  <c r="K10" i="1"/>
  <c r="H8" i="1"/>
  <c r="K8" i="1"/>
  <c r="K6" i="1"/>
  <c r="H6" i="1"/>
  <c r="H4" i="1"/>
  <c r="K4" i="1"/>
  <c r="K2" i="1"/>
  <c r="K12" i="1" s="1"/>
  <c r="K13" i="1" s="1"/>
  <c r="H2" i="1"/>
  <c r="K29" i="5" l="1"/>
  <c r="K30" i="5" s="1"/>
</calcChain>
</file>

<file path=xl/sharedStrings.xml><?xml version="1.0" encoding="utf-8"?>
<sst xmlns="http://schemas.openxmlformats.org/spreadsheetml/2006/main" count="254" uniqueCount="65">
  <si>
    <t>Hiromi</t>
  </si>
  <si>
    <t>age</t>
  </si>
  <si>
    <t>mono</t>
  </si>
  <si>
    <t>di</t>
  </si>
  <si>
    <t>1;9</t>
  </si>
  <si>
    <t>Takeru</t>
  </si>
  <si>
    <t>longer</t>
  </si>
  <si>
    <t>child forms</t>
  </si>
  <si>
    <t xml:space="preserve"> </t>
  </si>
  <si>
    <t>Haruo</t>
  </si>
  <si>
    <t>1;8</t>
  </si>
  <si>
    <t>Kazuko</t>
  </si>
  <si>
    <t>1;3</t>
  </si>
  <si>
    <t>Taro</t>
  </si>
  <si>
    <t>1;11</t>
  </si>
  <si>
    <t>GEM</t>
  </si>
  <si>
    <t>T targets</t>
  </si>
  <si>
    <t>T child forms</t>
  </si>
  <si>
    <t>Gwyn</t>
  </si>
  <si>
    <t>Carys</t>
  </si>
  <si>
    <t>1;5</t>
  </si>
  <si>
    <t>Fflur</t>
  </si>
  <si>
    <t>1;6</t>
  </si>
  <si>
    <t>Elen</t>
  </si>
  <si>
    <t>% disyl</t>
  </si>
  <si>
    <t>Atte</t>
  </si>
  <si>
    <t>Eelis</t>
  </si>
  <si>
    <t>Eliisa</t>
  </si>
  <si>
    <t>Mira</t>
  </si>
  <si>
    <t>Sini</t>
  </si>
  <si>
    <t>disyl GEM</t>
  </si>
  <si>
    <t>.64</t>
  </si>
  <si>
    <t>.77</t>
  </si>
  <si>
    <t>.58</t>
  </si>
  <si>
    <t>.42</t>
  </si>
  <si>
    <t>.41</t>
  </si>
  <si>
    <t>Adeline</t>
  </si>
  <si>
    <t>2;1</t>
  </si>
  <si>
    <t>Basile</t>
  </si>
  <si>
    <t>Gaël</t>
  </si>
  <si>
    <t>1;10</t>
  </si>
  <si>
    <t>Romuald</t>
  </si>
  <si>
    <t>Julien</t>
  </si>
  <si>
    <t>1;7</t>
  </si>
  <si>
    <t>Finnish</t>
  </si>
  <si>
    <t>Japanese</t>
  </si>
  <si>
    <t>[Wauquier et al.]</t>
  </si>
  <si>
    <t>[Veneziano]</t>
  </si>
  <si>
    <t xml:space="preserve">Vincent </t>
  </si>
  <si>
    <t>French</t>
  </si>
  <si>
    <t>1;3.5</t>
  </si>
  <si>
    <t>di w/ gems</t>
  </si>
  <si>
    <t>Afan</t>
  </si>
  <si>
    <t>Radia</t>
  </si>
  <si>
    <t>Shazim</t>
  </si>
  <si>
    <t>Ibrahim</t>
  </si>
  <si>
    <t>Ella</t>
  </si>
  <si>
    <t>Ivy</t>
  </si>
  <si>
    <t>Urdu</t>
  </si>
  <si>
    <t>Lewis</t>
  </si>
  <si>
    <t xml:space="preserve">Patrick </t>
  </si>
  <si>
    <t>Rachel</t>
  </si>
  <si>
    <t>Tania</t>
  </si>
  <si>
    <t>Omit? Hard to establish syllable length, adds a lot of dummy syls. I omitted Flora for the same, only worse.</t>
  </si>
  <si>
    <t>Tobias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</si>
</sst>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1"/>
      <name val="Aptos Narrow"/>
      <scheme val="minor"/>
    </font>
    <font>
      <i/>
      <sz val="16"/>
      <color theme="1"/>
      <name val="Aptos Narrow"/>
      <scheme val="minor"/>
    </font>
    <font>
      <b/>
      <sz val="16"/>
      <color theme="1"/>
      <name val="Aptos Narrow"/>
      <scheme val="minor"/>
    </font>
    <font>
      <sz val="16"/>
      <color theme="1"/>
      <name val="Aptos Narrow (Body)"/>
    </font>
    <font>
      <sz val="18"/>
      <color theme="1"/>
      <name val="Aptos Narrow (Body)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2" borderId="0" xfId="0" applyFont="1" applyFill="1" applyAlignment="1">
      <alignment horizontal="center"/>
    </xf>
    <xf numFmtId="0" fontId="5" fillId="0" borderId="0" xfId="0" applyFont="1"/>
    <xf numFmtId="2" fontId="2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2" fontId="2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8" fillId="2" borderId="0" xfId="0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0" fontId="8" fillId="3" borderId="0" xfId="0" applyFont="1" applyFill="1" applyAlignment="1">
      <alignment horizontal="right"/>
    </xf>
    <xf numFmtId="2" fontId="0" fillId="0" borderId="0" xfId="0" applyNumberFormat="1"/>
    <xf numFmtId="2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91B3-94F6-B44D-A979-FC7F99B3F03E}">
  <dimension ref="A1:L40"/>
  <sheetViews>
    <sheetView zoomScale="130" zoomScaleNormal="130" workbookViewId="0">
      <selection activeCell="F8" sqref="F8"/>
    </sheetView>
  </sheetViews>
  <sheetFormatPr baseColWidth="10" defaultRowHeight="16" x14ac:dyDescent="0.2"/>
  <cols>
    <col min="3" max="3" width="5.5" customWidth="1"/>
    <col min="5" max="5" width="5.83203125" customWidth="1"/>
    <col min="9" max="9" width="9.33203125" customWidth="1"/>
    <col min="10" max="10" width="6.6640625" customWidth="1"/>
  </cols>
  <sheetData>
    <row r="1" spans="1:12" ht="34" x14ac:dyDescent="0.2">
      <c r="A1" s="18"/>
      <c r="B1" s="19" t="s">
        <v>1</v>
      </c>
      <c r="C1" s="20"/>
      <c r="D1" s="21" t="s">
        <v>2</v>
      </c>
      <c r="E1" s="19"/>
      <c r="F1" s="19" t="s">
        <v>3</v>
      </c>
      <c r="G1" s="20"/>
      <c r="H1" s="20"/>
      <c r="I1" s="23" t="s">
        <v>6</v>
      </c>
      <c r="J1" s="22"/>
      <c r="K1" s="23" t="s">
        <v>16</v>
      </c>
      <c r="L1" s="20" t="s">
        <v>17</v>
      </c>
    </row>
    <row r="2" spans="1:12" x14ac:dyDescent="0.2">
      <c r="A2" t="s">
        <v>56</v>
      </c>
      <c r="B2">
        <v>16</v>
      </c>
      <c r="D2">
        <v>18</v>
      </c>
      <c r="F2">
        <v>15</v>
      </c>
      <c r="I2">
        <v>0</v>
      </c>
      <c r="K2">
        <f>SUM(D2:I2)</f>
        <v>33</v>
      </c>
    </row>
    <row r="3" spans="1:12" x14ac:dyDescent="0.2">
      <c r="A3" t="s">
        <v>57</v>
      </c>
      <c r="B3">
        <v>17</v>
      </c>
      <c r="D3">
        <v>16</v>
      </c>
      <c r="F3">
        <v>16</v>
      </c>
      <c r="I3">
        <v>4</v>
      </c>
      <c r="K3">
        <f>SUM(D3:I3)</f>
        <v>36</v>
      </c>
    </row>
    <row r="4" spans="1:12" x14ac:dyDescent="0.2">
      <c r="A4" t="s">
        <v>59</v>
      </c>
      <c r="B4">
        <v>18</v>
      </c>
      <c r="D4">
        <v>21</v>
      </c>
      <c r="F4">
        <v>9</v>
      </c>
      <c r="I4">
        <v>1</v>
      </c>
      <c r="K4">
        <f>SUM(D4:I4)</f>
        <v>31</v>
      </c>
    </row>
    <row r="5" spans="1:12" x14ac:dyDescent="0.2">
      <c r="A5" t="s">
        <v>60</v>
      </c>
      <c r="B5">
        <v>19</v>
      </c>
      <c r="D5">
        <v>16</v>
      </c>
      <c r="F5">
        <v>10</v>
      </c>
      <c r="I5">
        <v>1</v>
      </c>
      <c r="K5">
        <f>SUM(D5:I5)</f>
        <v>27</v>
      </c>
    </row>
    <row r="6" spans="1:12" x14ac:dyDescent="0.2">
      <c r="A6" t="s">
        <v>61</v>
      </c>
      <c r="B6">
        <v>17</v>
      </c>
      <c r="D6">
        <v>32</v>
      </c>
      <c r="F6">
        <v>21</v>
      </c>
      <c r="I6">
        <v>11</v>
      </c>
      <c r="K6">
        <f>SUM(D6:I6)</f>
        <v>64</v>
      </c>
    </row>
    <row r="7" spans="1:12" x14ac:dyDescent="0.2">
      <c r="A7" t="s">
        <v>64</v>
      </c>
      <c r="B7">
        <v>19</v>
      </c>
      <c r="D7">
        <v>18</v>
      </c>
      <c r="F7">
        <v>13</v>
      </c>
      <c r="I7">
        <v>7</v>
      </c>
      <c r="K7">
        <f>SUM(D7:I7)</f>
        <v>38</v>
      </c>
    </row>
    <row r="8" spans="1:12" x14ac:dyDescent="0.2">
      <c r="K8" s="31">
        <f>AVERAGE(K2:K7)</f>
        <v>38.166666666666664</v>
      </c>
    </row>
    <row r="10" spans="1:12" x14ac:dyDescent="0.2">
      <c r="A10" t="s">
        <v>63</v>
      </c>
    </row>
    <row r="11" spans="1:12" x14ac:dyDescent="0.2">
      <c r="A11" t="s">
        <v>62</v>
      </c>
      <c r="B11">
        <v>19</v>
      </c>
      <c r="D11">
        <v>26</v>
      </c>
      <c r="F11">
        <v>9</v>
      </c>
      <c r="I11">
        <v>6</v>
      </c>
      <c r="K11">
        <f>SUM(D11:I11)</f>
        <v>41</v>
      </c>
    </row>
    <row r="18" spans="1:12" x14ac:dyDescent="0.2">
      <c r="A18" s="23" t="s">
        <v>49</v>
      </c>
      <c r="B18" s="19"/>
      <c r="C18" s="20"/>
      <c r="D18" s="24"/>
      <c r="E18" s="22"/>
      <c r="F18" s="22"/>
      <c r="G18" s="20"/>
      <c r="H18" s="20"/>
      <c r="I18" s="18"/>
      <c r="J18" s="22"/>
      <c r="L18" s="20"/>
    </row>
    <row r="19" spans="1:12" x14ac:dyDescent="0.2">
      <c r="A19" s="18" t="s">
        <v>36</v>
      </c>
      <c r="B19" s="19" t="s">
        <v>37</v>
      </c>
      <c r="C19" s="20"/>
      <c r="D19" s="24">
        <v>14</v>
      </c>
      <c r="E19" s="22"/>
      <c r="F19" s="22">
        <v>14</v>
      </c>
      <c r="G19" s="20"/>
      <c r="H19" s="20"/>
      <c r="I19" s="18">
        <v>1</v>
      </c>
      <c r="J19" s="22"/>
      <c r="K19" s="23">
        <f t="shared" ref="K19:K24" si="0">SUM(D19:I19)</f>
        <v>29</v>
      </c>
      <c r="L19" s="20"/>
    </row>
    <row r="20" spans="1:12" x14ac:dyDescent="0.2">
      <c r="A20" s="18" t="s">
        <v>38</v>
      </c>
      <c r="B20" s="19" t="s">
        <v>10</v>
      </c>
      <c r="C20" s="20"/>
      <c r="D20" s="24">
        <v>22</v>
      </c>
      <c r="E20" s="22"/>
      <c r="F20" s="22">
        <v>17</v>
      </c>
      <c r="G20" s="20"/>
      <c r="H20" s="20"/>
      <c r="I20" s="18">
        <v>5</v>
      </c>
      <c r="J20" s="22"/>
      <c r="K20" s="23">
        <f t="shared" si="0"/>
        <v>44</v>
      </c>
      <c r="L20" s="20"/>
    </row>
    <row r="21" spans="1:12" x14ac:dyDescent="0.2">
      <c r="A21" s="18" t="s">
        <v>39</v>
      </c>
      <c r="B21" s="19" t="s">
        <v>40</v>
      </c>
      <c r="C21" s="20"/>
      <c r="D21" s="24">
        <v>18</v>
      </c>
      <c r="E21" s="22"/>
      <c r="F21" s="22">
        <v>18</v>
      </c>
      <c r="G21" s="27"/>
      <c r="H21" s="27"/>
      <c r="I21" s="28">
        <v>2</v>
      </c>
      <c r="J21" s="18"/>
      <c r="K21" s="23">
        <f t="shared" si="0"/>
        <v>38</v>
      </c>
      <c r="L21" s="23"/>
    </row>
    <row r="22" spans="1:12" x14ac:dyDescent="0.2">
      <c r="A22" s="18" t="s">
        <v>42</v>
      </c>
      <c r="B22" s="19" t="s">
        <v>43</v>
      </c>
      <c r="C22" s="20"/>
      <c r="D22" s="24">
        <v>12</v>
      </c>
      <c r="E22" s="22"/>
      <c r="F22" s="22">
        <v>13</v>
      </c>
      <c r="G22" s="27"/>
      <c r="H22" s="27"/>
      <c r="I22" s="18">
        <v>0</v>
      </c>
      <c r="K22" s="23">
        <f t="shared" si="0"/>
        <v>25</v>
      </c>
      <c r="L22" s="23"/>
    </row>
    <row r="23" spans="1:12" x14ac:dyDescent="0.2">
      <c r="A23" s="18" t="s">
        <v>41</v>
      </c>
      <c r="B23" s="19" t="s">
        <v>40</v>
      </c>
      <c r="C23" s="20"/>
      <c r="D23" s="24">
        <v>7</v>
      </c>
      <c r="E23" s="22"/>
      <c r="F23" s="22">
        <v>16</v>
      </c>
      <c r="G23" s="27"/>
      <c r="H23" s="27"/>
      <c r="I23" s="28">
        <v>4</v>
      </c>
      <c r="J23" s="28"/>
      <c r="K23" s="23">
        <f t="shared" si="0"/>
        <v>27</v>
      </c>
      <c r="L23" s="23"/>
    </row>
    <row r="24" spans="1:12" x14ac:dyDescent="0.2">
      <c r="A24" s="18" t="s">
        <v>48</v>
      </c>
      <c r="B24" s="19" t="s">
        <v>22</v>
      </c>
      <c r="C24" s="20"/>
      <c r="D24" s="24">
        <v>10</v>
      </c>
      <c r="E24" s="22"/>
      <c r="F24" s="22">
        <v>26</v>
      </c>
      <c r="G24" s="27"/>
      <c r="H24" s="27"/>
      <c r="I24" s="28">
        <v>4</v>
      </c>
      <c r="J24" s="18"/>
      <c r="K24" s="23">
        <f t="shared" si="0"/>
        <v>40</v>
      </c>
      <c r="L24" s="23"/>
    </row>
    <row r="25" spans="1:12" x14ac:dyDescent="0.2">
      <c r="A25" s="18"/>
      <c r="B25" s="19"/>
      <c r="C25" s="20"/>
      <c r="D25" s="24"/>
      <c r="E25" s="22"/>
      <c r="F25" s="22"/>
      <c r="G25" s="27"/>
      <c r="H25" s="22"/>
      <c r="I25" s="18"/>
      <c r="J25" s="22"/>
      <c r="K25" s="32">
        <f>AVERAGE(K19:K24)</f>
        <v>33.833333333333336</v>
      </c>
    </row>
    <row r="26" spans="1:12" ht="17" x14ac:dyDescent="0.2">
      <c r="A26" s="23" t="s">
        <v>44</v>
      </c>
      <c r="B26" s="19"/>
      <c r="C26" s="20"/>
      <c r="D26" s="24"/>
      <c r="E26" s="22"/>
      <c r="F26" s="22"/>
      <c r="G26" s="27" t="s">
        <v>51</v>
      </c>
      <c r="H26" s="22"/>
      <c r="I26" s="18"/>
      <c r="J26" s="22"/>
      <c r="K26" s="23"/>
    </row>
    <row r="27" spans="1:12" x14ac:dyDescent="0.2">
      <c r="A27" t="s">
        <v>25</v>
      </c>
      <c r="B27" s="22" t="s">
        <v>10</v>
      </c>
      <c r="D27">
        <v>0</v>
      </c>
      <c r="F27" s="7">
        <v>22</v>
      </c>
      <c r="G27">
        <v>14</v>
      </c>
      <c r="H27" s="7" t="s">
        <v>31</v>
      </c>
      <c r="I27">
        <v>4</v>
      </c>
      <c r="K27" s="23">
        <v>26</v>
      </c>
    </row>
    <row r="28" spans="1:12" x14ac:dyDescent="0.2">
      <c r="A28" t="s">
        <v>26</v>
      </c>
      <c r="B28" s="22" t="s">
        <v>40</v>
      </c>
      <c r="D28">
        <v>9</v>
      </c>
      <c r="F28" s="7">
        <v>22</v>
      </c>
      <c r="G28">
        <v>17</v>
      </c>
      <c r="H28" s="7" t="s">
        <v>32</v>
      </c>
      <c r="I28">
        <v>2</v>
      </c>
      <c r="K28" s="23">
        <v>33</v>
      </c>
    </row>
    <row r="29" spans="1:12" x14ac:dyDescent="0.2">
      <c r="A29" t="s">
        <v>27</v>
      </c>
      <c r="B29" s="22" t="s">
        <v>50</v>
      </c>
      <c r="D29">
        <v>2</v>
      </c>
      <c r="F29" s="7">
        <v>24</v>
      </c>
      <c r="G29">
        <v>14</v>
      </c>
      <c r="H29" s="7" t="s">
        <v>33</v>
      </c>
      <c r="I29">
        <v>3</v>
      </c>
      <c r="K29" s="23">
        <v>29</v>
      </c>
    </row>
    <row r="30" spans="1:12" x14ac:dyDescent="0.2">
      <c r="A30" t="s">
        <v>28</v>
      </c>
      <c r="B30" s="22" t="s">
        <v>20</v>
      </c>
      <c r="D30">
        <v>4</v>
      </c>
      <c r="F30" s="7">
        <v>24</v>
      </c>
      <c r="G30">
        <v>10</v>
      </c>
      <c r="H30" s="7" t="s">
        <v>34</v>
      </c>
      <c r="I30">
        <v>1</v>
      </c>
      <c r="K30" s="23">
        <v>29</v>
      </c>
    </row>
    <row r="31" spans="1:12" x14ac:dyDescent="0.2">
      <c r="A31" t="s">
        <v>29</v>
      </c>
      <c r="B31" s="22" t="s">
        <v>12</v>
      </c>
      <c r="D31">
        <v>3</v>
      </c>
      <c r="F31" s="7">
        <v>39</v>
      </c>
      <c r="G31">
        <v>16</v>
      </c>
      <c r="H31" s="7" t="s">
        <v>35</v>
      </c>
      <c r="I31">
        <v>7</v>
      </c>
      <c r="K31" s="23">
        <v>49</v>
      </c>
    </row>
    <row r="32" spans="1:12" x14ac:dyDescent="0.2">
      <c r="F32" s="7"/>
      <c r="H32" s="7"/>
      <c r="K32">
        <f>AVERAGE(K27:K31)</f>
        <v>33.200000000000003</v>
      </c>
    </row>
    <row r="33" spans="1:11" x14ac:dyDescent="0.2">
      <c r="A33" s="23" t="s">
        <v>45</v>
      </c>
      <c r="F33" s="7"/>
      <c r="H33" s="7"/>
    </row>
    <row r="34" spans="1:11" x14ac:dyDescent="0.2">
      <c r="A34" s="18" t="s">
        <v>9</v>
      </c>
      <c r="B34" s="18" t="s">
        <v>10</v>
      </c>
      <c r="C34" s="22"/>
      <c r="D34" s="28">
        <v>3</v>
      </c>
      <c r="E34" s="28"/>
      <c r="F34" s="22">
        <v>32</v>
      </c>
      <c r="G34" s="28">
        <v>6</v>
      </c>
      <c r="H34" s="29">
        <f>G34/F34</f>
        <v>0.1875</v>
      </c>
      <c r="I34" s="28">
        <v>2</v>
      </c>
      <c r="J34" s="22"/>
      <c r="K34" s="23">
        <f>D34+F34+I34</f>
        <v>37</v>
      </c>
    </row>
    <row r="35" spans="1:11" x14ac:dyDescent="0.2">
      <c r="A35" s="18" t="s">
        <v>0</v>
      </c>
      <c r="B35" s="18" t="s">
        <v>4</v>
      </c>
      <c r="C35" s="22"/>
      <c r="D35" s="30">
        <v>10</v>
      </c>
      <c r="E35" s="28"/>
      <c r="F35" s="22">
        <v>21</v>
      </c>
      <c r="G35" s="28">
        <v>4</v>
      </c>
      <c r="H35" s="29">
        <f>G35/F35</f>
        <v>0.19047619047619047</v>
      </c>
      <c r="I35" s="28">
        <v>6</v>
      </c>
      <c r="J35" s="22"/>
      <c r="K35" s="23">
        <f>D35+F35+I35</f>
        <v>37</v>
      </c>
    </row>
    <row r="36" spans="1:11" x14ac:dyDescent="0.2">
      <c r="A36" s="18" t="s">
        <v>11</v>
      </c>
      <c r="B36" s="18" t="s">
        <v>12</v>
      </c>
      <c r="C36" s="22"/>
      <c r="D36" s="28">
        <v>3</v>
      </c>
      <c r="E36" s="28"/>
      <c r="F36" s="22">
        <v>21</v>
      </c>
      <c r="G36" s="28">
        <v>3</v>
      </c>
      <c r="H36" s="29">
        <f>G36/F36</f>
        <v>0.14285714285714285</v>
      </c>
      <c r="I36" s="28">
        <v>3</v>
      </c>
      <c r="J36" s="22"/>
      <c r="K36" s="23">
        <f>D36+F36+I36</f>
        <v>27</v>
      </c>
    </row>
    <row r="37" spans="1:11" x14ac:dyDescent="0.2">
      <c r="A37" s="18" t="s">
        <v>5</v>
      </c>
      <c r="B37" s="18" t="s">
        <v>4</v>
      </c>
      <c r="C37" s="22"/>
      <c r="D37" s="28">
        <v>7</v>
      </c>
      <c r="E37" s="28"/>
      <c r="F37" s="22">
        <v>36</v>
      </c>
      <c r="G37" s="28">
        <v>14</v>
      </c>
      <c r="H37" s="29">
        <f>G37/F37</f>
        <v>0.3888888888888889</v>
      </c>
      <c r="I37" s="28">
        <v>3</v>
      </c>
      <c r="J37" s="22"/>
      <c r="K37" s="23">
        <f>D37+F37+I37</f>
        <v>46</v>
      </c>
    </row>
    <row r="38" spans="1:11" x14ac:dyDescent="0.2">
      <c r="A38" s="18" t="s">
        <v>13</v>
      </c>
      <c r="B38" s="18" t="s">
        <v>14</v>
      </c>
      <c r="C38" s="22"/>
      <c r="D38" s="28">
        <v>3</v>
      </c>
      <c r="E38" s="28"/>
      <c r="F38" s="22">
        <v>21</v>
      </c>
      <c r="G38" s="28">
        <v>4</v>
      </c>
      <c r="H38" s="29">
        <f>G38/F38</f>
        <v>0.19047619047619047</v>
      </c>
      <c r="I38" s="28">
        <v>5</v>
      </c>
      <c r="J38" s="18"/>
      <c r="K38" s="23">
        <f>D38+F38+I38</f>
        <v>29</v>
      </c>
    </row>
    <row r="39" spans="1:11" x14ac:dyDescent="0.2">
      <c r="A39" s="18"/>
      <c r="B39" s="18"/>
      <c r="C39" s="22"/>
      <c r="D39" s="22"/>
      <c r="E39" s="22"/>
      <c r="F39" s="22"/>
      <c r="G39" s="22"/>
      <c r="H39" s="22"/>
      <c r="I39" s="22"/>
      <c r="J39" s="18"/>
      <c r="K39" s="23">
        <f>SUM(K34:K38)</f>
        <v>176</v>
      </c>
    </row>
    <row r="40" spans="1:11" x14ac:dyDescent="0.2">
      <c r="A40" s="23" t="s">
        <v>58</v>
      </c>
      <c r="B40" s="18"/>
      <c r="C40" s="22"/>
      <c r="D40" s="22"/>
      <c r="E40" s="22"/>
      <c r="F40" s="22"/>
      <c r="G40" s="22"/>
      <c r="H40" s="22"/>
      <c r="I40" s="22"/>
      <c r="J40" s="18"/>
      <c r="K40" s="18">
        <f>K39/5</f>
        <v>35.200000000000003</v>
      </c>
    </row>
  </sheetData>
  <sortState xmlns:xlrd2="http://schemas.microsoft.com/office/spreadsheetml/2017/richdata2" ref="A12:L22">
    <sortCondition ref="A12:A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08518-C1E5-3848-AF2E-FE3BD5F8D646}">
  <dimension ref="A1:L33"/>
  <sheetViews>
    <sheetView zoomScale="130" zoomScaleNormal="130" workbookViewId="0">
      <selection activeCell="J16" sqref="J16"/>
    </sheetView>
  </sheetViews>
  <sheetFormatPr baseColWidth="10" defaultRowHeight="16" x14ac:dyDescent="0.2"/>
  <sheetData>
    <row r="1" spans="1:12" s="18" customFormat="1" ht="34" x14ac:dyDescent="0.2">
      <c r="B1" s="19" t="s">
        <v>1</v>
      </c>
      <c r="C1" s="20"/>
      <c r="D1" s="21" t="s">
        <v>2</v>
      </c>
      <c r="E1" s="19"/>
      <c r="F1" s="19" t="s">
        <v>3</v>
      </c>
      <c r="G1" s="20" t="s">
        <v>30</v>
      </c>
      <c r="H1" s="22"/>
      <c r="I1" s="23" t="s">
        <v>6</v>
      </c>
      <c r="J1" s="22"/>
      <c r="K1" s="23" t="s">
        <v>16</v>
      </c>
      <c r="L1" s="20" t="s">
        <v>17</v>
      </c>
    </row>
    <row r="2" spans="1:12" x14ac:dyDescent="0.2">
      <c r="A2" t="s">
        <v>25</v>
      </c>
      <c r="B2" s="22" t="s">
        <v>10</v>
      </c>
      <c r="D2">
        <v>0</v>
      </c>
      <c r="F2">
        <v>22</v>
      </c>
      <c r="G2">
        <v>14</v>
      </c>
      <c r="H2" s="7" t="s">
        <v>31</v>
      </c>
      <c r="I2">
        <v>4</v>
      </c>
      <c r="K2">
        <v>26</v>
      </c>
    </row>
    <row r="3" spans="1:12" x14ac:dyDescent="0.2">
      <c r="H3" s="7"/>
    </row>
    <row r="4" spans="1:12" x14ac:dyDescent="0.2">
      <c r="A4" t="s">
        <v>26</v>
      </c>
      <c r="B4" s="22" t="s">
        <v>40</v>
      </c>
      <c r="D4">
        <v>9</v>
      </c>
      <c r="F4">
        <v>22</v>
      </c>
      <c r="G4">
        <v>17</v>
      </c>
      <c r="H4" s="7" t="s">
        <v>32</v>
      </c>
      <c r="I4">
        <v>2</v>
      </c>
      <c r="K4">
        <v>33</v>
      </c>
    </row>
    <row r="5" spans="1:12" x14ac:dyDescent="0.2">
      <c r="H5" s="7"/>
    </row>
    <row r="6" spans="1:12" x14ac:dyDescent="0.2">
      <c r="A6" t="s">
        <v>27</v>
      </c>
      <c r="B6" s="22" t="s">
        <v>50</v>
      </c>
      <c r="D6">
        <v>2</v>
      </c>
      <c r="F6">
        <v>24</v>
      </c>
      <c r="G6">
        <v>14</v>
      </c>
      <c r="H6" s="7" t="s">
        <v>33</v>
      </c>
      <c r="I6">
        <v>3</v>
      </c>
      <c r="K6">
        <v>29</v>
      </c>
    </row>
    <row r="7" spans="1:12" x14ac:dyDescent="0.2">
      <c r="H7" s="7"/>
    </row>
    <row r="8" spans="1:12" x14ac:dyDescent="0.2">
      <c r="A8" t="s">
        <v>28</v>
      </c>
      <c r="B8" s="22" t="s">
        <v>20</v>
      </c>
      <c r="D8">
        <v>4</v>
      </c>
      <c r="F8">
        <v>24</v>
      </c>
      <c r="G8">
        <v>10</v>
      </c>
      <c r="H8" s="7" t="s">
        <v>34</v>
      </c>
      <c r="I8">
        <v>1</v>
      </c>
      <c r="K8">
        <v>29</v>
      </c>
    </row>
    <row r="9" spans="1:12" x14ac:dyDescent="0.2">
      <c r="H9" s="7"/>
    </row>
    <row r="10" spans="1:12" x14ac:dyDescent="0.2">
      <c r="A10" t="s">
        <v>29</v>
      </c>
      <c r="B10" s="22" t="s">
        <v>12</v>
      </c>
      <c r="D10">
        <v>3</v>
      </c>
      <c r="F10">
        <v>39</v>
      </c>
      <c r="G10">
        <v>16</v>
      </c>
      <c r="H10" s="7" t="s">
        <v>35</v>
      </c>
      <c r="I10">
        <v>7</v>
      </c>
      <c r="K10">
        <v>49</v>
      </c>
    </row>
    <row r="11" spans="1:12" x14ac:dyDescent="0.2">
      <c r="H11" s="7"/>
    </row>
    <row r="22" spans="1:12" ht="22" x14ac:dyDescent="0.3">
      <c r="A22" s="2" t="s">
        <v>0</v>
      </c>
      <c r="B22" s="2" t="s">
        <v>4</v>
      </c>
      <c r="C22" s="7"/>
      <c r="D22" s="4">
        <v>10</v>
      </c>
      <c r="E22" s="3"/>
      <c r="F22" s="3">
        <v>21</v>
      </c>
      <c r="G22" s="3">
        <v>4</v>
      </c>
      <c r="H22" s="14">
        <f>G22/F22</f>
        <v>0.19047619047619047</v>
      </c>
      <c r="I22" s="6">
        <v>6</v>
      </c>
      <c r="J22" s="3"/>
      <c r="K22" s="13">
        <f>D22+F22+I22</f>
        <v>37</v>
      </c>
    </row>
    <row r="23" spans="1:12" ht="22" x14ac:dyDescent="0.3">
      <c r="A23" s="9" t="s">
        <v>7</v>
      </c>
      <c r="B23" s="5"/>
      <c r="D23" s="6"/>
      <c r="E23" s="6"/>
      <c r="F23" s="6"/>
      <c r="G23" s="6"/>
      <c r="H23" s="7"/>
      <c r="I23" s="6"/>
      <c r="J23" s="6"/>
      <c r="L23" s="6" t="s">
        <v>8</v>
      </c>
    </row>
    <row r="24" spans="1:12" ht="22" x14ac:dyDescent="0.3">
      <c r="A24" s="2" t="s">
        <v>5</v>
      </c>
      <c r="B24" s="2" t="s">
        <v>4</v>
      </c>
      <c r="C24" s="7"/>
      <c r="D24" s="3">
        <v>7</v>
      </c>
      <c r="E24" s="3"/>
      <c r="F24" s="3">
        <v>36</v>
      </c>
      <c r="G24" s="3">
        <v>14</v>
      </c>
      <c r="H24" s="14">
        <f>G24/F24</f>
        <v>0.3888888888888889</v>
      </c>
      <c r="I24" s="6">
        <v>3</v>
      </c>
      <c r="J24" s="7"/>
      <c r="K24" s="13">
        <f>D24+F24+I24</f>
        <v>46</v>
      </c>
      <c r="L24" s="6" t="s">
        <v>8</v>
      </c>
    </row>
    <row r="25" spans="1:12" ht="22" x14ac:dyDescent="0.3">
      <c r="A25" s="9" t="s">
        <v>7</v>
      </c>
      <c r="B25" s="2"/>
      <c r="C25" s="3" t="s">
        <v>8</v>
      </c>
      <c r="D25" s="3" t="s">
        <v>8</v>
      </c>
      <c r="E25" s="7"/>
      <c r="F25" s="3" t="s">
        <v>8</v>
      </c>
      <c r="G25" s="7"/>
      <c r="H25" s="7"/>
      <c r="I25" s="3" t="s">
        <v>8</v>
      </c>
      <c r="J25" s="3"/>
    </row>
    <row r="26" spans="1:12" ht="22" x14ac:dyDescent="0.3">
      <c r="A26" s="2" t="s">
        <v>9</v>
      </c>
      <c r="B26" s="2" t="s">
        <v>10</v>
      </c>
      <c r="C26" s="7"/>
      <c r="D26" s="3">
        <v>3</v>
      </c>
      <c r="E26" s="3"/>
      <c r="F26" s="3">
        <v>32</v>
      </c>
      <c r="G26" s="3">
        <v>6</v>
      </c>
      <c r="H26" s="14">
        <f>G26/F26</f>
        <v>0.1875</v>
      </c>
      <c r="I26" s="3">
        <v>2</v>
      </c>
      <c r="J26" s="3"/>
      <c r="K26" s="13">
        <f>D26+F26+I26</f>
        <v>37</v>
      </c>
    </row>
    <row r="27" spans="1:12" ht="22" x14ac:dyDescent="0.3">
      <c r="A27" s="9" t="s">
        <v>7</v>
      </c>
      <c r="B27" s="2"/>
      <c r="C27" s="3"/>
      <c r="D27" s="3"/>
      <c r="E27" s="3"/>
      <c r="F27" s="3"/>
      <c r="G27" s="3"/>
      <c r="H27" s="3"/>
      <c r="I27" s="3">
        <v>10</v>
      </c>
      <c r="J27" s="3"/>
      <c r="K27" s="3"/>
      <c r="L27" s="3"/>
    </row>
    <row r="28" spans="1:12" ht="22" x14ac:dyDescent="0.3">
      <c r="A28" s="2" t="s">
        <v>11</v>
      </c>
      <c r="B28" s="2" t="s">
        <v>12</v>
      </c>
      <c r="C28" s="7"/>
      <c r="D28" s="3">
        <v>3</v>
      </c>
      <c r="E28" s="3"/>
      <c r="F28" s="3">
        <v>21</v>
      </c>
      <c r="G28" s="3">
        <v>3</v>
      </c>
      <c r="H28" s="14">
        <f>G28/F28</f>
        <v>0.14285714285714285</v>
      </c>
      <c r="I28" s="3">
        <v>3</v>
      </c>
      <c r="J28" s="3"/>
      <c r="K28" s="13">
        <f>D28+F28+I28</f>
        <v>27</v>
      </c>
      <c r="L28" s="3"/>
    </row>
    <row r="29" spans="1:12" ht="22" x14ac:dyDescent="0.3">
      <c r="A29" s="9" t="s">
        <v>7</v>
      </c>
      <c r="B29" s="2"/>
      <c r="C29" s="3"/>
      <c r="D29" s="3"/>
      <c r="E29" s="3"/>
      <c r="F29" s="3"/>
      <c r="G29" s="3"/>
      <c r="H29" s="7"/>
      <c r="I29" s="3"/>
      <c r="J29" s="2"/>
    </row>
    <row r="30" spans="1:12" ht="22" x14ac:dyDescent="0.3">
      <c r="A30" s="2" t="s">
        <v>13</v>
      </c>
      <c r="B30" s="2" t="s">
        <v>14</v>
      </c>
      <c r="C30" s="3"/>
      <c r="D30" s="3">
        <v>3</v>
      </c>
      <c r="E30" s="3"/>
      <c r="F30" s="3">
        <v>21</v>
      </c>
      <c r="G30" s="3">
        <v>4</v>
      </c>
      <c r="H30" s="14">
        <f>G30/F30</f>
        <v>0.19047619047619047</v>
      </c>
      <c r="I30" s="3">
        <v>5</v>
      </c>
      <c r="J30" s="2"/>
      <c r="K30" s="13">
        <f>D30+F30+I30</f>
        <v>29</v>
      </c>
    </row>
    <row r="31" spans="1:12" ht="22" x14ac:dyDescent="0.3">
      <c r="A31" s="9" t="s">
        <v>7</v>
      </c>
      <c r="B31" s="2"/>
      <c r="C31" s="3"/>
      <c r="D31" s="3"/>
      <c r="E31" s="3"/>
      <c r="F31" s="3"/>
      <c r="G31" s="3"/>
      <c r="H31" s="7"/>
      <c r="I31" s="3"/>
      <c r="J31" s="2"/>
    </row>
    <row r="32" spans="1:12" ht="22" x14ac:dyDescent="0.3">
      <c r="A32" s="2"/>
      <c r="B32" s="2"/>
      <c r="C32" s="3"/>
      <c r="D32" s="3"/>
      <c r="E32" s="3"/>
      <c r="F32" s="3"/>
      <c r="G32" s="3"/>
      <c r="H32" s="7"/>
      <c r="I32" s="3"/>
      <c r="J32" s="2"/>
      <c r="K32" s="13">
        <f>SUM(K22:K31)</f>
        <v>176</v>
      </c>
    </row>
    <row r="33" spans="1:11" ht="22" x14ac:dyDescent="0.3">
      <c r="A33" s="2"/>
      <c r="B33" s="2"/>
      <c r="C33" s="3"/>
      <c r="D33" s="3"/>
      <c r="E33" s="3"/>
      <c r="F33" s="3"/>
      <c r="G33" s="3"/>
      <c r="H33" s="7"/>
      <c r="I33" s="3"/>
      <c r="J33" s="2"/>
      <c r="K33" s="2">
        <f>K32/5</f>
        <v>35.200000000000003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00E14-1889-B540-85ED-A3AC34B286F7}">
  <dimension ref="A1:L30"/>
  <sheetViews>
    <sheetView zoomScale="130" zoomScaleNormal="130" workbookViewId="0">
      <selection activeCell="A16" sqref="A16:L18"/>
    </sheetView>
  </sheetViews>
  <sheetFormatPr baseColWidth="10" defaultRowHeight="16" x14ac:dyDescent="0.2"/>
  <cols>
    <col min="3" max="3" width="4.1640625" customWidth="1"/>
    <col min="5" max="5" width="5.33203125" customWidth="1"/>
    <col min="7" max="7" width="5.83203125" customWidth="1"/>
    <col min="8" max="8" width="7.83203125" customWidth="1"/>
  </cols>
  <sheetData>
    <row r="1" spans="1:12" ht="34" x14ac:dyDescent="0.2">
      <c r="A1" s="18"/>
      <c r="B1" s="19" t="s">
        <v>1</v>
      </c>
      <c r="C1" s="20"/>
      <c r="D1" s="21" t="s">
        <v>2</v>
      </c>
      <c r="E1" s="19"/>
      <c r="F1" s="19" t="s">
        <v>3</v>
      </c>
      <c r="G1" s="20"/>
      <c r="H1" s="23" t="s">
        <v>6</v>
      </c>
      <c r="I1" s="22"/>
      <c r="J1" s="23" t="s">
        <v>16</v>
      </c>
      <c r="K1" s="20" t="s">
        <v>17</v>
      </c>
    </row>
    <row r="2" spans="1:12" x14ac:dyDescent="0.2">
      <c r="A2" s="18" t="s">
        <v>36</v>
      </c>
      <c r="B2" s="22" t="s">
        <v>37</v>
      </c>
      <c r="C2" s="20"/>
      <c r="D2" s="24">
        <v>14</v>
      </c>
      <c r="E2" s="22"/>
      <c r="F2" s="22">
        <v>14</v>
      </c>
      <c r="G2" s="20"/>
      <c r="H2" s="18">
        <v>1</v>
      </c>
      <c r="I2" s="22"/>
      <c r="J2" s="23">
        <f>SUM(D2:H2)</f>
        <v>29</v>
      </c>
      <c r="K2" s="20"/>
      <c r="L2" t="s">
        <v>46</v>
      </c>
    </row>
    <row r="3" spans="1:12" x14ac:dyDescent="0.2">
      <c r="A3" s="18"/>
      <c r="B3" s="22"/>
      <c r="C3" s="20"/>
      <c r="D3" s="24"/>
      <c r="E3" s="22"/>
      <c r="F3" s="22"/>
      <c r="G3" s="20"/>
      <c r="H3" s="18"/>
      <c r="I3" s="22"/>
      <c r="K3" s="20"/>
    </row>
    <row r="4" spans="1:12" x14ac:dyDescent="0.2">
      <c r="A4" s="18" t="s">
        <v>38</v>
      </c>
      <c r="B4" s="22" t="s">
        <v>10</v>
      </c>
      <c r="C4" s="20"/>
      <c r="D4" s="24">
        <v>22</v>
      </c>
      <c r="E4" s="22"/>
      <c r="F4" s="22">
        <v>17</v>
      </c>
      <c r="G4" s="20"/>
      <c r="H4" s="18">
        <v>5</v>
      </c>
      <c r="I4" s="22"/>
      <c r="J4" s="23">
        <f>SUM(D4:H4)</f>
        <v>44</v>
      </c>
      <c r="K4" s="20"/>
      <c r="L4" t="s">
        <v>46</v>
      </c>
    </row>
    <row r="5" spans="1:12" x14ac:dyDescent="0.2">
      <c r="A5" s="18"/>
      <c r="B5" s="22"/>
      <c r="C5" s="20"/>
      <c r="D5" s="21"/>
      <c r="E5" s="19"/>
      <c r="F5" s="19"/>
      <c r="G5" s="20"/>
      <c r="H5" s="22"/>
      <c r="I5" s="23"/>
      <c r="J5" s="22"/>
      <c r="K5" s="23"/>
      <c r="L5" s="20"/>
    </row>
    <row r="6" spans="1:12" ht="17" x14ac:dyDescent="0.2">
      <c r="A6" s="18" t="s">
        <v>39</v>
      </c>
      <c r="B6" s="22" t="s">
        <v>40</v>
      </c>
      <c r="C6" s="20"/>
      <c r="D6" s="24">
        <v>18</v>
      </c>
      <c r="E6" s="22"/>
      <c r="F6" s="22">
        <v>18</v>
      </c>
      <c r="G6" s="27"/>
      <c r="H6" s="28">
        <v>2</v>
      </c>
      <c r="I6" s="18"/>
      <c r="J6" s="23">
        <f>SUM(D6:H6)</f>
        <v>38</v>
      </c>
      <c r="K6" s="23"/>
      <c r="L6" s="27" t="s">
        <v>47</v>
      </c>
    </row>
    <row r="7" spans="1:12" x14ac:dyDescent="0.2">
      <c r="A7" s="18"/>
      <c r="B7" s="22"/>
      <c r="C7" s="20"/>
      <c r="D7" s="24"/>
      <c r="E7" s="22"/>
      <c r="F7" s="22"/>
      <c r="G7" s="27"/>
      <c r="H7" s="22"/>
      <c r="I7" s="18"/>
      <c r="J7" s="22"/>
      <c r="K7" s="23"/>
      <c r="L7" s="20"/>
    </row>
    <row r="8" spans="1:12" x14ac:dyDescent="0.2">
      <c r="A8" s="18" t="s">
        <v>42</v>
      </c>
      <c r="B8" s="22" t="s">
        <v>43</v>
      </c>
      <c r="C8" s="20"/>
      <c r="D8" s="24">
        <v>12</v>
      </c>
      <c r="E8" s="22"/>
      <c r="F8" s="22">
        <v>13</v>
      </c>
      <c r="G8" s="27"/>
      <c r="H8" s="18">
        <v>0</v>
      </c>
      <c r="J8" s="23">
        <f>SUM(D8:H8)</f>
        <v>25</v>
      </c>
      <c r="K8" s="23"/>
      <c r="L8" t="s">
        <v>46</v>
      </c>
    </row>
    <row r="9" spans="1:12" x14ac:dyDescent="0.2">
      <c r="A9" s="18"/>
      <c r="B9" s="22"/>
      <c r="C9" s="20"/>
      <c r="D9" s="24"/>
      <c r="E9" s="22"/>
      <c r="F9" s="22"/>
      <c r="G9" s="27"/>
      <c r="H9" s="22"/>
      <c r="I9" s="18"/>
      <c r="J9" s="22"/>
      <c r="K9" s="23"/>
      <c r="L9" s="20"/>
    </row>
    <row r="10" spans="1:12" x14ac:dyDescent="0.2">
      <c r="A10" s="18" t="s">
        <v>41</v>
      </c>
      <c r="B10" s="22" t="s">
        <v>40</v>
      </c>
      <c r="C10" s="20"/>
      <c r="D10" s="24">
        <v>7</v>
      </c>
      <c r="E10" s="22"/>
      <c r="F10" s="22">
        <v>16</v>
      </c>
      <c r="G10" s="27"/>
      <c r="H10" s="28">
        <v>4</v>
      </c>
      <c r="I10" s="28"/>
      <c r="J10" s="23">
        <f>SUM(D10:H10)</f>
        <v>27</v>
      </c>
      <c r="K10" s="23"/>
      <c r="L10" t="s">
        <v>46</v>
      </c>
    </row>
    <row r="11" spans="1:12" x14ac:dyDescent="0.2">
      <c r="A11" s="18"/>
      <c r="B11" s="22"/>
      <c r="C11" s="20"/>
      <c r="D11" s="24"/>
      <c r="E11" s="22"/>
      <c r="F11" s="22"/>
      <c r="G11" s="27"/>
      <c r="H11" s="28"/>
      <c r="I11" s="28"/>
      <c r="J11" s="22"/>
      <c r="K11" s="23"/>
      <c r="L11" s="20"/>
    </row>
    <row r="12" spans="1:12" x14ac:dyDescent="0.2">
      <c r="A12" s="18" t="s">
        <v>48</v>
      </c>
      <c r="B12" s="22" t="s">
        <v>22</v>
      </c>
      <c r="C12" s="20"/>
      <c r="D12" s="24">
        <v>10</v>
      </c>
      <c r="E12" s="22"/>
      <c r="F12" s="22">
        <v>26</v>
      </c>
      <c r="G12" s="27"/>
      <c r="H12" s="28">
        <v>4</v>
      </c>
      <c r="I12" s="18"/>
      <c r="J12" s="23">
        <f>SUM(D12:H12)</f>
        <v>40</v>
      </c>
      <c r="K12" s="23"/>
      <c r="L12" t="s">
        <v>46</v>
      </c>
    </row>
    <row r="13" spans="1:12" x14ac:dyDescent="0.2">
      <c r="A13" s="18"/>
      <c r="B13" s="19"/>
      <c r="C13" s="20"/>
      <c r="D13" s="24"/>
      <c r="E13" s="22"/>
      <c r="F13" s="22"/>
      <c r="G13" s="27"/>
      <c r="H13" s="22"/>
      <c r="I13" s="18"/>
      <c r="J13" s="22"/>
      <c r="K13" s="23"/>
      <c r="L13" s="20"/>
    </row>
    <row r="14" spans="1:12" x14ac:dyDescent="0.2">
      <c r="A14" s="18"/>
      <c r="B14" s="19"/>
      <c r="C14" s="20"/>
      <c r="D14" s="24"/>
      <c r="E14" s="22"/>
      <c r="F14" s="22"/>
      <c r="G14" s="27"/>
      <c r="H14" s="22"/>
      <c r="I14" s="18"/>
      <c r="J14" s="22"/>
      <c r="K14" s="23"/>
      <c r="L14" s="20"/>
    </row>
    <row r="15" spans="1:12" x14ac:dyDescent="0.2">
      <c r="A15" s="18"/>
      <c r="B15" s="19"/>
      <c r="C15" s="20"/>
      <c r="D15" s="24"/>
      <c r="E15" s="22"/>
      <c r="F15" s="22"/>
      <c r="G15" s="27"/>
      <c r="H15" s="22"/>
      <c r="I15" s="18"/>
      <c r="J15" s="22"/>
      <c r="K15" s="23"/>
      <c r="L15" s="20"/>
    </row>
    <row r="16" spans="1:12" ht="34" x14ac:dyDescent="0.2">
      <c r="A16" s="23" t="s">
        <v>44</v>
      </c>
      <c r="B16" s="19"/>
      <c r="C16" s="20"/>
      <c r="D16" s="24"/>
      <c r="E16" s="22"/>
      <c r="F16" s="22"/>
      <c r="G16" s="27" t="s">
        <v>51</v>
      </c>
      <c r="H16" s="22"/>
      <c r="I16" s="18"/>
      <c r="J16" s="22"/>
      <c r="K16" s="23"/>
      <c r="L16" s="20"/>
    </row>
    <row r="17" spans="1:11" x14ac:dyDescent="0.2">
      <c r="A17" t="s">
        <v>25</v>
      </c>
      <c r="B17" s="22" t="s">
        <v>10</v>
      </c>
      <c r="D17">
        <v>0</v>
      </c>
      <c r="F17">
        <v>22</v>
      </c>
      <c r="G17">
        <v>14</v>
      </c>
      <c r="H17" s="7" t="s">
        <v>31</v>
      </c>
      <c r="I17">
        <v>4</v>
      </c>
      <c r="K17" s="23">
        <v>26</v>
      </c>
    </row>
    <row r="18" spans="1:11" x14ac:dyDescent="0.2">
      <c r="A18" t="s">
        <v>26</v>
      </c>
      <c r="B18" s="22" t="s">
        <v>40</v>
      </c>
      <c r="D18">
        <v>9</v>
      </c>
      <c r="F18">
        <v>22</v>
      </c>
      <c r="G18">
        <v>17</v>
      </c>
      <c r="H18" s="7" t="s">
        <v>32</v>
      </c>
      <c r="I18">
        <v>2</v>
      </c>
      <c r="K18" s="23">
        <v>33</v>
      </c>
    </row>
    <row r="19" spans="1:11" x14ac:dyDescent="0.2">
      <c r="A19" t="s">
        <v>27</v>
      </c>
      <c r="B19" s="22" t="s">
        <v>50</v>
      </c>
      <c r="D19">
        <v>2</v>
      </c>
      <c r="F19">
        <v>24</v>
      </c>
      <c r="G19">
        <v>14</v>
      </c>
      <c r="H19" s="7" t="s">
        <v>33</v>
      </c>
      <c r="I19">
        <v>3</v>
      </c>
      <c r="K19" s="23">
        <v>29</v>
      </c>
    </row>
    <row r="20" spans="1:11" x14ac:dyDescent="0.2">
      <c r="A20" t="s">
        <v>28</v>
      </c>
      <c r="B20" s="22" t="s">
        <v>20</v>
      </c>
      <c r="D20">
        <v>4</v>
      </c>
      <c r="F20">
        <v>24</v>
      </c>
      <c r="G20">
        <v>10</v>
      </c>
      <c r="H20" s="7" t="s">
        <v>34</v>
      </c>
      <c r="I20">
        <v>1</v>
      </c>
      <c r="K20" s="23">
        <v>29</v>
      </c>
    </row>
    <row r="21" spans="1:11" x14ac:dyDescent="0.2">
      <c r="A21" t="s">
        <v>29</v>
      </c>
      <c r="B21" s="22" t="s">
        <v>12</v>
      </c>
      <c r="D21">
        <v>3</v>
      </c>
      <c r="F21">
        <v>39</v>
      </c>
      <c r="G21">
        <v>16</v>
      </c>
      <c r="H21" s="7" t="s">
        <v>35</v>
      </c>
      <c r="I21">
        <v>7</v>
      </c>
      <c r="K21" s="23">
        <v>49</v>
      </c>
    </row>
    <row r="22" spans="1:11" x14ac:dyDescent="0.2">
      <c r="H22" s="7"/>
      <c r="K22">
        <f>AVERAGE(K17:K21)</f>
        <v>33.200000000000003</v>
      </c>
    </row>
    <row r="23" spans="1:11" x14ac:dyDescent="0.2">
      <c r="A23" s="23" t="s">
        <v>45</v>
      </c>
      <c r="H23" s="7"/>
    </row>
    <row r="24" spans="1:11" x14ac:dyDescent="0.2">
      <c r="A24" s="18" t="s">
        <v>9</v>
      </c>
      <c r="B24" s="22" t="s">
        <v>10</v>
      </c>
      <c r="C24" s="22"/>
      <c r="D24" s="28">
        <v>3</v>
      </c>
      <c r="E24" s="28"/>
      <c r="F24" s="28">
        <v>32</v>
      </c>
      <c r="G24" s="28">
        <v>6</v>
      </c>
      <c r="H24" s="29">
        <f>G24/F24</f>
        <v>0.1875</v>
      </c>
      <c r="I24" s="28">
        <v>2</v>
      </c>
      <c r="J24" s="22"/>
      <c r="K24" s="23">
        <f>D24+F24+I24</f>
        <v>37</v>
      </c>
    </row>
    <row r="25" spans="1:11" x14ac:dyDescent="0.2">
      <c r="A25" s="18" t="s">
        <v>0</v>
      </c>
      <c r="B25" s="22" t="s">
        <v>4</v>
      </c>
      <c r="C25" s="22"/>
      <c r="D25" s="30">
        <v>10</v>
      </c>
      <c r="E25" s="28"/>
      <c r="F25" s="28">
        <v>21</v>
      </c>
      <c r="G25" s="28">
        <v>4</v>
      </c>
      <c r="H25" s="29">
        <f>G25/F25</f>
        <v>0.19047619047619047</v>
      </c>
      <c r="I25" s="28">
        <v>6</v>
      </c>
      <c r="J25" s="22"/>
      <c r="K25" s="23">
        <f>D25+F25+I25</f>
        <v>37</v>
      </c>
    </row>
    <row r="26" spans="1:11" x14ac:dyDescent="0.2">
      <c r="A26" s="18" t="s">
        <v>11</v>
      </c>
      <c r="B26" s="22" t="s">
        <v>12</v>
      </c>
      <c r="C26" s="22"/>
      <c r="D26" s="28">
        <v>3</v>
      </c>
      <c r="E26" s="28"/>
      <c r="F26" s="28">
        <v>21</v>
      </c>
      <c r="G26" s="28">
        <v>3</v>
      </c>
      <c r="H26" s="29">
        <f>G26/F26</f>
        <v>0.14285714285714285</v>
      </c>
      <c r="I26" s="28">
        <v>3</v>
      </c>
      <c r="J26" s="22"/>
      <c r="K26" s="23">
        <f>D26+F26+I26</f>
        <v>27</v>
      </c>
    </row>
    <row r="27" spans="1:11" x14ac:dyDescent="0.2">
      <c r="A27" s="18" t="s">
        <v>5</v>
      </c>
      <c r="B27" s="22" t="s">
        <v>4</v>
      </c>
      <c r="C27" s="22"/>
      <c r="D27" s="28">
        <v>7</v>
      </c>
      <c r="E27" s="28"/>
      <c r="F27" s="28">
        <v>36</v>
      </c>
      <c r="G27" s="28">
        <v>14</v>
      </c>
      <c r="H27" s="29">
        <f>G27/F27</f>
        <v>0.3888888888888889</v>
      </c>
      <c r="I27" s="28">
        <v>3</v>
      </c>
      <c r="J27" s="22"/>
      <c r="K27" s="23">
        <f>D27+F27+I27</f>
        <v>46</v>
      </c>
    </row>
    <row r="28" spans="1:11" x14ac:dyDescent="0.2">
      <c r="A28" s="18" t="s">
        <v>13</v>
      </c>
      <c r="B28" s="22" t="s">
        <v>14</v>
      </c>
      <c r="C28" s="22"/>
      <c r="D28" s="28">
        <v>3</v>
      </c>
      <c r="E28" s="28"/>
      <c r="F28" s="28">
        <v>21</v>
      </c>
      <c r="G28" s="28">
        <v>4</v>
      </c>
      <c r="H28" s="29">
        <f>G28/F28</f>
        <v>0.19047619047619047</v>
      </c>
      <c r="I28" s="28">
        <v>5</v>
      </c>
      <c r="J28" s="18"/>
      <c r="K28" s="23">
        <f>D28+F28+I28</f>
        <v>29</v>
      </c>
    </row>
    <row r="29" spans="1:11" x14ac:dyDescent="0.2">
      <c r="A29" s="18"/>
      <c r="B29" s="18"/>
      <c r="C29" s="22"/>
      <c r="D29" s="22"/>
      <c r="E29" s="22"/>
      <c r="F29" s="22"/>
      <c r="G29" s="22"/>
      <c r="H29" s="22"/>
      <c r="I29" s="22"/>
      <c r="J29" s="18"/>
      <c r="K29" s="23">
        <f>SUM(K24:K28)</f>
        <v>176</v>
      </c>
    </row>
    <row r="30" spans="1:11" x14ac:dyDescent="0.2">
      <c r="A30" s="18"/>
      <c r="B30" s="18"/>
      <c r="C30" s="22"/>
      <c r="D30" s="22"/>
      <c r="E30" s="22"/>
      <c r="F30" s="22"/>
      <c r="G30" s="22"/>
      <c r="H30" s="22"/>
      <c r="I30" s="22"/>
      <c r="J30" s="18"/>
      <c r="K30" s="18">
        <f>K29/5</f>
        <v>35.200000000000003</v>
      </c>
    </row>
  </sheetData>
  <sortState xmlns:xlrd2="http://schemas.microsoft.com/office/spreadsheetml/2017/richdata2" ref="A24:K28">
    <sortCondition ref="A24:A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B625-C55E-1540-B3B2-940A1D6B04F8}">
  <dimension ref="A1:L21"/>
  <sheetViews>
    <sheetView tabSelected="1" zoomScale="130" zoomScaleNormal="130" workbookViewId="0">
      <selection activeCell="E1" sqref="E1"/>
    </sheetView>
  </sheetViews>
  <sheetFormatPr baseColWidth="10" defaultRowHeight="16" x14ac:dyDescent="0.2"/>
  <cols>
    <col min="1" max="1" width="14.6640625" customWidth="1"/>
    <col min="3" max="3" width="10.5" customWidth="1"/>
    <col min="4" max="7" width="11.83203125" customWidth="1"/>
    <col min="8" max="8" width="10.83203125" style="7"/>
    <col min="9" max="9" width="11.83203125" customWidth="1"/>
  </cols>
  <sheetData>
    <row r="1" spans="1:12" s="1" customFormat="1" ht="50" customHeight="1" x14ac:dyDescent="0.3">
      <c r="A1" s="18"/>
      <c r="B1" s="19" t="s">
        <v>1</v>
      </c>
      <c r="C1" s="20"/>
      <c r="D1" s="21" t="s">
        <v>2</v>
      </c>
      <c r="E1" s="19"/>
      <c r="F1" s="19" t="s">
        <v>3</v>
      </c>
      <c r="G1" s="20" t="s">
        <v>15</v>
      </c>
      <c r="H1" s="22"/>
      <c r="I1" s="23" t="s">
        <v>6</v>
      </c>
      <c r="J1" s="22"/>
      <c r="K1" s="23" t="s">
        <v>16</v>
      </c>
      <c r="L1" s="11" t="s">
        <v>17</v>
      </c>
    </row>
    <row r="2" spans="1:12" x14ac:dyDescent="0.2">
      <c r="A2" s="18" t="s">
        <v>0</v>
      </c>
      <c r="B2" s="18" t="s">
        <v>4</v>
      </c>
      <c r="C2" s="22"/>
      <c r="D2" s="24">
        <v>10</v>
      </c>
      <c r="E2" s="22"/>
      <c r="F2" s="22">
        <v>21</v>
      </c>
      <c r="G2" s="22">
        <v>4</v>
      </c>
      <c r="H2" s="25">
        <f>G2/F2</f>
        <v>0.19047619047619047</v>
      </c>
      <c r="I2" s="22">
        <v>6</v>
      </c>
      <c r="J2" s="22"/>
      <c r="K2" s="23">
        <f>D2+F2+I2</f>
        <v>37</v>
      </c>
    </row>
    <row r="3" spans="1:12" ht="22" x14ac:dyDescent="0.3">
      <c r="A3" s="26" t="s">
        <v>7</v>
      </c>
      <c r="B3" s="18"/>
      <c r="C3" s="18"/>
      <c r="D3" s="22"/>
      <c r="E3" s="22"/>
      <c r="F3" s="22"/>
      <c r="G3" s="22"/>
      <c r="H3" s="22"/>
      <c r="I3" s="22"/>
      <c r="J3" s="22"/>
      <c r="K3" s="18"/>
      <c r="L3" s="6" t="s">
        <v>8</v>
      </c>
    </row>
    <row r="4" spans="1:12" ht="22" x14ac:dyDescent="0.3">
      <c r="A4" s="18" t="s">
        <v>5</v>
      </c>
      <c r="B4" s="18" t="s">
        <v>4</v>
      </c>
      <c r="C4" s="22"/>
      <c r="D4" s="22">
        <v>7</v>
      </c>
      <c r="E4" s="22"/>
      <c r="F4" s="22">
        <v>36</v>
      </c>
      <c r="G4" s="22">
        <v>14</v>
      </c>
      <c r="H4" s="25">
        <f>G4/F4</f>
        <v>0.3888888888888889</v>
      </c>
      <c r="I4" s="22">
        <v>3</v>
      </c>
      <c r="J4" s="22"/>
      <c r="K4" s="23">
        <f>D4+F4+I4</f>
        <v>46</v>
      </c>
      <c r="L4" s="6" t="s">
        <v>8</v>
      </c>
    </row>
    <row r="5" spans="1:12" x14ac:dyDescent="0.2">
      <c r="A5" s="26" t="s">
        <v>7</v>
      </c>
      <c r="B5" s="18"/>
      <c r="C5" s="22" t="s">
        <v>8</v>
      </c>
      <c r="D5" s="22" t="s">
        <v>8</v>
      </c>
      <c r="E5" s="22"/>
      <c r="F5" s="22" t="s">
        <v>8</v>
      </c>
      <c r="G5" s="22"/>
      <c r="H5" s="22"/>
      <c r="I5" s="22" t="s">
        <v>8</v>
      </c>
      <c r="J5" s="22"/>
      <c r="K5" s="18"/>
    </row>
    <row r="6" spans="1:12" x14ac:dyDescent="0.2">
      <c r="A6" s="18" t="s">
        <v>9</v>
      </c>
      <c r="B6" s="18" t="s">
        <v>10</v>
      </c>
      <c r="C6" s="22"/>
      <c r="D6" s="22">
        <v>3</v>
      </c>
      <c r="E6" s="22"/>
      <c r="F6" s="22">
        <v>32</v>
      </c>
      <c r="G6" s="22">
        <v>6</v>
      </c>
      <c r="H6" s="25">
        <f>G6/F6</f>
        <v>0.1875</v>
      </c>
      <c r="I6" s="22">
        <v>2</v>
      </c>
      <c r="J6" s="22"/>
      <c r="K6" s="23">
        <f>D6+F6+I6</f>
        <v>37</v>
      </c>
    </row>
    <row r="7" spans="1:12" ht="22" x14ac:dyDescent="0.3">
      <c r="A7" s="26" t="s">
        <v>7</v>
      </c>
      <c r="B7" s="18"/>
      <c r="C7" s="22"/>
      <c r="D7" s="22"/>
      <c r="E7" s="22"/>
      <c r="F7" s="22"/>
      <c r="G7" s="22"/>
      <c r="H7" s="22"/>
      <c r="I7" s="22">
        <v>10</v>
      </c>
      <c r="J7" s="22"/>
      <c r="K7" s="22"/>
      <c r="L7" s="3"/>
    </row>
    <row r="8" spans="1:12" ht="22" x14ac:dyDescent="0.3">
      <c r="A8" s="18" t="s">
        <v>11</v>
      </c>
      <c r="B8" s="18" t="s">
        <v>12</v>
      </c>
      <c r="C8" s="22"/>
      <c r="D8" s="22">
        <v>3</v>
      </c>
      <c r="E8" s="22"/>
      <c r="F8" s="22">
        <v>21</v>
      </c>
      <c r="G8" s="22">
        <v>3</v>
      </c>
      <c r="H8" s="25">
        <f>G8/F8</f>
        <v>0.14285714285714285</v>
      </c>
      <c r="I8" s="22">
        <v>3</v>
      </c>
      <c r="J8" s="22"/>
      <c r="K8" s="23">
        <f>D8+F8+I8</f>
        <v>27</v>
      </c>
      <c r="L8" s="3"/>
    </row>
    <row r="9" spans="1:12" x14ac:dyDescent="0.2">
      <c r="A9" s="26" t="s">
        <v>7</v>
      </c>
      <c r="B9" s="18"/>
      <c r="C9" s="22"/>
      <c r="D9" s="22"/>
      <c r="E9" s="22"/>
      <c r="F9" s="22"/>
      <c r="G9" s="22"/>
      <c r="H9" s="22"/>
      <c r="I9" s="22"/>
      <c r="J9" s="18"/>
      <c r="K9" s="18"/>
    </row>
    <row r="10" spans="1:12" x14ac:dyDescent="0.2">
      <c r="A10" s="18" t="s">
        <v>13</v>
      </c>
      <c r="B10" s="18" t="s">
        <v>14</v>
      </c>
      <c r="C10" s="22"/>
      <c r="D10" s="22">
        <v>3</v>
      </c>
      <c r="E10" s="22"/>
      <c r="F10" s="22">
        <v>21</v>
      </c>
      <c r="G10" s="22">
        <v>4</v>
      </c>
      <c r="H10" s="25">
        <f>G10/F10</f>
        <v>0.19047619047619047</v>
      </c>
      <c r="I10" s="22">
        <v>5</v>
      </c>
      <c r="J10" s="18"/>
      <c r="K10" s="23">
        <f>D10+F10+I10</f>
        <v>29</v>
      </c>
    </row>
    <row r="11" spans="1:12" x14ac:dyDescent="0.2">
      <c r="A11" s="26" t="s">
        <v>7</v>
      </c>
      <c r="B11" s="18"/>
      <c r="C11" s="22"/>
      <c r="D11" s="22"/>
      <c r="E11" s="22"/>
      <c r="F11" s="22"/>
      <c r="G11" s="22"/>
      <c r="H11" s="22"/>
      <c r="I11" s="22"/>
      <c r="J11" s="18"/>
      <c r="K11" s="18"/>
    </row>
    <row r="12" spans="1:12" x14ac:dyDescent="0.2">
      <c r="A12" s="18"/>
      <c r="B12" s="18"/>
      <c r="C12" s="22"/>
      <c r="D12" s="22"/>
      <c r="E12" s="22"/>
      <c r="F12" s="22"/>
      <c r="G12" s="22"/>
      <c r="H12" s="22"/>
      <c r="I12" s="22"/>
      <c r="J12" s="18"/>
      <c r="K12" s="23">
        <f>SUM(K2:K11)</f>
        <v>176</v>
      </c>
    </row>
    <row r="13" spans="1:12" x14ac:dyDescent="0.2">
      <c r="A13" s="18"/>
      <c r="B13" s="18"/>
      <c r="C13" s="22"/>
      <c r="D13" s="22"/>
      <c r="E13" s="22"/>
      <c r="F13" s="22"/>
      <c r="G13" s="22"/>
      <c r="H13" s="22"/>
      <c r="I13" s="22"/>
      <c r="J13" s="18"/>
      <c r="K13" s="18">
        <f>K12/5</f>
        <v>35.200000000000003</v>
      </c>
    </row>
    <row r="14" spans="1:12" ht="22" x14ac:dyDescent="0.3">
      <c r="A14" s="2"/>
      <c r="B14" s="2"/>
      <c r="C14" s="3"/>
      <c r="D14" s="3"/>
      <c r="E14" s="3"/>
      <c r="F14" s="3"/>
      <c r="G14" s="3"/>
      <c r="I14" s="3"/>
      <c r="J14" s="2"/>
    </row>
    <row r="15" spans="1:12" ht="22" x14ac:dyDescent="0.3">
      <c r="A15" s="2"/>
      <c r="B15" s="2"/>
      <c r="C15" s="3"/>
      <c r="D15" s="3"/>
      <c r="E15" s="3"/>
      <c r="F15" s="3"/>
      <c r="G15" s="3"/>
      <c r="I15" s="3"/>
      <c r="J15" s="2"/>
    </row>
    <row r="16" spans="1:12" ht="22" x14ac:dyDescent="0.3">
      <c r="A16" s="2"/>
      <c r="B16" s="2"/>
      <c r="C16" s="3"/>
      <c r="D16" s="3"/>
      <c r="E16" s="3"/>
      <c r="F16" s="3"/>
      <c r="G16" s="3"/>
      <c r="I16" s="3"/>
      <c r="J16" s="2"/>
    </row>
    <row r="17" spans="1:10" ht="22" x14ac:dyDescent="0.3">
      <c r="A17" s="2"/>
      <c r="B17" s="2"/>
      <c r="C17" s="3"/>
      <c r="D17" s="3"/>
      <c r="E17" s="3"/>
      <c r="F17" s="3"/>
      <c r="G17" s="3"/>
      <c r="I17" s="3"/>
      <c r="J17" s="2"/>
    </row>
    <row r="18" spans="1:10" ht="22" x14ac:dyDescent="0.3">
      <c r="A18" s="2"/>
      <c r="B18" s="2"/>
      <c r="C18" s="3"/>
      <c r="D18" s="3"/>
      <c r="E18" s="3"/>
      <c r="F18" s="3"/>
      <c r="G18" s="3"/>
      <c r="I18" s="3"/>
      <c r="J18" s="2"/>
    </row>
    <row r="19" spans="1:10" ht="22" x14ac:dyDescent="0.3">
      <c r="A19" s="2"/>
      <c r="B19" s="2"/>
      <c r="C19" s="3"/>
      <c r="D19" s="3"/>
      <c r="E19" s="3"/>
      <c r="F19" s="3"/>
      <c r="G19" s="3"/>
      <c r="I19" s="3"/>
      <c r="J19" s="2"/>
    </row>
    <row r="20" spans="1:10" ht="22" x14ac:dyDescent="0.3">
      <c r="A20" s="2"/>
      <c r="B20" s="2"/>
      <c r="C20" s="3"/>
      <c r="D20" s="3"/>
      <c r="E20" s="3"/>
      <c r="F20" s="3"/>
      <c r="G20" s="3"/>
      <c r="I20" s="3"/>
      <c r="J20" s="2"/>
    </row>
    <row r="21" spans="1:10" ht="22" x14ac:dyDescent="0.3">
      <c r="A21" s="2"/>
      <c r="B21" s="2"/>
      <c r="C21" s="2"/>
      <c r="D21" s="2"/>
      <c r="E21" s="2"/>
      <c r="F21" s="2"/>
      <c r="G21" s="2"/>
      <c r="I21" s="2"/>
      <c r="J2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BCA1-98F0-A241-A023-D9C18B9A3302}">
  <dimension ref="A1:L41"/>
  <sheetViews>
    <sheetView zoomScale="130" zoomScaleNormal="130" workbookViewId="0">
      <selection activeCell="L36" sqref="L36"/>
    </sheetView>
  </sheetViews>
  <sheetFormatPr baseColWidth="10" defaultRowHeight="16" x14ac:dyDescent="0.2"/>
  <cols>
    <col min="2" max="2" width="8" customWidth="1"/>
  </cols>
  <sheetData>
    <row r="1" spans="1:12" ht="34" x14ac:dyDescent="0.2">
      <c r="A1" s="18"/>
      <c r="B1" s="19" t="s">
        <v>1</v>
      </c>
      <c r="C1" s="20"/>
      <c r="D1" s="21" t="s">
        <v>2</v>
      </c>
      <c r="E1" s="19"/>
      <c r="F1" s="19" t="s">
        <v>3</v>
      </c>
      <c r="G1" s="27" t="s">
        <v>51</v>
      </c>
      <c r="H1" s="20"/>
      <c r="I1" s="23" t="s">
        <v>6</v>
      </c>
      <c r="J1" s="22"/>
      <c r="K1" s="23" t="s">
        <v>16</v>
      </c>
      <c r="L1" s="20" t="s">
        <v>17</v>
      </c>
    </row>
    <row r="2" spans="1:12" x14ac:dyDescent="0.2">
      <c r="A2" t="s">
        <v>52</v>
      </c>
      <c r="B2" s="7" t="s">
        <v>10</v>
      </c>
      <c r="D2">
        <v>11</v>
      </c>
      <c r="F2">
        <v>11</v>
      </c>
      <c r="G2">
        <v>2</v>
      </c>
      <c r="H2" s="31">
        <f>G2/F2</f>
        <v>0.18181818181818182</v>
      </c>
      <c r="I2">
        <v>5</v>
      </c>
      <c r="K2">
        <f>D2+F2+I2</f>
        <v>27</v>
      </c>
    </row>
    <row r="3" spans="1:12" x14ac:dyDescent="0.2">
      <c r="A3" s="23" t="s">
        <v>52</v>
      </c>
      <c r="B3" s="19" t="s">
        <v>40</v>
      </c>
      <c r="C3" s="23"/>
      <c r="D3" s="23">
        <v>16</v>
      </c>
      <c r="E3" s="23"/>
      <c r="F3" s="23">
        <v>21</v>
      </c>
      <c r="G3" s="23">
        <v>5</v>
      </c>
      <c r="H3" s="32">
        <f>G3/F3</f>
        <v>0.23809523809523808</v>
      </c>
      <c r="I3" s="23">
        <v>4</v>
      </c>
      <c r="J3" s="23"/>
      <c r="K3" s="23">
        <f>D3+F3+I3</f>
        <v>41</v>
      </c>
    </row>
    <row r="4" spans="1:12" x14ac:dyDescent="0.2">
      <c r="A4" t="s">
        <v>55</v>
      </c>
      <c r="B4" s="7"/>
    </row>
    <row r="5" spans="1:12" x14ac:dyDescent="0.2">
      <c r="A5" t="s">
        <v>53</v>
      </c>
      <c r="B5" s="7" t="s">
        <v>20</v>
      </c>
      <c r="D5">
        <v>8</v>
      </c>
      <c r="F5">
        <v>25</v>
      </c>
      <c r="G5">
        <v>3</v>
      </c>
      <c r="H5" s="31">
        <f>G5/F5</f>
        <v>0.12</v>
      </c>
      <c r="I5">
        <v>2</v>
      </c>
      <c r="K5">
        <f>D5+F5+I5</f>
        <v>35</v>
      </c>
    </row>
    <row r="6" spans="1:12" x14ac:dyDescent="0.2">
      <c r="A6" s="23" t="s">
        <v>53</v>
      </c>
      <c r="B6" s="19" t="s">
        <v>10</v>
      </c>
      <c r="C6" s="23"/>
      <c r="D6" s="23">
        <v>7</v>
      </c>
      <c r="E6" s="23"/>
      <c r="F6" s="23">
        <v>19</v>
      </c>
      <c r="G6" s="23">
        <v>6</v>
      </c>
      <c r="H6" s="32">
        <f>G6/F6</f>
        <v>0.31578947368421051</v>
      </c>
      <c r="I6" s="23">
        <v>14</v>
      </c>
      <c r="J6" s="23"/>
      <c r="K6" s="23">
        <f>D6+F6+I6</f>
        <v>40</v>
      </c>
    </row>
    <row r="7" spans="1:12" x14ac:dyDescent="0.2">
      <c r="A7" t="s">
        <v>54</v>
      </c>
      <c r="B7" s="7" t="s">
        <v>43</v>
      </c>
      <c r="D7">
        <v>16</v>
      </c>
      <c r="F7">
        <v>18</v>
      </c>
      <c r="G7">
        <v>4</v>
      </c>
      <c r="H7" s="31">
        <f>G7/F7</f>
        <v>0.22222222222222221</v>
      </c>
      <c r="I7">
        <v>3</v>
      </c>
      <c r="K7">
        <f>D7+F7+I7</f>
        <v>37</v>
      </c>
    </row>
    <row r="8" spans="1:12" x14ac:dyDescent="0.2">
      <c r="A8" s="23" t="s">
        <v>54</v>
      </c>
      <c r="B8" s="19" t="s">
        <v>37</v>
      </c>
      <c r="C8" s="23"/>
      <c r="D8" s="23">
        <v>11</v>
      </c>
      <c r="E8" s="23"/>
      <c r="F8" s="23">
        <v>22</v>
      </c>
      <c r="G8" s="23">
        <v>6</v>
      </c>
      <c r="H8" s="32">
        <f>I8/F8</f>
        <v>0.27272727272727271</v>
      </c>
      <c r="I8" s="23">
        <v>6</v>
      </c>
      <c r="J8" s="23"/>
      <c r="K8" s="23">
        <f>D8+F8+I8</f>
        <v>39</v>
      </c>
    </row>
    <row r="9" spans="1:12" x14ac:dyDescent="0.2">
      <c r="B9" s="7"/>
    </row>
    <row r="10" spans="1:12" x14ac:dyDescent="0.2">
      <c r="B10" s="7"/>
    </row>
    <row r="11" spans="1:12" x14ac:dyDescent="0.2">
      <c r="B11" s="7"/>
    </row>
    <row r="12" spans="1:12" x14ac:dyDescent="0.2">
      <c r="B12" s="7"/>
    </row>
    <row r="13" spans="1:12" x14ac:dyDescent="0.2">
      <c r="B13" s="7"/>
    </row>
    <row r="14" spans="1:12" x14ac:dyDescent="0.2">
      <c r="B14" s="7"/>
    </row>
    <row r="15" spans="1:12" x14ac:dyDescent="0.2">
      <c r="B15" s="7"/>
    </row>
    <row r="16" spans="1:12" x14ac:dyDescent="0.2">
      <c r="B16" s="7"/>
    </row>
    <row r="17" spans="1:12" x14ac:dyDescent="0.2">
      <c r="B17" s="7"/>
    </row>
    <row r="18" spans="1:12" x14ac:dyDescent="0.2">
      <c r="A18" s="23" t="s">
        <v>49</v>
      </c>
      <c r="B18" s="19"/>
      <c r="C18" s="20"/>
      <c r="D18" s="24"/>
      <c r="E18" s="22"/>
      <c r="F18" s="22"/>
      <c r="G18" s="20"/>
      <c r="H18" s="20"/>
      <c r="I18" s="18"/>
      <c r="J18" s="22"/>
      <c r="L18" s="20"/>
    </row>
    <row r="19" spans="1:12" x14ac:dyDescent="0.2">
      <c r="A19" s="18" t="s">
        <v>36</v>
      </c>
      <c r="B19" s="19" t="s">
        <v>37</v>
      </c>
      <c r="C19" s="20"/>
      <c r="D19" s="24">
        <v>14</v>
      </c>
      <c r="E19" s="22"/>
      <c r="F19" s="22">
        <v>14</v>
      </c>
      <c r="G19" s="20"/>
      <c r="H19" s="20"/>
      <c r="I19" s="18">
        <v>1</v>
      </c>
      <c r="J19" s="22"/>
      <c r="K19" s="23">
        <f t="shared" ref="K19:K24" si="0">SUM(D19:I19)</f>
        <v>29</v>
      </c>
      <c r="L19" s="20"/>
    </row>
    <row r="20" spans="1:12" x14ac:dyDescent="0.2">
      <c r="A20" s="18" t="s">
        <v>38</v>
      </c>
      <c r="B20" s="19" t="s">
        <v>10</v>
      </c>
      <c r="C20" s="20"/>
      <c r="D20" s="24">
        <v>22</v>
      </c>
      <c r="E20" s="22"/>
      <c r="F20" s="22">
        <v>17</v>
      </c>
      <c r="G20" s="20"/>
      <c r="H20" s="20"/>
      <c r="I20" s="18">
        <v>5</v>
      </c>
      <c r="J20" s="22"/>
      <c r="K20" s="23">
        <f t="shared" si="0"/>
        <v>44</v>
      </c>
      <c r="L20" s="20"/>
    </row>
    <row r="21" spans="1:12" x14ac:dyDescent="0.2">
      <c r="A21" s="18" t="s">
        <v>39</v>
      </c>
      <c r="B21" s="19" t="s">
        <v>40</v>
      </c>
      <c r="C21" s="20"/>
      <c r="D21" s="24">
        <v>18</v>
      </c>
      <c r="E21" s="22"/>
      <c r="F21" s="22">
        <v>18</v>
      </c>
      <c r="G21" s="27"/>
      <c r="H21" s="27"/>
      <c r="I21" s="28">
        <v>2</v>
      </c>
      <c r="J21" s="18"/>
      <c r="K21" s="23">
        <f t="shared" si="0"/>
        <v>38</v>
      </c>
      <c r="L21" s="23"/>
    </row>
    <row r="22" spans="1:12" x14ac:dyDescent="0.2">
      <c r="A22" s="18" t="s">
        <v>42</v>
      </c>
      <c r="B22" s="19" t="s">
        <v>43</v>
      </c>
      <c r="C22" s="20"/>
      <c r="D22" s="24">
        <v>12</v>
      </c>
      <c r="E22" s="22"/>
      <c r="F22" s="22">
        <v>13</v>
      </c>
      <c r="G22" s="27"/>
      <c r="H22" s="27"/>
      <c r="I22" s="18">
        <v>0</v>
      </c>
      <c r="K22" s="23">
        <f t="shared" si="0"/>
        <v>25</v>
      </c>
      <c r="L22" s="23"/>
    </row>
    <row r="23" spans="1:12" x14ac:dyDescent="0.2">
      <c r="A23" s="18" t="s">
        <v>41</v>
      </c>
      <c r="B23" s="19" t="s">
        <v>40</v>
      </c>
      <c r="C23" s="20"/>
      <c r="D23" s="24">
        <v>7</v>
      </c>
      <c r="E23" s="22"/>
      <c r="F23" s="22">
        <v>16</v>
      </c>
      <c r="G23" s="27"/>
      <c r="H23" s="27"/>
      <c r="I23" s="28">
        <v>4</v>
      </c>
      <c r="J23" s="28"/>
      <c r="K23" s="23">
        <f t="shared" si="0"/>
        <v>27</v>
      </c>
      <c r="L23" s="23"/>
    </row>
    <row r="24" spans="1:12" x14ac:dyDescent="0.2">
      <c r="A24" s="18" t="s">
        <v>48</v>
      </c>
      <c r="B24" s="19" t="s">
        <v>22</v>
      </c>
      <c r="C24" s="20"/>
      <c r="D24" s="24">
        <v>10</v>
      </c>
      <c r="E24" s="22"/>
      <c r="F24" s="22">
        <v>26</v>
      </c>
      <c r="G24" s="27"/>
      <c r="H24" s="27"/>
      <c r="I24" s="28">
        <v>4</v>
      </c>
      <c r="J24" s="18"/>
      <c r="K24" s="23">
        <f t="shared" si="0"/>
        <v>40</v>
      </c>
      <c r="L24" s="23"/>
    </row>
    <row r="25" spans="1:12" x14ac:dyDescent="0.2">
      <c r="A25" s="18"/>
      <c r="B25" s="19"/>
      <c r="C25" s="20"/>
      <c r="D25" s="24"/>
      <c r="E25" s="22"/>
      <c r="F25" s="22"/>
      <c r="G25" s="27"/>
      <c r="H25" s="22"/>
      <c r="I25" s="18"/>
      <c r="J25" s="22"/>
      <c r="K25" s="23"/>
    </row>
    <row r="26" spans="1:12" ht="17" x14ac:dyDescent="0.2">
      <c r="A26" s="23" t="s">
        <v>44</v>
      </c>
      <c r="B26" s="19"/>
      <c r="C26" s="20"/>
      <c r="D26" s="24"/>
      <c r="E26" s="22"/>
      <c r="F26" s="22"/>
      <c r="G26" s="27" t="s">
        <v>51</v>
      </c>
      <c r="H26" s="22"/>
      <c r="I26" s="18"/>
      <c r="J26" s="22"/>
      <c r="K26" s="23"/>
    </row>
    <row r="27" spans="1:12" x14ac:dyDescent="0.2">
      <c r="A27" t="s">
        <v>25</v>
      </c>
      <c r="B27" s="22" t="s">
        <v>10</v>
      </c>
      <c r="D27">
        <v>0</v>
      </c>
      <c r="F27" s="7">
        <v>22</v>
      </c>
      <c r="G27">
        <v>14</v>
      </c>
      <c r="H27" s="7" t="s">
        <v>31</v>
      </c>
      <c r="I27">
        <v>4</v>
      </c>
      <c r="K27" s="23">
        <v>26</v>
      </c>
    </row>
    <row r="28" spans="1:12" x14ac:dyDescent="0.2">
      <c r="A28" t="s">
        <v>26</v>
      </c>
      <c r="B28" s="22" t="s">
        <v>40</v>
      </c>
      <c r="D28">
        <v>9</v>
      </c>
      <c r="F28" s="7">
        <v>22</v>
      </c>
      <c r="G28">
        <v>17</v>
      </c>
      <c r="H28" s="7" t="s">
        <v>32</v>
      </c>
      <c r="I28">
        <v>2</v>
      </c>
      <c r="K28" s="23">
        <v>33</v>
      </c>
    </row>
    <row r="29" spans="1:12" x14ac:dyDescent="0.2">
      <c r="A29" t="s">
        <v>27</v>
      </c>
      <c r="B29" s="22" t="s">
        <v>50</v>
      </c>
      <c r="D29">
        <v>2</v>
      </c>
      <c r="F29" s="7">
        <v>24</v>
      </c>
      <c r="G29">
        <v>14</v>
      </c>
      <c r="H29" s="7" t="s">
        <v>33</v>
      </c>
      <c r="I29">
        <v>3</v>
      </c>
      <c r="K29" s="23">
        <v>29</v>
      </c>
    </row>
    <row r="30" spans="1:12" x14ac:dyDescent="0.2">
      <c r="A30" t="s">
        <v>28</v>
      </c>
      <c r="B30" s="22" t="s">
        <v>20</v>
      </c>
      <c r="D30">
        <v>4</v>
      </c>
      <c r="F30" s="7">
        <v>24</v>
      </c>
      <c r="G30">
        <v>10</v>
      </c>
      <c r="H30" s="7" t="s">
        <v>34</v>
      </c>
      <c r="I30">
        <v>1</v>
      </c>
      <c r="K30" s="23">
        <v>29</v>
      </c>
    </row>
    <row r="31" spans="1:12" x14ac:dyDescent="0.2">
      <c r="A31" t="s">
        <v>29</v>
      </c>
      <c r="B31" s="22" t="s">
        <v>12</v>
      </c>
      <c r="D31">
        <v>3</v>
      </c>
      <c r="F31" s="7">
        <v>39</v>
      </c>
      <c r="G31">
        <v>16</v>
      </c>
      <c r="H31" s="7" t="s">
        <v>35</v>
      </c>
      <c r="I31">
        <v>7</v>
      </c>
      <c r="K31" s="23">
        <v>49</v>
      </c>
    </row>
    <row r="32" spans="1:12" x14ac:dyDescent="0.2">
      <c r="F32" s="7"/>
      <c r="H32" s="7"/>
      <c r="K32">
        <f>AVERAGE(K27:K31)</f>
        <v>33.200000000000003</v>
      </c>
    </row>
    <row r="33" spans="1:11" x14ac:dyDescent="0.2">
      <c r="F33" s="7"/>
      <c r="H33" s="7"/>
    </row>
    <row r="34" spans="1:11" x14ac:dyDescent="0.2">
      <c r="A34" s="23" t="s">
        <v>45</v>
      </c>
      <c r="F34" s="7"/>
      <c r="H34" s="7"/>
    </row>
    <row r="35" spans="1:11" x14ac:dyDescent="0.2">
      <c r="A35" s="18" t="s">
        <v>9</v>
      </c>
      <c r="B35" s="18" t="s">
        <v>10</v>
      </c>
      <c r="C35" s="22"/>
      <c r="D35" s="28">
        <v>3</v>
      </c>
      <c r="E35" s="28"/>
      <c r="F35" s="22">
        <v>32</v>
      </c>
      <c r="G35" s="28">
        <v>6</v>
      </c>
      <c r="H35" s="29">
        <f>G35/F35</f>
        <v>0.1875</v>
      </c>
      <c r="I35" s="28">
        <v>2</v>
      </c>
      <c r="J35" s="22"/>
      <c r="K35" s="23">
        <f>D35+F35+I35</f>
        <v>37</v>
      </c>
    </row>
    <row r="36" spans="1:11" x14ac:dyDescent="0.2">
      <c r="A36" s="18" t="s">
        <v>0</v>
      </c>
      <c r="B36" s="18" t="s">
        <v>4</v>
      </c>
      <c r="C36" s="22"/>
      <c r="D36" s="30">
        <v>10</v>
      </c>
      <c r="E36" s="28"/>
      <c r="F36" s="22">
        <v>21</v>
      </c>
      <c r="G36" s="28">
        <v>4</v>
      </c>
      <c r="H36" s="29">
        <f>G36/F36</f>
        <v>0.19047619047619047</v>
      </c>
      <c r="I36" s="28">
        <v>6</v>
      </c>
      <c r="J36" s="22"/>
      <c r="K36" s="23">
        <f>D36+F36+I36</f>
        <v>37</v>
      </c>
    </row>
    <row r="37" spans="1:11" x14ac:dyDescent="0.2">
      <c r="A37" s="18" t="s">
        <v>11</v>
      </c>
      <c r="B37" s="18" t="s">
        <v>12</v>
      </c>
      <c r="C37" s="22"/>
      <c r="D37" s="28">
        <v>3</v>
      </c>
      <c r="E37" s="28"/>
      <c r="F37" s="22">
        <v>21</v>
      </c>
      <c r="G37" s="28">
        <v>3</v>
      </c>
      <c r="H37" s="29">
        <f>G37/F37</f>
        <v>0.14285714285714285</v>
      </c>
      <c r="I37" s="28">
        <v>3</v>
      </c>
      <c r="J37" s="22"/>
      <c r="K37" s="23">
        <f>D37+F37+I37</f>
        <v>27</v>
      </c>
    </row>
    <row r="38" spans="1:11" x14ac:dyDescent="0.2">
      <c r="A38" s="18" t="s">
        <v>5</v>
      </c>
      <c r="B38" s="18" t="s">
        <v>4</v>
      </c>
      <c r="C38" s="22"/>
      <c r="D38" s="28">
        <v>7</v>
      </c>
      <c r="E38" s="28"/>
      <c r="F38" s="22">
        <v>36</v>
      </c>
      <c r="G38" s="28">
        <v>14</v>
      </c>
      <c r="H38" s="29">
        <f>G38/F38</f>
        <v>0.3888888888888889</v>
      </c>
      <c r="I38" s="28">
        <v>3</v>
      </c>
      <c r="J38" s="22"/>
      <c r="K38" s="23">
        <f>D38+F38+I38</f>
        <v>46</v>
      </c>
    </row>
    <row r="39" spans="1:11" x14ac:dyDescent="0.2">
      <c r="A39" s="18" t="s">
        <v>13</v>
      </c>
      <c r="B39" s="18" t="s">
        <v>14</v>
      </c>
      <c r="C39" s="22"/>
      <c r="D39" s="28">
        <v>3</v>
      </c>
      <c r="E39" s="28"/>
      <c r="F39" s="22">
        <v>21</v>
      </c>
      <c r="G39" s="28">
        <v>4</v>
      </c>
      <c r="H39" s="29">
        <f>G39/F39</f>
        <v>0.19047619047619047</v>
      </c>
      <c r="I39" s="28">
        <v>5</v>
      </c>
      <c r="J39" s="18"/>
      <c r="K39" s="23">
        <f>D39+F39+I39</f>
        <v>29</v>
      </c>
    </row>
    <row r="40" spans="1:11" x14ac:dyDescent="0.2">
      <c r="A40" s="18"/>
      <c r="B40" s="18"/>
      <c r="C40" s="22"/>
      <c r="D40" s="22"/>
      <c r="E40" s="22"/>
      <c r="F40" s="22"/>
      <c r="G40" s="22"/>
      <c r="H40" s="22"/>
      <c r="I40" s="22"/>
      <c r="J40" s="18"/>
      <c r="K40" s="23">
        <f>SUM(K35:K39)</f>
        <v>176</v>
      </c>
    </row>
    <row r="41" spans="1:11" x14ac:dyDescent="0.2">
      <c r="A41" s="18"/>
      <c r="B41" s="18"/>
      <c r="C41" s="22"/>
      <c r="D41" s="22"/>
      <c r="E41" s="22"/>
      <c r="F41" s="22"/>
      <c r="G41" s="22"/>
      <c r="H41" s="22"/>
      <c r="I41" s="22"/>
      <c r="J41" s="18"/>
      <c r="K41" s="18">
        <f>K40/5</f>
        <v>35.200000000000003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7E60-42C7-FD4E-95C1-BD049617F61C}">
  <dimension ref="A1:L79"/>
  <sheetViews>
    <sheetView workbookViewId="0">
      <selection activeCell="J7" sqref="J7"/>
    </sheetView>
  </sheetViews>
  <sheetFormatPr baseColWidth="10" defaultRowHeight="16" x14ac:dyDescent="0.2"/>
  <sheetData>
    <row r="1" spans="1:12" ht="46" x14ac:dyDescent="0.3">
      <c r="A1" s="1"/>
      <c r="B1" s="10" t="s">
        <v>1</v>
      </c>
      <c r="C1" s="11"/>
      <c r="D1" s="12" t="s">
        <v>2</v>
      </c>
      <c r="E1" s="10"/>
      <c r="F1" s="10" t="s">
        <v>3</v>
      </c>
      <c r="G1" s="8"/>
      <c r="H1" s="13" t="s">
        <v>6</v>
      </c>
      <c r="I1" s="3"/>
      <c r="J1" s="13" t="s">
        <v>16</v>
      </c>
      <c r="K1" s="16" t="s">
        <v>24</v>
      </c>
      <c r="L1" s="11" t="s">
        <v>17</v>
      </c>
    </row>
    <row r="2" spans="1:12" ht="22" x14ac:dyDescent="0.3">
      <c r="A2" s="2" t="s">
        <v>18</v>
      </c>
      <c r="B2" s="2"/>
      <c r="C2" s="2"/>
      <c r="D2" s="2">
        <v>19</v>
      </c>
      <c r="E2" s="2"/>
      <c r="F2" s="2">
        <v>16</v>
      </c>
      <c r="G2" s="2"/>
      <c r="H2" s="2">
        <v>3</v>
      </c>
      <c r="I2" s="2"/>
      <c r="J2" s="13">
        <f>D2+F2+H2</f>
        <v>38</v>
      </c>
      <c r="K2" s="17">
        <f>F2/J2</f>
        <v>0.42105263157894735</v>
      </c>
    </row>
    <row r="3" spans="1:12" ht="22" x14ac:dyDescent="0.3">
      <c r="A3" s="2" t="s">
        <v>19</v>
      </c>
      <c r="B3" s="2" t="s">
        <v>22</v>
      </c>
      <c r="C3" s="2"/>
      <c r="D3" s="2">
        <v>17</v>
      </c>
      <c r="E3" s="2"/>
      <c r="F3" s="2">
        <v>12</v>
      </c>
      <c r="G3" s="2"/>
      <c r="H3" s="2">
        <v>1</v>
      </c>
      <c r="I3" s="2"/>
      <c r="J3" s="13">
        <f>D3+F3+H3</f>
        <v>30</v>
      </c>
      <c r="K3" s="17">
        <f t="shared" ref="K3:K5" si="0">F3/J3</f>
        <v>0.4</v>
      </c>
    </row>
    <row r="4" spans="1:12" ht="22" x14ac:dyDescent="0.3">
      <c r="A4" s="15" t="s">
        <v>21</v>
      </c>
      <c r="B4" s="2" t="s">
        <v>20</v>
      </c>
      <c r="C4" s="2"/>
      <c r="D4" s="2">
        <v>20</v>
      </c>
      <c r="E4" s="2"/>
      <c r="F4" s="2">
        <v>14</v>
      </c>
      <c r="G4" s="2"/>
      <c r="H4" s="2">
        <v>2</v>
      </c>
      <c r="I4" s="2"/>
      <c r="J4" s="13">
        <f>D4+F4+H4</f>
        <v>36</v>
      </c>
      <c r="K4" s="17">
        <f t="shared" si="0"/>
        <v>0.3888888888888889</v>
      </c>
    </row>
    <row r="5" spans="1:12" ht="22" x14ac:dyDescent="0.3">
      <c r="A5" s="2" t="s">
        <v>23</v>
      </c>
      <c r="B5" s="2" t="s">
        <v>22</v>
      </c>
      <c r="C5" s="2"/>
      <c r="D5" s="2">
        <v>11</v>
      </c>
      <c r="E5" s="2"/>
      <c r="F5" s="2">
        <v>15</v>
      </c>
      <c r="G5" s="2"/>
      <c r="H5" s="2">
        <v>7</v>
      </c>
      <c r="I5" s="2"/>
      <c r="J5" s="13">
        <f>D5+F5+H5</f>
        <v>33</v>
      </c>
      <c r="K5" s="17">
        <f t="shared" si="0"/>
        <v>0.45454545454545453</v>
      </c>
    </row>
    <row r="6" spans="1:12" ht="22" x14ac:dyDescent="0.3">
      <c r="A6" s="2"/>
      <c r="B6" s="2"/>
      <c r="C6" s="2"/>
      <c r="D6" s="2"/>
      <c r="E6" s="2"/>
      <c r="F6" s="2">
        <f>SUM(F2:F5)</f>
        <v>57</v>
      </c>
      <c r="G6" s="2"/>
      <c r="H6" s="2"/>
      <c r="I6" s="2"/>
      <c r="J6" s="2">
        <f>SUM(J2:J5)</f>
        <v>137</v>
      </c>
      <c r="K6" s="17"/>
    </row>
    <row r="7" spans="1:12" ht="22" x14ac:dyDescent="0.3">
      <c r="A7" s="2"/>
      <c r="B7" s="2"/>
      <c r="C7" s="2"/>
      <c r="D7" s="2"/>
      <c r="E7" s="2"/>
      <c r="F7" s="2">
        <f>F6/4</f>
        <v>14.25</v>
      </c>
      <c r="G7" s="2"/>
      <c r="H7" s="2"/>
      <c r="I7" s="2"/>
      <c r="J7" s="2">
        <f>J6/4</f>
        <v>34.25</v>
      </c>
      <c r="K7" s="17">
        <f>AVERAGE(K2:K6)</f>
        <v>0.41612174375332273</v>
      </c>
    </row>
    <row r="8" spans="1:12" ht="22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2" ht="22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2" ht="22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2" ht="22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2" ht="22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ht="2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2" ht="22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2" ht="22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2" ht="22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2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2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2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2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2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ht="22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22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ht="2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2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2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22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22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22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22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22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22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22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22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22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22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22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22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22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22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22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22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22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22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22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22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22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22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22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22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22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22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22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22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22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22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22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22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22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22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22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22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22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22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22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22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22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22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22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22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22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22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22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22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22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22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22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22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22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English</vt:lpstr>
      <vt:lpstr>Finnish</vt:lpstr>
      <vt:lpstr>French</vt:lpstr>
      <vt:lpstr>Japanese</vt:lpstr>
      <vt:lpstr>Urdu</vt:lpstr>
      <vt:lpstr>Welsh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Marilyn Vihman</dc:creator>
  <cp:lastModifiedBy>Marilyn Vihman</cp:lastModifiedBy>
  <dcterms:created xsi:type="dcterms:W3CDTF">2025-09-03T18:31:39Z</dcterms:created>
  <dcterms:modified xsi:type="dcterms:W3CDTF">2025-09-05T22:00:58Z</dcterms:modified>
</cp:coreProperties>
</file>