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educationgovuk-my.sharepoint.com/personal/catherine_lawson_education_gov_uk/Documents/Desktop/"/>
    </mc:Choice>
  </mc:AlternateContent>
  <xr:revisionPtr revIDLastSave="0" documentId="8_{64C0FE2C-8B60-4FFE-A8CF-407D754AF6CE}" xr6:coauthVersionLast="45" xr6:coauthVersionMax="45" xr10:uidLastSave="{00000000-0000-0000-0000-000000000000}"/>
  <bookViews>
    <workbookView xWindow="5175" yWindow="2918" windowWidth="16875" windowHeight="10522" activeTab="2" xr2:uid="{F251EE34-C013-438A-80FF-54884CCD0803}"/>
  </bookViews>
  <sheets>
    <sheet name="Introduction" sheetId="2" r:id="rId1"/>
    <sheet name="Self assessment " sheetId="1" r:id="rId2"/>
    <sheet name="Action plan"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4" l="1"/>
  <c r="B4" i="4"/>
  <c r="B5" i="4"/>
  <c r="C5" i="4" s="1"/>
  <c r="B6" i="4"/>
  <c r="C6" i="4" s="1"/>
  <c r="B7" i="4"/>
  <c r="C7" i="4" s="1"/>
  <c r="B8" i="4"/>
  <c r="C8" i="4" s="1"/>
  <c r="B9" i="4"/>
  <c r="C9" i="4" s="1"/>
  <c r="B10" i="4"/>
  <c r="C10" i="4" s="1"/>
  <c r="B11" i="4"/>
  <c r="C11" i="4" s="1"/>
  <c r="B12" i="4"/>
  <c r="C12" i="4" s="1"/>
  <c r="B13" i="4"/>
  <c r="C13" i="4" s="1"/>
  <c r="B14" i="4"/>
  <c r="C14" i="4" s="1"/>
  <c r="B15" i="4"/>
  <c r="C15" i="4" s="1"/>
  <c r="B16" i="4"/>
  <c r="C16" i="4" s="1"/>
  <c r="B17" i="4"/>
  <c r="C17" i="4" s="1"/>
  <c r="B18" i="4"/>
  <c r="C18" i="4" s="1"/>
  <c r="B19" i="4"/>
  <c r="C19" i="4" s="1"/>
  <c r="B20" i="4"/>
  <c r="C20" i="4" s="1"/>
  <c r="B21" i="4"/>
  <c r="C21" i="4" s="1"/>
  <c r="B22" i="4"/>
  <c r="C22" i="4" s="1"/>
  <c r="B23" i="4"/>
  <c r="C23" i="4" s="1"/>
  <c r="B24" i="4"/>
  <c r="C24" i="4" s="1"/>
  <c r="B25" i="4"/>
  <c r="C25" i="4" s="1"/>
  <c r="B26" i="4"/>
  <c r="C26" i="4" s="1"/>
  <c r="B27" i="4"/>
  <c r="C27" i="4" s="1"/>
  <c r="B28" i="4"/>
  <c r="C28" i="4" s="1"/>
  <c r="B29" i="4"/>
  <c r="C29" i="4" s="1"/>
  <c r="B30" i="4"/>
  <c r="C30" i="4" s="1"/>
  <c r="B31" i="4"/>
  <c r="C31" i="4" s="1"/>
  <c r="B32" i="4"/>
  <c r="C32" i="4" s="1"/>
  <c r="B33" i="4"/>
  <c r="C33" i="4" s="1"/>
  <c r="B34" i="4"/>
  <c r="C34" i="4" s="1"/>
  <c r="B35" i="4"/>
  <c r="C35" i="4" s="1"/>
  <c r="B36" i="4"/>
  <c r="C36" i="4" s="1"/>
  <c r="B37" i="4"/>
  <c r="C37" i="4" s="1"/>
  <c r="B38" i="4"/>
  <c r="C38" i="4" s="1"/>
  <c r="B39" i="4"/>
  <c r="C39" i="4" s="1"/>
  <c r="B40" i="4"/>
  <c r="C40" i="4" s="1"/>
  <c r="B41" i="4"/>
  <c r="C41" i="4" s="1"/>
  <c r="B42" i="4"/>
  <c r="C42" i="4" s="1"/>
  <c r="B43" i="4"/>
  <c r="C43" i="4" s="1"/>
  <c r="B44" i="4"/>
  <c r="C44" i="4" s="1"/>
  <c r="B45" i="4"/>
  <c r="C45" i="4" s="1"/>
  <c r="B46" i="4"/>
  <c r="C46" i="4" s="1"/>
  <c r="B47" i="4"/>
  <c r="C47" i="4" s="1"/>
  <c r="B48" i="4"/>
  <c r="C48" i="4" s="1"/>
  <c r="B49" i="4"/>
  <c r="C49" i="4" s="1"/>
  <c r="B50" i="4"/>
  <c r="C50" i="4" s="1"/>
  <c r="B51" i="4"/>
  <c r="C51" i="4" s="1"/>
  <c r="B52" i="4"/>
  <c r="C52" i="4" s="1"/>
  <c r="B53" i="4"/>
  <c r="C53" i="4" s="1"/>
  <c r="B54" i="4"/>
  <c r="C54" i="4" s="1"/>
  <c r="B55" i="4"/>
  <c r="C55" i="4" s="1"/>
  <c r="B56" i="4"/>
  <c r="C56" i="4" s="1"/>
  <c r="B57" i="4"/>
  <c r="C57" i="4" s="1"/>
  <c r="B58" i="4"/>
  <c r="C58" i="4" s="1"/>
  <c r="B59" i="4"/>
  <c r="C59" i="4" s="1"/>
  <c r="B60" i="4"/>
  <c r="C60" i="4" s="1"/>
  <c r="B61" i="4"/>
  <c r="C61" i="4" s="1"/>
  <c r="B62" i="4"/>
  <c r="C62" i="4" s="1"/>
  <c r="B63" i="4"/>
  <c r="C63" i="4" s="1"/>
  <c r="B64" i="4"/>
  <c r="C64" i="4" s="1"/>
  <c r="B65" i="4"/>
  <c r="C65" i="4" s="1"/>
  <c r="B66" i="4"/>
  <c r="C66" i="4" s="1"/>
  <c r="B67" i="4"/>
  <c r="C67" i="4" s="1"/>
  <c r="B68" i="4"/>
  <c r="C68" i="4" s="1"/>
  <c r="B69" i="4"/>
  <c r="C69" i="4" s="1"/>
  <c r="B70" i="4"/>
  <c r="C70" i="4" s="1"/>
  <c r="B71" i="4"/>
  <c r="C71" i="4" s="1"/>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C4" i="4"/>
  <c r="J40" i="4" l="1"/>
  <c r="K40" i="4"/>
  <c r="L40" i="4"/>
  <c r="M40" i="4"/>
  <c r="N40" i="4"/>
  <c r="O40" i="4"/>
  <c r="J41" i="4"/>
  <c r="K41" i="4"/>
  <c r="L41" i="4"/>
  <c r="M41" i="4"/>
  <c r="N41" i="4"/>
  <c r="O41" i="4"/>
  <c r="J42" i="4"/>
  <c r="K42" i="4"/>
  <c r="L42" i="4"/>
  <c r="M42" i="4"/>
  <c r="N42" i="4"/>
  <c r="O42" i="4"/>
  <c r="J43" i="4"/>
  <c r="K43" i="4"/>
  <c r="L43" i="4"/>
  <c r="M43" i="4"/>
  <c r="N43" i="4"/>
  <c r="O43" i="4"/>
  <c r="AL40" i="4"/>
  <c r="AL39" i="4"/>
  <c r="AL38" i="4"/>
  <c r="AL37" i="4"/>
  <c r="AL36" i="4"/>
  <c r="AL35" i="4"/>
  <c r="AL34" i="4"/>
  <c r="AL33" i="4"/>
  <c r="AL32" i="4"/>
  <c r="AL31" i="4"/>
  <c r="AL30" i="4"/>
  <c r="AL29" i="4"/>
  <c r="AL28" i="4"/>
  <c r="AL27" i="4"/>
  <c r="AL26" i="4"/>
  <c r="AL25" i="4"/>
  <c r="AL24" i="4"/>
  <c r="AL23" i="4"/>
  <c r="AL22" i="4"/>
  <c r="AL21" i="4"/>
  <c r="AL20" i="4"/>
  <c r="AL19" i="4"/>
  <c r="AL18" i="4"/>
  <c r="AL17" i="4"/>
  <c r="AL16" i="4"/>
  <c r="AL15" i="4"/>
  <c r="AL14" i="4"/>
  <c r="AL13" i="4"/>
  <c r="AL12" i="4"/>
  <c r="AL11" i="4"/>
  <c r="AL10" i="4"/>
  <c r="AL9" i="4"/>
  <c r="AL8" i="4"/>
  <c r="AL7" i="4"/>
  <c r="AL6" i="4"/>
  <c r="AL5" i="4"/>
  <c r="AL4" i="4"/>
  <c r="AH40" i="4" l="1"/>
  <c r="AH39" i="4"/>
  <c r="AH38" i="4"/>
  <c r="AH37" i="4"/>
  <c r="AH36" i="4"/>
  <c r="AH35" i="4"/>
  <c r="AH34" i="4"/>
  <c r="AH33" i="4"/>
  <c r="AH32" i="4"/>
  <c r="AH31" i="4"/>
  <c r="AH30" i="4"/>
  <c r="AH29" i="4"/>
  <c r="AH28" i="4"/>
  <c r="AH27" i="4"/>
  <c r="AH26" i="4"/>
  <c r="AH25" i="4"/>
  <c r="AH24" i="4"/>
  <c r="AH23" i="4"/>
  <c r="AH22" i="4"/>
  <c r="AH21" i="4"/>
  <c r="AH20" i="4"/>
  <c r="AH19" i="4"/>
  <c r="AH18" i="4"/>
  <c r="AH17" i="4"/>
  <c r="AH16" i="4"/>
  <c r="AH15" i="4"/>
  <c r="AH14" i="4"/>
  <c r="AH13" i="4"/>
  <c r="AH12" i="4"/>
  <c r="AH11" i="4"/>
  <c r="AH10" i="4"/>
  <c r="AH9" i="4"/>
  <c r="AH8" i="4"/>
  <c r="AH7" i="4"/>
  <c r="AH6" i="4"/>
  <c r="AH5" i="4"/>
  <c r="AH4" i="4"/>
  <c r="AJ23" i="4"/>
  <c r="AK23" i="4"/>
  <c r="AJ24" i="4"/>
  <c r="AK24" i="4"/>
  <c r="AJ25" i="4"/>
  <c r="AK25" i="4"/>
  <c r="AJ26" i="4"/>
  <c r="AK26" i="4"/>
  <c r="AK20" i="4"/>
  <c r="AK15" i="4"/>
  <c r="N2" i="4"/>
  <c r="M2" i="4"/>
  <c r="Z21" i="4" l="1"/>
  <c r="AA21" i="4"/>
  <c r="AB21" i="4"/>
  <c r="Z22" i="4"/>
  <c r="AA22" i="4"/>
  <c r="AB22" i="4"/>
  <c r="Z23" i="4"/>
  <c r="AA23" i="4"/>
  <c r="AB23" i="4"/>
  <c r="Z24" i="4"/>
  <c r="AA24" i="4"/>
  <c r="AB24" i="4"/>
  <c r="Z25" i="4"/>
  <c r="AA25" i="4"/>
  <c r="AB25" i="4"/>
  <c r="Z26" i="4"/>
  <c r="AA26" i="4"/>
  <c r="AB26" i="4"/>
  <c r="Z27" i="4"/>
  <c r="AA27" i="4"/>
  <c r="AB27" i="4"/>
  <c r="Z28" i="4"/>
  <c r="AA28" i="4"/>
  <c r="AB28" i="4"/>
  <c r="Z29" i="4"/>
  <c r="AA29" i="4"/>
  <c r="AB29" i="4"/>
  <c r="Z30" i="4"/>
  <c r="AA30" i="4"/>
  <c r="AB30" i="4"/>
  <c r="Z31" i="4"/>
  <c r="AA31" i="4"/>
  <c r="AB31" i="4"/>
  <c r="Z32" i="4"/>
  <c r="AA32" i="4"/>
  <c r="AB32" i="4"/>
  <c r="Z33" i="4"/>
  <c r="AA33" i="4"/>
  <c r="AB33" i="4"/>
  <c r="Z34" i="4"/>
  <c r="AA34" i="4"/>
  <c r="AB34" i="4"/>
  <c r="Z35" i="4"/>
  <c r="AA35" i="4"/>
  <c r="AB35" i="4"/>
  <c r="Z36" i="4"/>
  <c r="AA36" i="4"/>
  <c r="AB36" i="4"/>
  <c r="Z37" i="4"/>
  <c r="AA37" i="4"/>
  <c r="AB37" i="4"/>
  <c r="Z38" i="4"/>
  <c r="AA38" i="4"/>
  <c r="AB38" i="4"/>
  <c r="Z39" i="4"/>
  <c r="AA39" i="4"/>
  <c r="AB39" i="4"/>
  <c r="Z40" i="4"/>
  <c r="AA40" i="4"/>
  <c r="AB40" i="4"/>
  <c r="Z41" i="4"/>
  <c r="AA41" i="4"/>
  <c r="AB41" i="4"/>
  <c r="Z42" i="4"/>
  <c r="AA42" i="4"/>
  <c r="AB42" i="4"/>
  <c r="Z43" i="4"/>
  <c r="AA43" i="4"/>
  <c r="AB43" i="4"/>
  <c r="Z44" i="4"/>
  <c r="AA44" i="4"/>
  <c r="AB44" i="4"/>
  <c r="Z45" i="4"/>
  <c r="AA45" i="4"/>
  <c r="AB45" i="4"/>
  <c r="Z46" i="4"/>
  <c r="AA46" i="4"/>
  <c r="AB46" i="4"/>
  <c r="Z47" i="4"/>
  <c r="AA47" i="4"/>
  <c r="AB47" i="4"/>
  <c r="Z48" i="4"/>
  <c r="AA48" i="4"/>
  <c r="AB48" i="4"/>
  <c r="Z49" i="4"/>
  <c r="AA49" i="4"/>
  <c r="AB49" i="4"/>
  <c r="Z50" i="4"/>
  <c r="AA50" i="4"/>
  <c r="AB50" i="4"/>
  <c r="Z51" i="4"/>
  <c r="AA51" i="4"/>
  <c r="AB51" i="4"/>
  <c r="Z52" i="4"/>
  <c r="AA52" i="4"/>
  <c r="AB52" i="4"/>
  <c r="Z53" i="4"/>
  <c r="AA53" i="4"/>
  <c r="AB53" i="4"/>
  <c r="Z54" i="4"/>
  <c r="AA54" i="4"/>
  <c r="AB54" i="4"/>
  <c r="Z55" i="4"/>
  <c r="AA55" i="4"/>
  <c r="AB55" i="4"/>
  <c r="Z56" i="4"/>
  <c r="AA56" i="4"/>
  <c r="AB56" i="4"/>
  <c r="Z57" i="4"/>
  <c r="AA57" i="4"/>
  <c r="AB57" i="4"/>
  <c r="Z58" i="4"/>
  <c r="AA58" i="4"/>
  <c r="AB58" i="4"/>
  <c r="Z59" i="4"/>
  <c r="AA59" i="4"/>
  <c r="AB59" i="4"/>
  <c r="Z60" i="4"/>
  <c r="AA60" i="4"/>
  <c r="AB60" i="4"/>
  <c r="Z61" i="4"/>
  <c r="AA61" i="4"/>
  <c r="AB61" i="4"/>
  <c r="Z62" i="4"/>
  <c r="AA62" i="4"/>
  <c r="AB62" i="4"/>
  <c r="Z63" i="4"/>
  <c r="AA63" i="4"/>
  <c r="AB63" i="4"/>
  <c r="Z64" i="4"/>
  <c r="AA64" i="4"/>
  <c r="AB64" i="4"/>
  <c r="Z65" i="4"/>
  <c r="AA65" i="4"/>
  <c r="AB65" i="4"/>
  <c r="Z66" i="4"/>
  <c r="AA66" i="4"/>
  <c r="AB66" i="4"/>
  <c r="Z67" i="4"/>
  <c r="AA67" i="4"/>
  <c r="AB67" i="4"/>
  <c r="Z68" i="4"/>
  <c r="AA68" i="4"/>
  <c r="AB68" i="4"/>
  <c r="Z69" i="4"/>
  <c r="AA69" i="4"/>
  <c r="AB69" i="4"/>
  <c r="Z70" i="4"/>
  <c r="AA70" i="4"/>
  <c r="AB70" i="4"/>
  <c r="Z71" i="4"/>
  <c r="AA71" i="4"/>
  <c r="AB71" i="4"/>
  <c r="Z72" i="4"/>
  <c r="AA72" i="4"/>
  <c r="AB72" i="4"/>
  <c r="Z73" i="4"/>
  <c r="AA73" i="4"/>
  <c r="AB73" i="4"/>
  <c r="Z74" i="4"/>
  <c r="AA74" i="4"/>
  <c r="AB74" i="4"/>
  <c r="Z75" i="4"/>
  <c r="AA75" i="4"/>
  <c r="AB75" i="4"/>
  <c r="Z76" i="4"/>
  <c r="AA76" i="4"/>
  <c r="AB76" i="4"/>
  <c r="Z77" i="4"/>
  <c r="AA77" i="4"/>
  <c r="AB77" i="4"/>
  <c r="Z78" i="4"/>
  <c r="AA78" i="4"/>
  <c r="AB78" i="4"/>
  <c r="Z79" i="4"/>
  <c r="AA79" i="4"/>
  <c r="AB79" i="4"/>
  <c r="Z80" i="4"/>
  <c r="AA80" i="4"/>
  <c r="AB80" i="4"/>
  <c r="Z81" i="4"/>
  <c r="AA81" i="4"/>
  <c r="AB81" i="4"/>
  <c r="Z82" i="4"/>
  <c r="AA82" i="4"/>
  <c r="AB82" i="4"/>
  <c r="Z83" i="4"/>
  <c r="AA83" i="4"/>
  <c r="AB83" i="4"/>
  <c r="Z84" i="4"/>
  <c r="AA84" i="4"/>
  <c r="AB84" i="4"/>
  <c r="Z85" i="4"/>
  <c r="AA85" i="4"/>
  <c r="AB85" i="4"/>
  <c r="Y85" i="4"/>
  <c r="Y84" i="4"/>
  <c r="Y83" i="4"/>
  <c r="Y82" i="4"/>
  <c r="Y81" i="4"/>
  <c r="Y80" i="4"/>
  <c r="Y79" i="4"/>
  <c r="Y78" i="4"/>
  <c r="Y77" i="4"/>
  <c r="Y76" i="4"/>
  <c r="Y75" i="4"/>
  <c r="Y74" i="4"/>
  <c r="Y73" i="4"/>
  <c r="Y72" i="4"/>
  <c r="Y71" i="4"/>
  <c r="Y70" i="4"/>
  <c r="Y69" i="4"/>
  <c r="Y68" i="4"/>
  <c r="Y67" i="4"/>
  <c r="Y66" i="4"/>
  <c r="Y65" i="4"/>
  <c r="Y64" i="4"/>
  <c r="Y63" i="4"/>
  <c r="Y62" i="4"/>
  <c r="Y61" i="4"/>
  <c r="Y60" i="4"/>
  <c r="Y59" i="4"/>
  <c r="Y58" i="4"/>
  <c r="Y57" i="4"/>
  <c r="Y56" i="4"/>
  <c r="Y55" i="4"/>
  <c r="Y54" i="4"/>
  <c r="Y53" i="4"/>
  <c r="Y52" i="4"/>
  <c r="Y51" i="4"/>
  <c r="Y50" i="4"/>
  <c r="Y49" i="4"/>
  <c r="Y48" i="4"/>
  <c r="Y47" i="4"/>
  <c r="Y46" i="4"/>
  <c r="Y45" i="4"/>
  <c r="Y44" i="4"/>
  <c r="Y43" i="4"/>
  <c r="Y42" i="4"/>
  <c r="Y41" i="4"/>
  <c r="Y40" i="4"/>
  <c r="Y39" i="4"/>
  <c r="Y38" i="4"/>
  <c r="Y37" i="4"/>
  <c r="Y36" i="4"/>
  <c r="Y35" i="4"/>
  <c r="Y34" i="4"/>
  <c r="Y33" i="4"/>
  <c r="Y32" i="4"/>
  <c r="Y31" i="4"/>
  <c r="Y30" i="4"/>
  <c r="Y29" i="4"/>
  <c r="Y28" i="4"/>
  <c r="Y27" i="4"/>
  <c r="Y26" i="4"/>
  <c r="Y25" i="4"/>
  <c r="Y24" i="4"/>
  <c r="Y23" i="4"/>
  <c r="Y22" i="4"/>
  <c r="Y21" i="4"/>
  <c r="Y20" i="4"/>
  <c r="Y19" i="4"/>
  <c r="R78" i="4"/>
  <c r="R79" i="4"/>
  <c r="R80" i="4"/>
  <c r="R81" i="4"/>
  <c r="R82" i="4"/>
  <c r="R83" i="4"/>
  <c r="T78" i="4"/>
  <c r="V78" i="4"/>
  <c r="T79" i="4"/>
  <c r="V79" i="4"/>
  <c r="T80" i="4"/>
  <c r="V80" i="4"/>
  <c r="T81" i="4"/>
  <c r="V81" i="4"/>
  <c r="T82" i="4"/>
  <c r="V82" i="4"/>
  <c r="T83" i="4"/>
  <c r="V83" i="4"/>
  <c r="R84" i="4"/>
  <c r="T84" i="4"/>
  <c r="V84" i="4"/>
  <c r="R85" i="4"/>
  <c r="T85" i="4"/>
  <c r="V85" i="4"/>
  <c r="B1" i="4"/>
  <c r="B2" i="4"/>
  <c r="A1" i="4"/>
  <c r="A2" i="4"/>
  <c r="A3" i="4"/>
  <c r="AK5" i="4" l="1"/>
  <c r="AK6" i="4"/>
  <c r="AK7" i="4"/>
  <c r="AK8" i="4"/>
  <c r="AK9" i="4"/>
  <c r="AK10" i="4"/>
  <c r="AK11" i="4"/>
  <c r="AK12" i="4"/>
  <c r="AK13" i="4"/>
  <c r="AK14" i="4"/>
  <c r="AK16" i="4"/>
  <c r="AK17" i="4"/>
  <c r="AK18" i="4"/>
  <c r="AK19" i="4"/>
  <c r="AK21" i="4"/>
  <c r="AK22" i="4"/>
  <c r="AK27" i="4"/>
  <c r="AK28" i="4"/>
  <c r="AK29" i="4"/>
  <c r="AK30" i="4"/>
  <c r="AK31" i="4"/>
  <c r="AK32" i="4"/>
  <c r="AK33" i="4"/>
  <c r="AK34" i="4"/>
  <c r="AK35" i="4"/>
  <c r="AK36" i="4"/>
  <c r="AK37" i="4"/>
  <c r="AK38" i="4"/>
  <c r="AK39" i="4"/>
  <c r="AK40" i="4"/>
  <c r="AK4" i="4"/>
  <c r="AJ5" i="4"/>
  <c r="AJ6" i="4"/>
  <c r="AJ7" i="4"/>
  <c r="AJ8" i="4"/>
  <c r="AJ9" i="4"/>
  <c r="AJ10" i="4"/>
  <c r="AJ11" i="4"/>
  <c r="AJ12" i="4"/>
  <c r="AJ13" i="4"/>
  <c r="AJ14" i="4"/>
  <c r="AJ15" i="4"/>
  <c r="AJ16" i="4"/>
  <c r="AJ17" i="4"/>
  <c r="AJ18" i="4"/>
  <c r="AJ19" i="4"/>
  <c r="AJ20" i="4"/>
  <c r="AJ21" i="4"/>
  <c r="AJ22" i="4"/>
  <c r="AJ27" i="4"/>
  <c r="AJ28" i="4"/>
  <c r="AJ29" i="4"/>
  <c r="AJ30" i="4"/>
  <c r="AJ31" i="4"/>
  <c r="AJ32" i="4"/>
  <c r="AJ33" i="4"/>
  <c r="AJ34" i="4"/>
  <c r="AJ35" i="4"/>
  <c r="AJ36" i="4"/>
  <c r="AJ37" i="4"/>
  <c r="AJ38" i="4"/>
  <c r="AJ39" i="4"/>
  <c r="AJ40" i="4"/>
  <c r="AJ4" i="4"/>
  <c r="B72" i="4"/>
  <c r="C72" i="4" s="1"/>
  <c r="B73" i="4"/>
  <c r="C73" i="4" s="1"/>
  <c r="B74" i="4"/>
  <c r="C74" i="4" s="1"/>
  <c r="B75" i="4"/>
  <c r="C75" i="4" s="1"/>
  <c r="B76" i="4"/>
  <c r="C76" i="4" s="1"/>
  <c r="B77" i="4"/>
  <c r="C77" i="4" s="1"/>
  <c r="B78" i="4"/>
  <c r="C78" i="4" s="1"/>
  <c r="B79" i="4"/>
  <c r="C79" i="4" s="1"/>
  <c r="B80" i="4"/>
  <c r="C80" i="4" s="1"/>
  <c r="B81" i="4"/>
  <c r="C81" i="4" s="1"/>
  <c r="B82" i="4"/>
  <c r="C82" i="4" s="1"/>
  <c r="B83" i="4"/>
  <c r="C83" i="4" s="1"/>
  <c r="B84" i="4"/>
  <c r="C84" i="4" s="1"/>
  <c r="B85" i="4"/>
  <c r="C85" i="4" s="1"/>
  <c r="B86" i="4"/>
  <c r="C86" i="4" s="1"/>
  <c r="B87" i="4"/>
  <c r="C87" i="4" s="1"/>
  <c r="B88" i="4"/>
  <c r="C88" i="4" s="1"/>
  <c r="B89" i="4"/>
  <c r="C89" i="4" s="1"/>
  <c r="B90" i="4"/>
  <c r="C90" i="4" s="1"/>
  <c r="B91" i="4"/>
  <c r="C91" i="4" s="1"/>
  <c r="B92" i="4"/>
  <c r="C92" i="4" s="1"/>
  <c r="B93" i="4"/>
  <c r="C93" i="4" s="1"/>
  <c r="B94" i="4"/>
  <c r="C94" i="4" s="1"/>
  <c r="B95" i="4"/>
  <c r="C95" i="4" s="1"/>
  <c r="B96" i="4"/>
  <c r="C96" i="4" s="1"/>
  <c r="B97" i="4"/>
  <c r="C97" i="4" s="1"/>
  <c r="B98" i="4"/>
  <c r="C98" i="4" s="1"/>
  <c r="B99" i="4"/>
  <c r="C99" i="4" s="1"/>
  <c r="B100" i="4"/>
  <c r="C100" i="4" s="1"/>
  <c r="B101" i="4"/>
  <c r="C101" i="4" s="1"/>
  <c r="B102" i="4"/>
  <c r="C102" i="4" s="1"/>
  <c r="B103" i="4"/>
  <c r="C103" i="4" s="1"/>
  <c r="B104" i="4"/>
  <c r="C104" i="4" s="1"/>
  <c r="B105" i="4"/>
  <c r="C105" i="4" s="1"/>
  <c r="A82" i="4"/>
  <c r="A83" i="4"/>
  <c r="A84" i="4"/>
  <c r="A85" i="4"/>
  <c r="A86" i="4"/>
  <c r="A87" i="4"/>
  <c r="A88" i="4"/>
  <c r="A89" i="4"/>
  <c r="A90" i="4"/>
  <c r="A91" i="4"/>
  <c r="A92" i="4"/>
  <c r="A93" i="4"/>
  <c r="A94" i="4"/>
  <c r="A95" i="4"/>
  <c r="A96" i="4"/>
  <c r="A97" i="4"/>
  <c r="A98" i="4"/>
  <c r="A99" i="4"/>
  <c r="A100" i="4"/>
  <c r="A101" i="4"/>
  <c r="A102" i="4"/>
  <c r="A103" i="4"/>
  <c r="A104" i="4"/>
  <c r="A105" i="4"/>
  <c r="F4" i="4" l="1" a="1"/>
  <c r="F4" i="4" s="1"/>
  <c r="G4" i="4" a="1"/>
  <c r="G4" i="4" s="1"/>
  <c r="Y4" i="4" s="1"/>
  <c r="G6" i="4" a="1"/>
  <c r="G6" i="4" s="1"/>
  <c r="G9" i="4" a="1"/>
  <c r="G9" i="4" s="1"/>
  <c r="G13" i="4" a="1"/>
  <c r="G13" i="4" s="1"/>
  <c r="G17" i="4" a="1"/>
  <c r="G17" i="4" s="1"/>
  <c r="G10" i="4" a="1"/>
  <c r="G10" i="4" s="1"/>
  <c r="G14" i="4" a="1"/>
  <c r="G14" i="4" s="1"/>
  <c r="G18" i="4" a="1"/>
  <c r="G18" i="4" s="1"/>
  <c r="G20" i="4" a="1"/>
  <c r="G20" i="4" s="1"/>
  <c r="G7" i="4" a="1"/>
  <c r="G7" i="4" s="1"/>
  <c r="G11" i="4" a="1"/>
  <c r="G11" i="4" s="1"/>
  <c r="G15" i="4" a="1"/>
  <c r="G15" i="4" s="1"/>
  <c r="G19" i="4" a="1"/>
  <c r="G19" i="4" s="1"/>
  <c r="G5" i="4" a="1"/>
  <c r="G5" i="4" s="1"/>
  <c r="G8" i="4" a="1"/>
  <c r="G8" i="4" s="1"/>
  <c r="G12" i="4" a="1"/>
  <c r="G12" i="4" s="1"/>
  <c r="G16" i="4" a="1"/>
  <c r="G16" i="4" s="1"/>
  <c r="F5" i="4" a="1"/>
  <c r="F5" i="4" s="1"/>
  <c r="S5" i="4" s="1"/>
  <c r="F7" i="4" a="1"/>
  <c r="F7" i="4" s="1"/>
  <c r="F12" i="4" a="1"/>
  <c r="F12" i="4" s="1"/>
  <c r="U12" i="4" s="1"/>
  <c r="F9" i="4" a="1"/>
  <c r="F9" i="4" s="1"/>
  <c r="F6" i="4" a="1"/>
  <c r="F6" i="4" s="1"/>
  <c r="S6" i="4" s="1"/>
  <c r="F8" i="4" a="1"/>
  <c r="F8" i="4" s="1"/>
  <c r="F11" i="4" a="1"/>
  <c r="F11" i="4" s="1"/>
  <c r="U11" i="4" s="1"/>
  <c r="F10" i="4" a="1"/>
  <c r="F10" i="4" s="1"/>
  <c r="F15" i="4" a="1"/>
  <c r="F15" i="4" s="1"/>
  <c r="R15" i="4" s="1"/>
  <c r="F13" i="4" a="1"/>
  <c r="F13" i="4" s="1"/>
  <c r="U13" i="4" s="1"/>
  <c r="F14" i="4" a="1"/>
  <c r="F14" i="4" s="1"/>
  <c r="F20" i="4" a="1"/>
  <c r="F20" i="4" s="1"/>
  <c r="R20" i="4" s="1"/>
  <c r="F24" i="4" a="1"/>
  <c r="F24" i="4" s="1"/>
  <c r="R24" i="4" s="1"/>
  <c r="F28" i="4" a="1"/>
  <c r="F28" i="4" s="1"/>
  <c r="R28" i="4" s="1"/>
  <c r="F31" i="4" a="1"/>
  <c r="F31" i="4" s="1"/>
  <c r="R31" i="4" s="1"/>
  <c r="F35" i="4" a="1"/>
  <c r="F35" i="4" s="1"/>
  <c r="R35" i="4" s="1"/>
  <c r="F39" i="4" a="1"/>
  <c r="F39" i="4" s="1"/>
  <c r="R39" i="4" s="1"/>
  <c r="F43" i="4" a="1"/>
  <c r="F43" i="4" s="1"/>
  <c r="R43" i="4" s="1"/>
  <c r="F46" i="4" a="1"/>
  <c r="F46" i="4" s="1"/>
  <c r="R46" i="4" s="1"/>
  <c r="F50" i="4" a="1"/>
  <c r="F50" i="4" s="1"/>
  <c r="R50" i="4" s="1"/>
  <c r="F54" i="4" a="1"/>
  <c r="F54" i="4" s="1"/>
  <c r="R54" i="4" s="1"/>
  <c r="F58" i="4" a="1"/>
  <c r="F58" i="4" s="1"/>
  <c r="R58" i="4" s="1"/>
  <c r="F62" i="4" a="1"/>
  <c r="F62" i="4" s="1"/>
  <c r="R62" i="4" s="1"/>
  <c r="F66" i="4" a="1"/>
  <c r="F66" i="4" s="1"/>
  <c r="R66" i="4" s="1"/>
  <c r="F70" i="4" a="1"/>
  <c r="F70" i="4" s="1"/>
  <c r="R70" i="4" s="1"/>
  <c r="F74" i="4" a="1"/>
  <c r="F74" i="4" s="1"/>
  <c r="R74" i="4" s="1"/>
  <c r="F17" i="4" a="1"/>
  <c r="F17" i="4" s="1"/>
  <c r="R17" i="4" s="1"/>
  <c r="F21" i="4" a="1"/>
  <c r="F21" i="4" s="1"/>
  <c r="R21" i="4" s="1"/>
  <c r="F25" i="4" a="1"/>
  <c r="F25" i="4" s="1"/>
  <c r="R25" i="4" s="1"/>
  <c r="F32" i="4" a="1"/>
  <c r="F32" i="4" s="1"/>
  <c r="R32" i="4" s="1"/>
  <c r="F36" i="4" a="1"/>
  <c r="F36" i="4" s="1"/>
  <c r="R36" i="4" s="1"/>
  <c r="F40" i="4" a="1"/>
  <c r="F40" i="4" s="1"/>
  <c r="R40" i="4" s="1"/>
  <c r="F44" i="4" a="1"/>
  <c r="F44" i="4" s="1"/>
  <c r="R44" i="4" s="1"/>
  <c r="F47" i="4" a="1"/>
  <c r="F47" i="4" s="1"/>
  <c r="R47" i="4" s="1"/>
  <c r="F51" i="4" a="1"/>
  <c r="F51" i="4" s="1"/>
  <c r="R51" i="4" s="1"/>
  <c r="F55" i="4" a="1"/>
  <c r="F55" i="4" s="1"/>
  <c r="R55" i="4" s="1"/>
  <c r="F59" i="4" a="1"/>
  <c r="F59" i="4" s="1"/>
  <c r="R59" i="4" s="1"/>
  <c r="F63" i="4" a="1"/>
  <c r="F63" i="4" s="1"/>
  <c r="R63" i="4" s="1"/>
  <c r="F67" i="4" a="1"/>
  <c r="F67" i="4" s="1"/>
  <c r="R67" i="4" s="1"/>
  <c r="F71" i="4" a="1"/>
  <c r="F71" i="4" s="1"/>
  <c r="R71" i="4" s="1"/>
  <c r="F75" i="4" a="1"/>
  <c r="F75" i="4" s="1"/>
  <c r="R75" i="4" s="1"/>
  <c r="F16" i="4" a="1"/>
  <c r="F16" i="4" s="1"/>
  <c r="R16" i="4" s="1"/>
  <c r="F18" i="4" a="1"/>
  <c r="F18" i="4" s="1"/>
  <c r="F22" i="4" a="1"/>
  <c r="F22" i="4" s="1"/>
  <c r="R22" i="4" s="1"/>
  <c r="F26" i="4" a="1"/>
  <c r="F26" i="4" s="1"/>
  <c r="R26" i="4" s="1"/>
  <c r="F29" i="4" a="1"/>
  <c r="F29" i="4" s="1"/>
  <c r="R29" i="4" s="1"/>
  <c r="F33" i="4" a="1"/>
  <c r="F33" i="4" s="1"/>
  <c r="R33" i="4" s="1"/>
  <c r="F37" i="4" a="1"/>
  <c r="F37" i="4" s="1"/>
  <c r="R37" i="4" s="1"/>
  <c r="F41" i="4" a="1"/>
  <c r="F41" i="4" s="1"/>
  <c r="R41" i="4" s="1"/>
  <c r="F48" i="4" a="1"/>
  <c r="F48" i="4" s="1"/>
  <c r="R48" i="4" s="1"/>
  <c r="F52" i="4" a="1"/>
  <c r="F52" i="4" s="1"/>
  <c r="R52" i="4" s="1"/>
  <c r="F56" i="4" a="1"/>
  <c r="F56" i="4" s="1"/>
  <c r="R56" i="4" s="1"/>
  <c r="F60" i="4" a="1"/>
  <c r="F60" i="4" s="1"/>
  <c r="R60" i="4" s="1"/>
  <c r="F64" i="4" a="1"/>
  <c r="F64" i="4" s="1"/>
  <c r="R64" i="4" s="1"/>
  <c r="F68" i="4" a="1"/>
  <c r="F68" i="4" s="1"/>
  <c r="R68" i="4" s="1"/>
  <c r="F72" i="4" a="1"/>
  <c r="F72" i="4" s="1"/>
  <c r="R72" i="4" s="1"/>
  <c r="F76" i="4" a="1"/>
  <c r="F76" i="4" s="1"/>
  <c r="R76" i="4" s="1"/>
  <c r="F19" i="4" a="1"/>
  <c r="F19" i="4" s="1"/>
  <c r="R19" i="4" s="1"/>
  <c r="F23" i="4" a="1"/>
  <c r="F23" i="4" s="1"/>
  <c r="R23" i="4" s="1"/>
  <c r="F27" i="4" a="1"/>
  <c r="F27" i="4" s="1"/>
  <c r="R27" i="4" s="1"/>
  <c r="F30" i="4" a="1"/>
  <c r="F30" i="4" s="1"/>
  <c r="R30" i="4" s="1"/>
  <c r="F34" i="4" a="1"/>
  <c r="F34" i="4" s="1"/>
  <c r="R34" i="4" s="1"/>
  <c r="F38" i="4" a="1"/>
  <c r="F38" i="4" s="1"/>
  <c r="R38" i="4" s="1"/>
  <c r="F42" i="4" a="1"/>
  <c r="F42" i="4" s="1"/>
  <c r="R42" i="4" s="1"/>
  <c r="F45" i="4" a="1"/>
  <c r="F45" i="4" s="1"/>
  <c r="R45" i="4" s="1"/>
  <c r="F49" i="4" a="1"/>
  <c r="F49" i="4" s="1"/>
  <c r="R49" i="4" s="1"/>
  <c r="F53" i="4" a="1"/>
  <c r="F53" i="4" s="1"/>
  <c r="R53" i="4" s="1"/>
  <c r="F57" i="4" a="1"/>
  <c r="F57" i="4" s="1"/>
  <c r="R57" i="4" s="1"/>
  <c r="F61" i="4" a="1"/>
  <c r="F61" i="4" s="1"/>
  <c r="R61" i="4" s="1"/>
  <c r="F65" i="4" a="1"/>
  <c r="F65" i="4" s="1"/>
  <c r="R65" i="4" s="1"/>
  <c r="F69" i="4" a="1"/>
  <c r="F69" i="4" s="1"/>
  <c r="R69" i="4" s="1"/>
  <c r="F73" i="4" a="1"/>
  <c r="F73" i="4" s="1"/>
  <c r="R73" i="4" s="1"/>
  <c r="F77" i="4" a="1"/>
  <c r="F77" i="4" s="1"/>
  <c r="R77" i="4" s="1"/>
  <c r="H4" i="4" l="1" a="1"/>
  <c r="H4" i="4" s="1"/>
  <c r="H5" i="4" a="1"/>
  <c r="H5" i="4" s="1"/>
  <c r="H7" i="4" a="1"/>
  <c r="H7" i="4" s="1"/>
  <c r="H9" i="4" a="1"/>
  <c r="H9" i="4" s="1"/>
  <c r="H11" i="4" a="1"/>
  <c r="H11" i="4" s="1"/>
  <c r="H13" i="4" a="1"/>
  <c r="H13" i="4" s="1"/>
  <c r="H15" i="4" a="1"/>
  <c r="H15" i="4" s="1"/>
  <c r="H17" i="4" a="1"/>
  <c r="H17" i="4" s="1"/>
  <c r="H19" i="4" a="1"/>
  <c r="H19" i="4" s="1"/>
  <c r="H21" i="4" a="1"/>
  <c r="H21" i="4" s="1"/>
  <c r="H23" i="4" a="1"/>
  <c r="H23" i="4" s="1"/>
  <c r="H25" i="4" a="1"/>
  <c r="H25" i="4" s="1"/>
  <c r="H27" i="4" a="1"/>
  <c r="H27" i="4" s="1"/>
  <c r="H29" i="4" a="1"/>
  <c r="H29" i="4" s="1"/>
  <c r="H8" i="4" a="1"/>
  <c r="H8" i="4" s="1"/>
  <c r="H18" i="4" a="1"/>
  <c r="H18" i="4" s="1"/>
  <c r="H24" i="4" a="1"/>
  <c r="H24" i="4" s="1"/>
  <c r="H28" i="4" a="1"/>
  <c r="H28" i="4" s="1"/>
  <c r="H6" i="4" a="1"/>
  <c r="H6" i="4" s="1"/>
  <c r="H10" i="4" a="1"/>
  <c r="H10" i="4" s="1"/>
  <c r="H12" i="4" a="1"/>
  <c r="H12" i="4" s="1"/>
  <c r="H14" i="4" a="1"/>
  <c r="H14" i="4" s="1"/>
  <c r="H16" i="4" a="1"/>
  <c r="H16" i="4" s="1"/>
  <c r="H20" i="4" a="1"/>
  <c r="H20" i="4" s="1"/>
  <c r="H22" i="4" a="1"/>
  <c r="H22" i="4" s="1"/>
  <c r="H26" i="4" a="1"/>
  <c r="H26" i="4" s="1"/>
  <c r="H30" i="4" a="1"/>
  <c r="H30" i="4" s="1"/>
  <c r="R4" i="4"/>
  <c r="S4" i="4"/>
  <c r="U10" i="4"/>
  <c r="S10" i="4"/>
  <c r="U9" i="4"/>
  <c r="S9" i="4"/>
  <c r="U8" i="4"/>
  <c r="S8" i="4"/>
  <c r="U7" i="4"/>
  <c r="S7" i="4"/>
  <c r="U4" i="4"/>
  <c r="D28" i="4" a="1"/>
  <c r="D28" i="4" s="1"/>
  <c r="O28" i="4" s="1"/>
  <c r="D6" i="4" a="1"/>
  <c r="D6" i="4" s="1"/>
  <c r="D25" i="4" a="1"/>
  <c r="D25" i="4" s="1"/>
  <c r="O25" i="4" s="1"/>
  <c r="D20" i="4" a="1"/>
  <c r="D20" i="4" s="1"/>
  <c r="O20" i="4" s="1"/>
  <c r="D34" i="4" a="1"/>
  <c r="D34" i="4" s="1"/>
  <c r="D30" i="4" a="1"/>
  <c r="D30" i="4" s="1"/>
  <c r="O30" i="4" s="1"/>
  <c r="D13" i="4" a="1"/>
  <c r="D13" i="4" s="1"/>
  <c r="O13" i="4" s="1"/>
  <c r="D14" i="4" a="1"/>
  <c r="D14" i="4" s="1"/>
  <c r="O14" i="4" s="1"/>
  <c r="D27" i="4" a="1"/>
  <c r="D27" i="4" s="1"/>
  <c r="O27" i="4" s="1"/>
  <c r="D26" i="4" a="1"/>
  <c r="D26" i="4" s="1"/>
  <c r="O26" i="4" s="1"/>
  <c r="D31" i="4" a="1"/>
  <c r="D31" i="4" s="1"/>
  <c r="O31" i="4" s="1"/>
  <c r="D38" i="4" a="1"/>
  <c r="D38" i="4" s="1"/>
  <c r="D39" i="4" a="1"/>
  <c r="D39" i="4" s="1"/>
  <c r="D17" i="4" a="1"/>
  <c r="D17" i="4" s="1"/>
  <c r="O17" i="4" s="1"/>
  <c r="D7" i="4" a="1"/>
  <c r="D7" i="4" s="1"/>
  <c r="O7" i="4" s="1"/>
  <c r="D18" i="4" a="1"/>
  <c r="D18" i="4" s="1"/>
  <c r="O18" i="4" s="1"/>
  <c r="D29" i="4" a="1"/>
  <c r="D29" i="4" s="1"/>
  <c r="O29" i="4" s="1"/>
  <c r="D35" i="4" a="1"/>
  <c r="D35" i="4" s="1"/>
  <c r="D5" i="4" a="1"/>
  <c r="D5" i="4" s="1"/>
  <c r="J5" i="4" s="1"/>
  <c r="D24" i="4" a="1"/>
  <c r="D24" i="4" s="1"/>
  <c r="O24" i="4" s="1"/>
  <c r="D4" i="4" a="1"/>
  <c r="D4" i="4" s="1"/>
  <c r="D16" i="4" a="1"/>
  <c r="D16" i="4" s="1"/>
  <c r="O16" i="4" s="1"/>
  <c r="D22" i="4" a="1"/>
  <c r="D22" i="4" s="1"/>
  <c r="O22" i="4" s="1"/>
  <c r="D15" i="4" a="1"/>
  <c r="D15" i="4" s="1"/>
  <c r="O15" i="4" s="1"/>
  <c r="D37" i="4" a="1"/>
  <c r="D37" i="4" s="1"/>
  <c r="D36" i="4" a="1"/>
  <c r="D36" i="4" s="1"/>
  <c r="D23" i="4" a="1"/>
  <c r="D23" i="4" s="1"/>
  <c r="O23" i="4" s="1"/>
  <c r="D9" i="4" a="1"/>
  <c r="D9" i="4" s="1"/>
  <c r="O9" i="4" s="1"/>
  <c r="D11" i="4" a="1"/>
  <c r="D11" i="4" s="1"/>
  <c r="O11" i="4" s="1"/>
  <c r="D19" i="4" a="1"/>
  <c r="D19" i="4" s="1"/>
  <c r="O19" i="4" s="1"/>
  <c r="D21" i="4" a="1"/>
  <c r="D21" i="4" s="1"/>
  <c r="O21" i="4" s="1"/>
  <c r="D33" i="4" a="1"/>
  <c r="D33" i="4" s="1"/>
  <c r="O33" i="4" s="1"/>
  <c r="D32" i="4" a="1"/>
  <c r="D32" i="4" s="1"/>
  <c r="O32" i="4" s="1"/>
  <c r="D12" i="4" a="1"/>
  <c r="D12" i="4" s="1"/>
  <c r="O12" i="4" s="1"/>
  <c r="D8" i="4" a="1"/>
  <c r="D8" i="4" s="1"/>
  <c r="O8" i="4" s="1"/>
  <c r="D10" i="4" a="1"/>
  <c r="D10" i="4" s="1"/>
  <c r="O10" i="4" s="1"/>
  <c r="R5" i="4"/>
  <c r="U5" i="4"/>
  <c r="R6" i="4"/>
  <c r="U6" i="4"/>
  <c r="R10" i="4"/>
  <c r="R9" i="4"/>
  <c r="R14" i="4"/>
  <c r="R11" i="4"/>
  <c r="R12" i="4"/>
  <c r="R13" i="4"/>
  <c r="R8" i="4"/>
  <c r="R7" i="4"/>
  <c r="W4" i="4"/>
  <c r="W10" i="4"/>
  <c r="W11" i="4"/>
  <c r="Y11" i="4" s="1"/>
  <c r="W8" i="4"/>
  <c r="W5" i="4"/>
  <c r="T5" i="4"/>
  <c r="Z12" i="4"/>
  <c r="AB12" i="4"/>
  <c r="AA12" i="4"/>
  <c r="Z17" i="4"/>
  <c r="AB17" i="4"/>
  <c r="AA17" i="4"/>
  <c r="Y8" i="4"/>
  <c r="AB8" i="4"/>
  <c r="Z8" i="4"/>
  <c r="AA8" i="4"/>
  <c r="AB11" i="4"/>
  <c r="AA11" i="4"/>
  <c r="Z11" i="4"/>
  <c r="AA14" i="4"/>
  <c r="Z14" i="4"/>
  <c r="AB14" i="4"/>
  <c r="Z13" i="4"/>
  <c r="AA13" i="4"/>
  <c r="AB13" i="4"/>
  <c r="AB15" i="4"/>
  <c r="AA15" i="4"/>
  <c r="Z15" i="4"/>
  <c r="T6" i="4"/>
  <c r="W6" i="4"/>
  <c r="Z5" i="4"/>
  <c r="Y5" i="4"/>
  <c r="AA5" i="4"/>
  <c r="AB5" i="4"/>
  <c r="Y7" i="4"/>
  <c r="AB7" i="4"/>
  <c r="Z7" i="4"/>
  <c r="AA7" i="4"/>
  <c r="Y10" i="4"/>
  <c r="Z10" i="4"/>
  <c r="AA10" i="4"/>
  <c r="AB10" i="4"/>
  <c r="Y9" i="4"/>
  <c r="AB9" i="4"/>
  <c r="Z9" i="4"/>
  <c r="AA9" i="4"/>
  <c r="AA18" i="4"/>
  <c r="Z18" i="4"/>
  <c r="AB18" i="4"/>
  <c r="Z16" i="4"/>
  <c r="AB16" i="4"/>
  <c r="AA16" i="4"/>
  <c r="AB19" i="4"/>
  <c r="AA19" i="4"/>
  <c r="Z19" i="4"/>
  <c r="Z20" i="4"/>
  <c r="AB20" i="4"/>
  <c r="AA20" i="4"/>
  <c r="Z4" i="4"/>
  <c r="AB4" i="4"/>
  <c r="AA4" i="4"/>
  <c r="AA6" i="4"/>
  <c r="AB6" i="4"/>
  <c r="Y6" i="4"/>
  <c r="Z6" i="4"/>
  <c r="W7" i="4"/>
  <c r="R18" i="4"/>
  <c r="W18" i="4"/>
  <c r="W17" i="4"/>
  <c r="W14" i="4"/>
  <c r="W9" i="4"/>
  <c r="W16" i="4"/>
  <c r="W13" i="4"/>
  <c r="W12" i="4"/>
  <c r="W15" i="4"/>
  <c r="V2" i="4"/>
  <c r="T2" i="4"/>
  <c r="T4" i="4"/>
  <c r="V4" i="4"/>
  <c r="V5" i="4"/>
  <c r="T7" i="4"/>
  <c r="V7" i="4"/>
  <c r="V6" i="4"/>
  <c r="T69" i="4"/>
  <c r="V69" i="4"/>
  <c r="T10" i="4"/>
  <c r="V10" i="4"/>
  <c r="T33" i="4"/>
  <c r="V33" i="4"/>
  <c r="T18" i="4"/>
  <c r="V18" i="4"/>
  <c r="V71" i="4"/>
  <c r="T71" i="4"/>
  <c r="V55" i="4"/>
  <c r="T55" i="4"/>
  <c r="T40" i="4"/>
  <c r="V40" i="4"/>
  <c r="T21" i="4"/>
  <c r="V21" i="4"/>
  <c r="T62" i="4"/>
  <c r="V62" i="4"/>
  <c r="T46" i="4"/>
  <c r="V46" i="4"/>
  <c r="V31" i="4"/>
  <c r="T31" i="4"/>
  <c r="T14" i="4"/>
  <c r="V14" i="4"/>
  <c r="T53" i="4"/>
  <c r="V53" i="4"/>
  <c r="T52" i="4"/>
  <c r="V52" i="4"/>
  <c r="V49" i="4"/>
  <c r="T49" i="4"/>
  <c r="V19" i="4"/>
  <c r="T19" i="4"/>
  <c r="V64" i="4"/>
  <c r="T64" i="4"/>
  <c r="T48" i="4"/>
  <c r="V48" i="4"/>
  <c r="T29" i="4"/>
  <c r="V29" i="4"/>
  <c r="T16" i="4"/>
  <c r="V16" i="4"/>
  <c r="V67" i="4"/>
  <c r="T67" i="4"/>
  <c r="V51" i="4"/>
  <c r="T51" i="4"/>
  <c r="T36" i="4"/>
  <c r="V36" i="4"/>
  <c r="T17" i="4"/>
  <c r="V17" i="4"/>
  <c r="T74" i="4"/>
  <c r="V74" i="4"/>
  <c r="T58" i="4"/>
  <c r="V58" i="4"/>
  <c r="V43" i="4"/>
  <c r="T43" i="4"/>
  <c r="T28" i="4"/>
  <c r="V28" i="4"/>
  <c r="V11" i="4"/>
  <c r="T11" i="4"/>
  <c r="V23" i="4"/>
  <c r="T23" i="4"/>
  <c r="T65" i="4"/>
  <c r="V65" i="4"/>
  <c r="T34" i="4"/>
  <c r="V34" i="4"/>
  <c r="T77" i="4"/>
  <c r="V77" i="4"/>
  <c r="T61" i="4"/>
  <c r="V61" i="4"/>
  <c r="V45" i="4"/>
  <c r="T45" i="4"/>
  <c r="T30" i="4"/>
  <c r="V30" i="4"/>
  <c r="T76" i="4"/>
  <c r="V76" i="4"/>
  <c r="T60" i="4"/>
  <c r="V60" i="4"/>
  <c r="T41" i="4"/>
  <c r="V41" i="4"/>
  <c r="T26" i="4"/>
  <c r="V26" i="4"/>
  <c r="T9" i="4"/>
  <c r="V9" i="4"/>
  <c r="V63" i="4"/>
  <c r="T63" i="4"/>
  <c r="V47" i="4"/>
  <c r="T47" i="4"/>
  <c r="T32" i="4"/>
  <c r="V32" i="4"/>
  <c r="V15" i="4"/>
  <c r="T15" i="4"/>
  <c r="T70" i="4"/>
  <c r="V70" i="4"/>
  <c r="T54" i="4"/>
  <c r="V54" i="4"/>
  <c r="V39" i="4"/>
  <c r="T39" i="4"/>
  <c r="T24" i="4"/>
  <c r="V24" i="4"/>
  <c r="T8" i="4"/>
  <c r="V8" i="4"/>
  <c r="T38" i="4"/>
  <c r="V38" i="4"/>
  <c r="T68" i="4"/>
  <c r="V68" i="4"/>
  <c r="T73" i="4"/>
  <c r="V73" i="4"/>
  <c r="V57" i="4"/>
  <c r="T57" i="4"/>
  <c r="T42" i="4"/>
  <c r="V42" i="4"/>
  <c r="V27" i="4"/>
  <c r="T27" i="4"/>
  <c r="T13" i="4"/>
  <c r="V13" i="4"/>
  <c r="V72" i="4"/>
  <c r="T72" i="4"/>
  <c r="T56" i="4"/>
  <c r="V56" i="4"/>
  <c r="T37" i="4"/>
  <c r="V37" i="4"/>
  <c r="T22" i="4"/>
  <c r="V22" i="4"/>
  <c r="V75" i="4"/>
  <c r="T75" i="4"/>
  <c r="V59" i="4"/>
  <c r="T59" i="4"/>
  <c r="T44" i="4"/>
  <c r="V44" i="4"/>
  <c r="T25" i="4"/>
  <c r="V25" i="4"/>
  <c r="T12" i="4"/>
  <c r="V12" i="4"/>
  <c r="T66" i="4"/>
  <c r="V66" i="4"/>
  <c r="T50" i="4"/>
  <c r="V50" i="4"/>
  <c r="V35" i="4"/>
  <c r="T35" i="4"/>
  <c r="T20" i="4"/>
  <c r="V20" i="4"/>
  <c r="L37" i="4" l="1"/>
  <c r="M37" i="4"/>
  <c r="J37" i="4"/>
  <c r="N37" i="4"/>
  <c r="K37" i="4"/>
  <c r="O37" i="4"/>
  <c r="L39" i="4"/>
  <c r="M39" i="4"/>
  <c r="J39" i="4"/>
  <c r="N39" i="4"/>
  <c r="K39" i="4"/>
  <c r="O39" i="4"/>
  <c r="J34" i="4"/>
  <c r="N34" i="4"/>
  <c r="K34" i="4"/>
  <c r="O34" i="4"/>
  <c r="L34" i="4"/>
  <c r="M34" i="4"/>
  <c r="J38" i="4"/>
  <c r="N38" i="4"/>
  <c r="K38" i="4"/>
  <c r="O38" i="4"/>
  <c r="L38" i="4"/>
  <c r="M38" i="4"/>
  <c r="J36" i="4"/>
  <c r="N36" i="4"/>
  <c r="K36" i="4"/>
  <c r="O36" i="4"/>
  <c r="L36" i="4"/>
  <c r="M36" i="4"/>
  <c r="L35" i="4"/>
  <c r="M35" i="4"/>
  <c r="J35" i="4"/>
  <c r="N35" i="4"/>
  <c r="K35" i="4"/>
  <c r="O35" i="4"/>
  <c r="K4" i="4"/>
  <c r="O4" i="4"/>
  <c r="K5" i="4"/>
  <c r="O5" i="4"/>
  <c r="K6" i="4"/>
  <c r="O6" i="4"/>
  <c r="J27" i="4"/>
  <c r="N27" i="4"/>
  <c r="K27" i="4"/>
  <c r="M27" i="4"/>
  <c r="L27" i="4"/>
  <c r="J33" i="4"/>
  <c r="N33" i="4"/>
  <c r="K33" i="4"/>
  <c r="L33" i="4"/>
  <c r="M33" i="4"/>
  <c r="J15" i="4"/>
  <c r="N15" i="4"/>
  <c r="K15" i="4"/>
  <c r="L15" i="4"/>
  <c r="M15" i="4"/>
  <c r="L24" i="4"/>
  <c r="M24" i="4"/>
  <c r="J24" i="4"/>
  <c r="N24" i="4"/>
  <c r="K24" i="4"/>
  <c r="L18" i="4"/>
  <c r="M18" i="4"/>
  <c r="K18" i="4"/>
  <c r="J18" i="4"/>
  <c r="N18" i="4"/>
  <c r="L20" i="4"/>
  <c r="M20" i="4"/>
  <c r="J20" i="4"/>
  <c r="N20" i="4"/>
  <c r="K20" i="4"/>
  <c r="L28" i="4"/>
  <c r="M28" i="4"/>
  <c r="J28" i="4"/>
  <c r="N28" i="4"/>
  <c r="K28" i="4"/>
  <c r="J21" i="4"/>
  <c r="N21" i="4"/>
  <c r="K21" i="4"/>
  <c r="L21" i="4"/>
  <c r="M21" i="4"/>
  <c r="J23" i="4"/>
  <c r="N23" i="4"/>
  <c r="K23" i="4"/>
  <c r="M23" i="4"/>
  <c r="L23" i="4"/>
  <c r="L22" i="4"/>
  <c r="M22" i="4"/>
  <c r="K22" i="4"/>
  <c r="J22" i="4"/>
  <c r="N22" i="4"/>
  <c r="J31" i="4"/>
  <c r="N31" i="4"/>
  <c r="K31" i="4"/>
  <c r="M31" i="4"/>
  <c r="L31" i="4"/>
  <c r="J25" i="4"/>
  <c r="N25" i="4"/>
  <c r="K25" i="4"/>
  <c r="L25" i="4"/>
  <c r="M25" i="4"/>
  <c r="L32" i="4"/>
  <c r="M32" i="4"/>
  <c r="J32" i="4"/>
  <c r="N32" i="4"/>
  <c r="K32" i="4"/>
  <c r="J29" i="4"/>
  <c r="N29" i="4"/>
  <c r="K29" i="4"/>
  <c r="L29" i="4"/>
  <c r="M29" i="4"/>
  <c r="J19" i="4"/>
  <c r="N19" i="4"/>
  <c r="K19" i="4"/>
  <c r="M19" i="4"/>
  <c r="L19" i="4"/>
  <c r="L16" i="4"/>
  <c r="M16" i="4"/>
  <c r="K16" i="4"/>
  <c r="J16" i="4"/>
  <c r="N16" i="4"/>
  <c r="J17" i="4"/>
  <c r="N17" i="4"/>
  <c r="K17" i="4"/>
  <c r="L17" i="4"/>
  <c r="M17" i="4"/>
  <c r="L26" i="4"/>
  <c r="M26" i="4"/>
  <c r="K26" i="4"/>
  <c r="J26" i="4"/>
  <c r="N26" i="4"/>
  <c r="L30" i="4"/>
  <c r="M30" i="4"/>
  <c r="K30" i="4"/>
  <c r="J30" i="4"/>
  <c r="N30" i="4"/>
  <c r="J14" i="4"/>
  <c r="N14" i="4"/>
  <c r="M14" i="4"/>
  <c r="K14" i="4"/>
  <c r="L14" i="4"/>
  <c r="L13" i="4"/>
  <c r="M13" i="4"/>
  <c r="K13" i="4"/>
  <c r="J13" i="4"/>
  <c r="N13" i="4"/>
  <c r="J12" i="4"/>
  <c r="N12" i="4"/>
  <c r="K12" i="4"/>
  <c r="L12" i="4"/>
  <c r="M12" i="4"/>
  <c r="K8" i="4"/>
  <c r="K7" i="4"/>
  <c r="K11" i="4"/>
  <c r="K10" i="4"/>
  <c r="K9" i="4"/>
  <c r="N6" i="4"/>
  <c r="L6" i="4"/>
  <c r="M6" i="4"/>
  <c r="J6" i="4"/>
  <c r="L5" i="4"/>
  <c r="M5" i="4"/>
  <c r="N5" i="4"/>
  <c r="J4" i="4"/>
  <c r="M4" i="4"/>
  <c r="N4" i="4"/>
  <c r="L4" i="4"/>
  <c r="J10" i="4"/>
  <c r="N10" i="4"/>
  <c r="J8" i="4"/>
  <c r="N8" i="4"/>
  <c r="J7" i="4"/>
  <c r="N7" i="4"/>
  <c r="J9" i="4"/>
  <c r="N9" i="4"/>
  <c r="J11" i="4"/>
  <c r="N11" i="4"/>
  <c r="L8" i="4"/>
  <c r="M8" i="4"/>
  <c r="L7" i="4"/>
  <c r="M7" i="4"/>
  <c r="L10" i="4"/>
  <c r="M10" i="4"/>
  <c r="L9" i="4"/>
  <c r="M9" i="4"/>
  <c r="L11" i="4"/>
  <c r="M11" i="4"/>
  <c r="Y13" i="4"/>
  <c r="Y17" i="4"/>
  <c r="Y15" i="4"/>
  <c r="Y16" i="4"/>
  <c r="Y14" i="4"/>
  <c r="Y18" i="4"/>
  <c r="Y1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<sst xmlns="http://schemas.openxmlformats.org/spreadsheetml/2006/main" count="250" uniqueCount="180">
  <si>
    <t xml:space="preserve">Introduction to the Good Estate Management for Schools - organisational self assessment </t>
  </si>
  <si>
    <t>Who should complete this tool?</t>
  </si>
  <si>
    <t xml:space="preserve">This tool should be completed by headteachers, executive leaders and governing boards. Ask different people with estate responsibilities to complete this assessment. A range of responses can help highlight areas that need further development and can aid sharing of knowledge and understanding. </t>
  </si>
  <si>
    <t>How to complete this tool?</t>
  </si>
  <si>
    <t>Select yes when the policy, process or document is in place, up to date and used across the organisation; you understand what is required and it is consistently done.</t>
  </si>
  <si>
    <t>Select in part when the policy, process or document is in place but is not up to date or is not used across the organisation; you understand what is required but it is not consistently done.</t>
  </si>
  <si>
    <t>Select no when the policy, process or document isn't in place; you do not understand what is required.</t>
  </si>
  <si>
    <t>How can this tool help me?</t>
  </si>
  <si>
    <t xml:space="preserve">You can use the additional columns to make your own comments, list evidence and identify actions for improvement. You can also identify who will lead on the implementation of the identified actions. </t>
  </si>
  <si>
    <t xml:space="preserve">You should answer each question with 'yes', 'no', or 'in part' from the drop down lists provided. The purpose of the tool is to help you develop strategic estate management in your organisation so you can add comments, evidence and proposed actions against questions as appropriate to help you identify actions to improve. You can also use it to identify who will lead on the identified action. </t>
  </si>
  <si>
    <t>School name:</t>
  </si>
  <si>
    <t>Answer</t>
  </si>
  <si>
    <t>Comments, evidence and proposed actions</t>
  </si>
  <si>
    <t>Timeframe</t>
  </si>
  <si>
    <t xml:space="preserve">A. Strategic estate documents </t>
  </si>
  <si>
    <t xml:space="preserve">Do you have appropriate strategic documents to help you manage your estate effectively: </t>
  </si>
  <si>
    <t>Q1 guidance</t>
  </si>
  <si>
    <t>a</t>
  </si>
  <si>
    <t>Estate vision</t>
  </si>
  <si>
    <t>Q1a guidance</t>
  </si>
  <si>
    <t>b</t>
  </si>
  <si>
    <t>Estate strategy</t>
  </si>
  <si>
    <t>Q1b guidance</t>
  </si>
  <si>
    <t>c</t>
  </si>
  <si>
    <t>Asset management plan</t>
  </si>
  <si>
    <t>Q1c guidance</t>
  </si>
  <si>
    <t>Have all these plans been formally approved by your board?</t>
  </si>
  <si>
    <t>Q2 guidance</t>
  </si>
  <si>
    <t>Are these documents current and actively used?</t>
  </si>
  <si>
    <t>Q3 guidance</t>
  </si>
  <si>
    <t>Do you routinely review these documents?</t>
  </si>
  <si>
    <t>Q4 guidance</t>
  </si>
  <si>
    <t>B. Governance</t>
  </si>
  <si>
    <t>Do you have clear accountability for the estate at board level?</t>
  </si>
  <si>
    <t>Q5 guidance</t>
  </si>
  <si>
    <t>Does your board routinely challenge and monitor the performance of the estate?</t>
  </si>
  <si>
    <t>Q6 guidance</t>
  </si>
  <si>
    <t xml:space="preserve">Do you have formal and documented governance arrangements setting out accountability and responsibility for strategic estates functions and decision making? </t>
  </si>
  <si>
    <t>Q7 guidance</t>
  </si>
  <si>
    <t>C. Budgeting</t>
  </si>
  <si>
    <t xml:space="preserve">Do you have a well informed 3-5 year budget plan for the estate? </t>
  </si>
  <si>
    <t>Q8 guidance</t>
  </si>
  <si>
    <t xml:space="preserve">Do you prioritise your estate expenditure and challenge value for money? </t>
  </si>
  <si>
    <t>Q9 guidance</t>
  </si>
  <si>
    <t>E. Procurement of estate services</t>
  </si>
  <si>
    <t>Do you have clear and consistently applied procurement procedures that challenge value for money?</t>
  </si>
  <si>
    <t>Q10 guidance</t>
  </si>
  <si>
    <t xml:space="preserve">Do you know how to access and procure professional estate services? </t>
  </si>
  <si>
    <t>Q11 guidance</t>
  </si>
  <si>
    <t>F. Emergency planning</t>
  </si>
  <si>
    <t>Do you have clear policies to respond to emergencies involving your estate?</t>
  </si>
  <si>
    <t>Q12 guidance</t>
  </si>
  <si>
    <t>G. Managing land and buildings</t>
  </si>
  <si>
    <t xml:space="preserve">Do you understand what data you need to effectively manage your estate and measure performance? </t>
  </si>
  <si>
    <t>Q13 guidance</t>
  </si>
  <si>
    <t>Do you have this data and are able to readily access it?</t>
  </si>
  <si>
    <t>Q14 guidance</t>
  </si>
  <si>
    <t>Do you have current (less than 5 years old) full and costed condition surveys for your whole estate?</t>
  </si>
  <si>
    <t>Q15 guidance</t>
  </si>
  <si>
    <t>Have you read your Condition Data Collection (CDC) school report?</t>
  </si>
  <si>
    <t>Q16 guidance</t>
  </si>
  <si>
    <t>Do you have a complete record of all legal or controlling interests in your estate?</t>
  </si>
  <si>
    <t>Q17 guidance</t>
  </si>
  <si>
    <t>Do you understand the implications of tenure on what you can do with your estate and what approvals you need for different land transactions?</t>
  </si>
  <si>
    <t>Q18 guidance</t>
  </si>
  <si>
    <t>Do you understand the suitability and sufficiency (capacity) of your estate?</t>
  </si>
  <si>
    <t>Q19 guidance</t>
  </si>
  <si>
    <t>H. Performance management and sustainability</t>
  </si>
  <si>
    <t xml:space="preserve">Do you have a clear estate performance management process that is actively used in decision making? </t>
  </si>
  <si>
    <t>Q20 guidance</t>
  </si>
  <si>
    <t xml:space="preserve">Do you know how much energy and water you use across your estate and how much it costs? </t>
  </si>
  <si>
    <t>Q21 guidance</t>
  </si>
  <si>
    <t xml:space="preserve">Do you actively manage your energy and water use and look for opportunities to deliver efficiencies through the estate? </t>
  </si>
  <si>
    <t>Q22 guidance</t>
  </si>
  <si>
    <t>I. Health and safety</t>
  </si>
  <si>
    <t xml:space="preserve">Do you understand the relevant health and safety legislation and statutory requirements relating to your land and buildings and the implications for your organisation? </t>
  </si>
  <si>
    <t>Q23 guidance</t>
  </si>
  <si>
    <t xml:space="preserve">Have you defined, documented and effectively communicated roles and responsibilities, including at board level? </t>
  </si>
  <si>
    <t>Q24 guidance</t>
  </si>
  <si>
    <t>Do you understand and maintain documented evidence of compliance across your whole estate?</t>
  </si>
  <si>
    <t>Q25 guidance</t>
  </si>
  <si>
    <t>Do you effectively and proactively manage your compliance procedures across the estate?</t>
  </si>
  <si>
    <t>Q26 guidance</t>
  </si>
  <si>
    <t>Do you assess risks and prioritise compliance issues in your maintenance programme?</t>
  </si>
  <si>
    <t>Q27 guidance</t>
  </si>
  <si>
    <t>J. Maintaining the estate</t>
  </si>
  <si>
    <t>Do you have a fully informed prioritised maintenance plan?</t>
  </si>
  <si>
    <t>Q28 guidance</t>
  </si>
  <si>
    <t>Is it based on full, current and costed condition survey data?</t>
  </si>
  <si>
    <t>Q29 guidance</t>
  </si>
  <si>
    <t>Is everyone clear who is responsible for maintaining land, buildings and equipment and the procedures involved?</t>
  </si>
  <si>
    <t>Q30 guidance</t>
  </si>
  <si>
    <t>K. Estate projects</t>
  </si>
  <si>
    <t>Do you have, and consistently follow, robust processes to identify, appraise and prioritise projects?</t>
  </si>
  <si>
    <t>Q31 guidance</t>
  </si>
  <si>
    <t xml:space="preserve">Do you use a challenging option appraisal process to help you make investment decisions? </t>
  </si>
  <si>
    <t>Q32 guidance</t>
  </si>
  <si>
    <t>Do you consider whole life issues including revenue consequences in your decision-making?</t>
  </si>
  <si>
    <t>Q33 guidance</t>
  </si>
  <si>
    <t>Do you have (or know how to) procure appropriate skills to help you define and deliver estate projects and manage contracts?</t>
  </si>
  <si>
    <t>Action Plan</t>
  </si>
  <si>
    <t>Section</t>
  </si>
  <si>
    <t>Answer given</t>
  </si>
  <si>
    <t>What you need to do</t>
  </si>
  <si>
    <t>Comments and proposed action</t>
  </si>
  <si>
    <t>Responsible</t>
  </si>
  <si>
    <t>Dates</t>
  </si>
  <si>
    <t>Progress</t>
  </si>
  <si>
    <t>Category</t>
  </si>
  <si>
    <t>Action / How I do it</t>
  </si>
  <si>
    <t>Category ("Partially")</t>
  </si>
  <si>
    <t>Action</t>
  </si>
  <si>
    <t>Ref</t>
  </si>
  <si>
    <t>Question</t>
  </si>
  <si>
    <t>Owner</t>
  </si>
  <si>
    <t>Description</t>
  </si>
  <si>
    <t>Strategic Estate Documents</t>
  </si>
  <si>
    <t>Produce appropriate estate documentation</t>
  </si>
  <si>
    <t>Estate Vision</t>
  </si>
  <si>
    <t xml:space="preserve">Produce an estate vision </t>
  </si>
  <si>
    <t>Estate Strategy</t>
  </si>
  <si>
    <t>Produce an estate strategy</t>
  </si>
  <si>
    <t>Asset Management Plan</t>
  </si>
  <si>
    <t>Collate information and data and develop an asset management plan</t>
  </si>
  <si>
    <t>Present completed documents for board approval</t>
  </si>
  <si>
    <t>Update strategic estate management documents and effectively communicate across the organisation</t>
  </si>
  <si>
    <t>Produce a programme to ensure documents are periodically reviewed</t>
  </si>
  <si>
    <t>Governance</t>
  </si>
  <si>
    <t>Ensure board accountability explicitly includes the estate</t>
  </si>
  <si>
    <t xml:space="preserve">Develop a programme to ensure the board routinely receives and can challenge estates performance reports </t>
  </si>
  <si>
    <t>Set out and communicate accountability, roles and responsibilities for all strategic estates functions</t>
  </si>
  <si>
    <t>Budgeting</t>
  </si>
  <si>
    <t xml:space="preserve">Review the 3-5 year budget plan and ensure it takes account of the asset management plan  </t>
  </si>
  <si>
    <t>Ensure all expenditure is planned and prioritised using consistent methodology, and that opportunities for efficiencies are identified and actioned</t>
  </si>
  <si>
    <t>Performance Management and data</t>
  </si>
  <si>
    <t>Agree estate performance measures at board level and introduce a formal management process</t>
  </si>
  <si>
    <t>Determine information and data requirements to manage the estate and measure performance</t>
  </si>
  <si>
    <t>Identify existing data availability and location, if there are any gaps and how this can addressed</t>
  </si>
  <si>
    <t>Procurement of Estate Services</t>
  </si>
  <si>
    <t xml:space="preserve">Review procurement procedures for all estates services, if they are consistently used and if there are opportunities for improvement </t>
  </si>
  <si>
    <t>Consider what estates services are needed and look at recommended procurement options including through Buying for Schools</t>
  </si>
  <si>
    <t>Emergency Planning</t>
  </si>
  <si>
    <t>Review existing emergency planning policies and incorporate estates specific responses</t>
  </si>
  <si>
    <t>Health and Safety</t>
  </si>
  <si>
    <t>Review GEMS guidance, consider the implications and if necessary seek specialist advice</t>
  </si>
  <si>
    <t xml:space="preserve">Develop clear hierarchy or roles and responsibilities throughout the organisation and ensure this is effectively communicated at all levels </t>
  </si>
  <si>
    <t>Review GEMS guidance and produce report on all relevant building compliance issues for the estate</t>
  </si>
  <si>
    <t xml:space="preserve">Establish a programme to regularly and routinely review the estate building compliance report and ensure it is actioned accordingly </t>
  </si>
  <si>
    <t xml:space="preserve">Review compliance report and maintenance programme and understand how it takes account of works required to meet statutory requirements. </t>
  </si>
  <si>
    <t>Maintenance and condition surveys</t>
  </si>
  <si>
    <t xml:space="preserve">Review what information and data is used to produce the maintenance plan, how robust this is and how it has been prioritised . </t>
  </si>
  <si>
    <t xml:space="preserve">Review what condition survey data has been used to produce the maintenance plan </t>
  </si>
  <si>
    <t>Review what condition surveys have been carried out and when and what level of detail they contain</t>
  </si>
  <si>
    <t>Review the Condition Data Collection (CDC) school report for supporting information</t>
  </si>
  <si>
    <t xml:space="preserve">Review existing processes and procedures for all maintenance related activity, update and communicate if necessary  </t>
  </si>
  <si>
    <t>Land ownership and tenure</t>
  </si>
  <si>
    <t>Review information available about land ownership and other controlling interests, take advice if necessary and record</t>
  </si>
  <si>
    <t xml:space="preserve">Review and record any restrictions and any approval routes required for certain activities or transactions </t>
  </si>
  <si>
    <t>Suitability and sufficiency</t>
  </si>
  <si>
    <t xml:space="preserve">Review or assess the suitability and sufficiency (capacity) of the estate,  developing a methodology if necessary </t>
  </si>
  <si>
    <t>Energy and Water Management</t>
  </si>
  <si>
    <t>Review and analyse existing budget headings, utility bills or DfE returns</t>
  </si>
  <si>
    <t xml:space="preserve">Review policies, procedures and practices and consider opportunities to improve </t>
  </si>
  <si>
    <t xml:space="preserve">Estate Projects </t>
  </si>
  <si>
    <t>Review existing policies and procedures used to identify, prioritise and approve all projects and how these are used across the whole organisation</t>
  </si>
  <si>
    <t xml:space="preserve">Review existing option appraisal approach and if necessary develop and communicate </t>
  </si>
  <si>
    <t xml:space="preserve">Incorporate whole life issues into option appraisal process and budget setting process </t>
  </si>
  <si>
    <t xml:space="preserve">Review how projects are currently defined and  delivered. If necessary develop clear procedures to recognise risks and set out clear roles and responsibilities.   </t>
  </si>
  <si>
    <t xml:space="preserve">This tool will produce an action plan based on your responses to the self-assessment. When you answer either 'no' or 'in part' to an element of good estate management, the action plan will include the information you have entered, such as owner, dates and other comments. This action plan can be viewed in the 'Action Plan' tab. </t>
  </si>
  <si>
    <t>For each question in the 'Self Assessment' tab, you should select from the drop down: yes, no or in part.</t>
  </si>
  <si>
    <t xml:space="preserve">The self assessment asks a number of questions about your organisation across 12 areas of estate management to help provide assurance that the estate is being managed effectively.  </t>
  </si>
  <si>
    <t>Read the guidance on how to complete this self assessment in the 'introduction' tab. Click on the guidance next to each question below to go to the relevant section of the good estate management for schools guidance.</t>
  </si>
  <si>
    <t>This tool will help you assess your organisation's approach to  estate management and identify where you are following good practice and areas which require further development.</t>
  </si>
  <si>
    <t xml:space="preserve">Where you have answered in part or no, click on the guidance box against each question and review the relevant areas of the GEMS guidance. This will help you develop these areas. </t>
  </si>
  <si>
    <t xml:space="preserve">Who will lead on the action </t>
  </si>
  <si>
    <t>Who is responsible</t>
  </si>
  <si>
    <t xml:space="preserve">Q34 guidance </t>
  </si>
  <si>
    <r>
      <rPr>
        <sz val="12"/>
        <rFont val="Arial"/>
        <family val="2"/>
      </rPr>
      <t xml:space="preserve">Effective management of the estate requires a range of skills, processes and policies. </t>
    </r>
    <r>
      <rPr>
        <u/>
        <sz val="12"/>
        <color theme="10"/>
        <rFont val="Arial"/>
        <family val="2"/>
      </rPr>
      <t xml:space="preserve">Good estate management for schools (GEMS) </t>
    </r>
    <r>
      <rPr>
        <sz val="12"/>
        <rFont val="Arial"/>
        <family val="2"/>
      </rPr>
      <t>provides details of the various policies, processes and documents that schools, academies and multi-academy trusts should consider when managing their estates.</t>
    </r>
  </si>
  <si>
    <r>
      <rPr>
        <sz val="12"/>
        <rFont val="Arial"/>
        <family val="2"/>
      </rPr>
      <t>The checklist asks a number of questions across 12 areas of estate management to reflect the key elements set out in the</t>
    </r>
    <r>
      <rPr>
        <sz val="12"/>
        <color theme="10"/>
        <rFont val="Arial"/>
        <family val="2"/>
      </rPr>
      <t xml:space="preserve"> </t>
    </r>
    <r>
      <rPr>
        <u/>
        <sz val="12"/>
        <color theme="10"/>
        <rFont val="Arial"/>
        <family val="2"/>
      </rPr>
      <t>fundamentals of estate management.</t>
    </r>
  </si>
  <si>
    <t xml:space="preserve">Organisational self assessment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</si>
</sst>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13" x14ac:knownFonts="1">
    <font>
      <sz val="11"/>
      <color theme="1"/>
      <name val="Calibri"/>
      <family val="2"/>
      <scheme val="minor"/>
    </font>
    <font>
      <u/>
      <sz val="11"/>
      <color theme="10"/>
      <name val="Calibri"/>
      <family val="2"/>
      <scheme val="minor"/>
    </font>
    <font>
      <sz val="11"/>
      <color theme="1"/>
      <name val="Arial"/>
      <family val="2"/>
    </font>
    <font>
      <b/>
      <sz val="16"/>
      <color theme="0"/>
      <name val="Arial"/>
      <family val="2"/>
    </font>
    <font>
      <sz val="12"/>
      <name val="Arial"/>
      <family val="2"/>
    </font>
    <font>
      <b/>
      <sz val="14"/>
      <color theme="1"/>
      <name val="Arial"/>
      <family val="2"/>
    </font>
    <font>
      <sz val="12"/>
      <color theme="1"/>
      <name val="Arial"/>
      <family val="2"/>
    </font>
    <font>
      <b/>
      <sz val="12"/>
      <color theme="0"/>
      <name val="Arial"/>
      <family val="2"/>
    </font>
    <font>
      <u/>
      <sz val="12"/>
      <color theme="10"/>
      <name val="Arial"/>
      <family val="2"/>
    </font>
    <font>
      <sz val="12"/>
      <color rgb="FF000000"/>
      <name val="Arial"/>
      <family val="2"/>
    </font>
    <font>
      <b/>
      <u/>
      <sz val="12"/>
      <color theme="0"/>
      <name val="Arial"/>
      <family val="2"/>
    </font>
    <font>
      <b/>
      <sz val="24"/>
      <color theme="4"/>
      <name val="Arial"/>
      <family val="2"/>
    </font>
    <font>
      <sz val="12"/>
      <color theme="10"/>
      <name val="Arial"/>
      <family val="2"/>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rgb="FFF7E1E2"/>
        <bgColor indexed="64"/>
      </patternFill>
    </fill>
    <fill>
      <patternFill patternType="solid">
        <fgColor rgb="FFFFFF00"/>
        <bgColor indexed="64"/>
      </patternFill>
    </fill>
    <fill>
      <patternFill patternType="solid">
        <fgColor theme="3" tint="0.79998168889431442"/>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3">
    <xf numFmtId="0" fontId="0" fillId="0" borderId="0" xfId="0"/>
    <xf numFmtId="0" fontId="2" fillId="2" borderId="0" xfId="0" applyFont="1" applyFill="1" applyProtection="1">
      <protection hidden="1"/>
    </xf>
    <xf numFmtId="0" fontId="2" fillId="2" borderId="1" xfId="0" applyFont="1" applyFill="1" applyBorder="1" applyProtection="1">
      <protection hidden="1"/>
    </xf>
    <xf numFmtId="0" fontId="2" fillId="2" borderId="2" xfId="0" applyFont="1" applyFill="1" applyBorder="1" applyProtection="1">
      <protection hidden="1"/>
    </xf>
    <xf numFmtId="0" fontId="2" fillId="2" borderId="3" xfId="0" applyFont="1" applyFill="1" applyBorder="1" applyProtection="1">
      <protection hidden="1"/>
    </xf>
    <xf numFmtId="0" fontId="2" fillId="2" borderId="5" xfId="0" applyFont="1" applyFill="1" applyBorder="1" applyProtection="1">
      <protection hidden="1"/>
    </xf>
    <xf numFmtId="0" fontId="2" fillId="2" borderId="4" xfId="0" applyFont="1" applyFill="1" applyBorder="1" applyProtection="1">
      <protection hidden="1"/>
    </xf>
    <xf numFmtId="0" fontId="2" fillId="2" borderId="4" xfId="0" applyFont="1" applyFill="1" applyBorder="1" applyAlignment="1" applyProtection="1">
      <alignment horizontal="left" vertical="center"/>
      <protection hidden="1"/>
    </xf>
    <xf numFmtId="0" fontId="2" fillId="2" borderId="5" xfId="0" applyFont="1" applyFill="1" applyBorder="1" applyAlignment="1" applyProtection="1">
      <alignment horizontal="left" vertical="center"/>
      <protection hidden="1"/>
    </xf>
    <xf numFmtId="0" fontId="2" fillId="2" borderId="0" xfId="0" applyFont="1" applyFill="1" applyAlignment="1" applyProtection="1">
      <alignment horizontal="left" vertical="center"/>
      <protection hidden="1"/>
    </xf>
    <xf numFmtId="0" fontId="6" fillId="2" borderId="4" xfId="0" applyFont="1" applyFill="1" applyBorder="1" applyProtection="1">
      <protection hidden="1"/>
    </xf>
    <xf numFmtId="0" fontId="6" fillId="2" borderId="0" xfId="0" applyFont="1" applyFill="1" applyProtection="1">
      <protection hidden="1"/>
    </xf>
    <xf numFmtId="0" fontId="6" fillId="2" borderId="0" xfId="0" applyFont="1" applyFill="1" applyAlignment="1" applyProtection="1">
      <alignment wrapText="1"/>
      <protection hidden="1"/>
    </xf>
    <xf numFmtId="0" fontId="6" fillId="2" borderId="0" xfId="0" applyFont="1" applyFill="1" applyAlignment="1" applyProtection="1">
      <alignment horizontal="center" wrapText="1"/>
      <protection hidden="1"/>
    </xf>
    <xf numFmtId="0" fontId="6" fillId="2" borderId="5" xfId="0" applyFont="1" applyFill="1" applyBorder="1" applyProtection="1">
      <protection hidden="1"/>
    </xf>
    <xf numFmtId="0" fontId="6" fillId="2" borderId="4" xfId="0" applyFont="1" applyFill="1" applyBorder="1" applyAlignment="1" applyProtection="1">
      <alignment vertical="center"/>
      <protection hidden="1"/>
    </xf>
    <xf numFmtId="0" fontId="6" fillId="2" borderId="0" xfId="0" applyFont="1" applyFill="1" applyAlignment="1" applyProtection="1">
      <alignment vertical="center"/>
      <protection hidden="1"/>
    </xf>
    <xf numFmtId="0" fontId="6" fillId="2" borderId="0" xfId="0" applyFont="1" applyFill="1" applyAlignment="1" applyProtection="1">
      <alignment horizontal="center" vertical="center" wrapText="1"/>
      <protection hidden="1"/>
    </xf>
    <xf numFmtId="0" fontId="6" fillId="2" borderId="5" xfId="0" applyFont="1" applyFill="1" applyBorder="1" applyAlignment="1" applyProtection="1">
      <alignment vertical="center"/>
      <protection hidden="1"/>
    </xf>
    <xf numFmtId="0" fontId="6" fillId="2" borderId="0" xfId="0" applyFont="1" applyFill="1" applyAlignment="1" applyProtection="1">
      <alignment horizontal="right" indent="1"/>
      <protection hidden="1"/>
    </xf>
    <xf numFmtId="0" fontId="6" fillId="2" borderId="14" xfId="0" quotePrefix="1" applyFont="1" applyFill="1" applyBorder="1" applyAlignment="1" applyProtection="1">
      <alignment horizontal="left" vertical="center"/>
      <protection hidden="1"/>
    </xf>
    <xf numFmtId="0" fontId="6" fillId="2" borderId="15" xfId="0" applyFont="1" applyFill="1" applyBorder="1" applyAlignment="1" applyProtection="1">
      <alignment horizontal="left" vertical="center" wrapText="1"/>
      <protection hidden="1"/>
    </xf>
    <xf numFmtId="164" fontId="6" fillId="2" borderId="0" xfId="0" applyNumberFormat="1" applyFont="1" applyFill="1" applyAlignment="1" applyProtection="1">
      <alignment horizontal="right" indent="1"/>
      <protection hidden="1"/>
    </xf>
    <xf numFmtId="0" fontId="6" fillId="2" borderId="15" xfId="0" applyFont="1" applyFill="1" applyBorder="1" applyAlignment="1" applyProtection="1">
      <alignment vertical="center" wrapText="1"/>
      <protection hidden="1"/>
    </xf>
    <xf numFmtId="0" fontId="6" fillId="2" borderId="0" xfId="0" quotePrefix="1" applyFont="1" applyFill="1" applyBorder="1" applyAlignment="1" applyProtection="1">
      <alignment horizontal="left" vertical="center"/>
      <protection hidden="1"/>
    </xf>
    <xf numFmtId="0" fontId="6" fillId="2" borderId="0" xfId="0" applyFont="1" applyFill="1" applyBorder="1" applyAlignment="1" applyProtection="1">
      <alignment horizontal="left" vertical="center" wrapText="1"/>
      <protection hidden="1"/>
    </xf>
    <xf numFmtId="0" fontId="8" fillId="2" borderId="14" xfId="1" applyFont="1" applyFill="1" applyBorder="1" applyAlignment="1" applyProtection="1">
      <alignment horizontal="left" vertical="center" wrapText="1"/>
      <protection locked="0" hidden="1"/>
    </xf>
    <xf numFmtId="10" fontId="6" fillId="2" borderId="0" xfId="0" applyNumberFormat="1" applyFont="1" applyFill="1" applyProtection="1">
      <protection hidden="1"/>
    </xf>
    <xf numFmtId="0" fontId="6" fillId="2" borderId="14" xfId="0" applyFont="1" applyFill="1" applyBorder="1" applyAlignment="1" applyProtection="1">
      <alignment horizontal="left" vertical="center"/>
      <protection hidden="1"/>
    </xf>
    <xf numFmtId="0" fontId="6" fillId="2" borderId="17" xfId="0" applyFont="1" applyFill="1" applyBorder="1" applyAlignment="1" applyProtection="1">
      <alignment horizontal="left" vertical="center" wrapText="1"/>
      <protection hidden="1"/>
    </xf>
    <xf numFmtId="0" fontId="6" fillId="2" borderId="18" xfId="0" applyFont="1" applyFill="1" applyBorder="1" applyAlignment="1" applyProtection="1">
      <alignment horizontal="left" vertical="center" wrapText="1"/>
      <protection hidden="1"/>
    </xf>
    <xf numFmtId="0" fontId="6" fillId="2" borderId="19" xfId="0" applyFont="1" applyFill="1" applyBorder="1" applyAlignment="1" applyProtection="1">
      <alignment horizontal="left" vertical="center" wrapText="1"/>
      <protection hidden="1"/>
    </xf>
    <xf numFmtId="0" fontId="6" fillId="2" borderId="19" xfId="0" applyFont="1" applyFill="1" applyBorder="1" applyProtection="1">
      <protection hidden="1"/>
    </xf>
    <xf numFmtId="164" fontId="6" fillId="2" borderId="18" xfId="0" applyNumberFormat="1" applyFont="1" applyFill="1" applyBorder="1" applyAlignment="1" applyProtection="1">
      <alignment horizontal="center" vertical="center"/>
      <protection hidden="1"/>
    </xf>
    <xf numFmtId="164" fontId="6" fillId="2" borderId="19" xfId="0" applyNumberFormat="1" applyFont="1" applyFill="1" applyBorder="1" applyAlignment="1" applyProtection="1">
      <alignment horizontal="right" indent="1"/>
      <protection hidden="1"/>
    </xf>
    <xf numFmtId="0" fontId="6" fillId="2" borderId="19" xfId="0" applyFont="1" applyFill="1" applyBorder="1" applyAlignment="1" applyProtection="1">
      <alignment horizontal="center" vertical="center"/>
      <protection hidden="1"/>
    </xf>
    <xf numFmtId="0" fontId="6" fillId="2" borderId="20" xfId="0" applyFont="1" applyFill="1" applyBorder="1" applyProtection="1">
      <protection hidden="1"/>
    </xf>
    <xf numFmtId="164" fontId="2" fillId="2" borderId="0" xfId="0" applyNumberFormat="1" applyFont="1" applyFill="1" applyAlignment="1" applyProtection="1">
      <alignment horizontal="right" vertical="center" indent="1"/>
      <protection hidden="1"/>
    </xf>
    <xf numFmtId="164" fontId="2" fillId="2" borderId="0" xfId="0" applyNumberFormat="1" applyFont="1" applyFill="1" applyAlignment="1" applyProtection="1">
      <alignment horizontal="right" indent="1"/>
      <protection hidden="1"/>
    </xf>
    <xf numFmtId="0" fontId="2" fillId="2" borderId="0" xfId="0" applyFont="1" applyFill="1" applyAlignment="1" applyProtection="1">
      <alignment horizontal="center" vertical="center"/>
      <protection hidden="1"/>
    </xf>
    <xf numFmtId="10" fontId="2" fillId="2" borderId="0" xfId="0" applyNumberFormat="1" applyFont="1" applyFill="1" applyProtection="1">
      <protection hidden="1"/>
    </xf>
    <xf numFmtId="0" fontId="7" fillId="3" borderId="0" xfId="0" applyFont="1" applyFill="1" applyAlignment="1" applyProtection="1">
      <alignment vertical="center"/>
      <protection hidden="1"/>
    </xf>
    <xf numFmtId="0" fontId="6" fillId="4" borderId="14" xfId="0" applyFont="1" applyFill="1" applyBorder="1" applyAlignment="1" applyProtection="1">
      <alignment horizontal="center" vertical="center" wrapText="1"/>
      <protection locked="0" hidden="1"/>
    </xf>
    <xf numFmtId="0" fontId="6" fillId="4" borderId="15" xfId="0" applyFont="1" applyFill="1" applyBorder="1" applyAlignment="1" applyProtection="1">
      <alignment horizontal="left" vertical="center" wrapText="1"/>
      <protection locked="0"/>
    </xf>
    <xf numFmtId="0" fontId="6" fillId="4" borderId="16" xfId="0" applyFont="1" applyFill="1" applyBorder="1" applyAlignment="1" applyProtection="1">
      <alignment horizontal="left" vertical="center" wrapText="1"/>
      <protection locked="0"/>
    </xf>
    <xf numFmtId="0" fontId="6" fillId="4" borderId="14" xfId="0" applyFont="1" applyFill="1" applyBorder="1" applyAlignment="1" applyProtection="1">
      <alignment horizontal="left" vertical="center" wrapText="1"/>
      <protection locked="0"/>
    </xf>
    <xf numFmtId="0" fontId="6" fillId="5" borderId="16" xfId="0" applyFont="1" applyFill="1" applyBorder="1" applyAlignment="1" applyProtection="1">
      <alignment horizontal="left" vertical="center"/>
      <protection hidden="1"/>
    </xf>
    <xf numFmtId="0" fontId="6" fillId="2" borderId="0" xfId="0" applyFont="1" applyFill="1" applyAlignment="1" applyProtection="1">
      <protection hidden="1"/>
    </xf>
    <xf numFmtId="0" fontId="6" fillId="2" borderId="0" xfId="0" applyFont="1" applyFill="1" applyAlignment="1"/>
    <xf numFmtId="0" fontId="4" fillId="2" borderId="14" xfId="0" applyFont="1" applyFill="1" applyBorder="1" applyAlignment="1">
      <alignment vertical="center" wrapText="1"/>
    </xf>
    <xf numFmtId="0" fontId="6" fillId="2" borderId="15" xfId="0" applyFont="1" applyFill="1" applyBorder="1" applyAlignment="1" applyProtection="1">
      <alignment horizontal="left" vertical="center"/>
      <protection hidden="1"/>
    </xf>
    <xf numFmtId="0" fontId="6" fillId="2" borderId="16" xfId="0" applyFont="1" applyFill="1" applyBorder="1" applyAlignment="1" applyProtection="1">
      <alignment horizontal="left" vertical="center"/>
      <protection hidden="1"/>
    </xf>
    <xf numFmtId="0" fontId="6" fillId="2" borderId="15" xfId="0" applyFont="1" applyFill="1" applyBorder="1" applyAlignment="1" applyProtection="1">
      <alignment vertical="center"/>
      <protection hidden="1"/>
    </xf>
    <xf numFmtId="0" fontId="6" fillId="2" borderId="16" xfId="0" applyFont="1" applyFill="1" applyBorder="1" applyAlignment="1" applyProtection="1">
      <alignment vertical="center"/>
      <protection hidden="1"/>
    </xf>
    <xf numFmtId="0" fontId="6" fillId="2" borderId="15" xfId="0" applyFont="1" applyFill="1" applyBorder="1" applyAlignment="1" applyProtection="1">
      <alignment horizontal="left" vertical="center"/>
      <protection locked="0"/>
    </xf>
    <xf numFmtId="0" fontId="4" fillId="2" borderId="0" xfId="0" applyFont="1" applyFill="1" applyBorder="1" applyAlignment="1">
      <alignment vertical="center" wrapText="1"/>
    </xf>
    <xf numFmtId="0" fontId="4" fillId="2" borderId="21" xfId="0" applyFont="1" applyFill="1" applyBorder="1" applyAlignment="1">
      <alignment vertical="center" wrapText="1"/>
    </xf>
    <xf numFmtId="0" fontId="2" fillId="2" borderId="0" xfId="0" applyFont="1" applyFill="1" applyBorder="1" applyProtection="1">
      <protection hidden="1"/>
    </xf>
    <xf numFmtId="0" fontId="2" fillId="2" borderId="0" xfId="0" applyFont="1" applyFill="1" applyBorder="1" applyAlignment="1" applyProtection="1">
      <alignment horizontal="left" vertical="center"/>
      <protection hidden="1"/>
    </xf>
    <xf numFmtId="0" fontId="6" fillId="2" borderId="0" xfId="0" applyFont="1" applyFill="1" applyBorder="1" applyProtection="1">
      <protection hidden="1"/>
    </xf>
    <xf numFmtId="0" fontId="6" fillId="2" borderId="0" xfId="0" applyFont="1" applyFill="1" applyBorder="1" applyAlignment="1" applyProtection="1">
      <alignment vertical="center"/>
      <protection hidden="1"/>
    </xf>
    <xf numFmtId="0" fontId="6" fillId="2" borderId="0" xfId="0" applyFont="1" applyFill="1" applyAlignment="1">
      <alignment wrapText="1"/>
    </xf>
    <xf numFmtId="0" fontId="6" fillId="2" borderId="0" xfId="0" applyFont="1" applyFill="1" applyBorder="1" applyAlignment="1">
      <alignment wrapText="1"/>
    </xf>
    <xf numFmtId="0" fontId="10" fillId="3" borderId="14" xfId="0" applyFont="1" applyFill="1" applyBorder="1" applyAlignment="1">
      <alignment horizontal="center" vertical="center" wrapText="1"/>
    </xf>
    <xf numFmtId="0" fontId="9" fillId="2" borderId="0" xfId="0" applyFont="1" applyFill="1" applyAlignment="1"/>
    <xf numFmtId="0" fontId="6" fillId="2" borderId="0" xfId="0" applyFont="1" applyFill="1" applyBorder="1" applyAlignment="1"/>
    <xf numFmtId="0" fontId="0" fillId="2" borderId="0" xfId="0" applyFill="1" applyBorder="1" applyAlignment="1"/>
    <xf numFmtId="0" fontId="4" fillId="2" borderId="0" xfId="0" applyFont="1" applyFill="1" applyBorder="1" applyAlignment="1">
      <alignment vertical="center"/>
    </xf>
    <xf numFmtId="0" fontId="0" fillId="2" borderId="0" xfId="0" applyFill="1" applyAlignment="1"/>
    <xf numFmtId="0" fontId="9" fillId="2" borderId="0" xfId="0" applyFont="1" applyFill="1" applyAlignment="1">
      <alignment horizontal="right"/>
    </xf>
    <xf numFmtId="0" fontId="6" fillId="2" borderId="0" xfId="0" applyFont="1" applyFill="1" applyAlignment="1">
      <alignment horizontal="right"/>
    </xf>
    <xf numFmtId="17" fontId="6" fillId="4" borderId="14" xfId="0" applyNumberFormat="1" applyFont="1" applyFill="1" applyBorder="1" applyAlignment="1" applyProtection="1">
      <alignment horizontal="left" vertical="center" wrapText="1"/>
      <protection locked="0"/>
    </xf>
    <xf numFmtId="165" fontId="6" fillId="2" borderId="0" xfId="0" applyNumberFormat="1" applyFont="1" applyFill="1" applyAlignment="1"/>
    <xf numFmtId="165" fontId="6" fillId="2" borderId="15" xfId="0" applyNumberFormat="1" applyFont="1" applyFill="1" applyBorder="1" applyAlignment="1" applyProtection="1">
      <alignment horizontal="left" vertical="center"/>
      <protection locked="0"/>
    </xf>
    <xf numFmtId="17" fontId="4" fillId="2" borderId="0" xfId="0" applyNumberFormat="1" applyFont="1" applyFill="1" applyBorder="1" applyAlignment="1">
      <alignment vertical="center"/>
    </xf>
    <xf numFmtId="17" fontId="6" fillId="2" borderId="0" xfId="0" applyNumberFormat="1" applyFont="1" applyFill="1" applyAlignment="1"/>
    <xf numFmtId="0" fontId="3" fillId="3" borderId="14" xfId="0" applyFont="1" applyFill="1" applyBorder="1" applyAlignment="1">
      <alignment horizontal="center" vertical="center" wrapText="1"/>
    </xf>
    <xf numFmtId="17" fontId="3" fillId="3" borderId="14" xfId="0" applyNumberFormat="1" applyFont="1" applyFill="1" applyBorder="1" applyAlignment="1">
      <alignment horizontal="center" vertical="center" wrapText="1"/>
    </xf>
    <xf numFmtId="0" fontId="2" fillId="2" borderId="12" xfId="0" applyFont="1" applyFill="1" applyBorder="1" applyProtection="1">
      <protection hidden="1"/>
    </xf>
    <xf numFmtId="0" fontId="6" fillId="2" borderId="0" xfId="0" applyFont="1" applyFill="1" applyAlignment="1" applyProtection="1">
      <alignment horizontal="left" vertical="top" wrapText="1" indent="2"/>
      <protection hidden="1"/>
    </xf>
    <xf numFmtId="0" fontId="2" fillId="2" borderId="4" xfId="0" applyFont="1" applyFill="1" applyBorder="1" applyAlignment="1" applyProtection="1">
      <alignment vertical="center"/>
      <protection hidden="1"/>
    </xf>
    <xf numFmtId="0" fontId="2" fillId="2" borderId="5" xfId="0" applyFont="1" applyFill="1" applyBorder="1" applyAlignment="1" applyProtection="1">
      <alignment vertical="center"/>
      <protection hidden="1"/>
    </xf>
    <xf numFmtId="0" fontId="2" fillId="2" borderId="0" xfId="0" applyFont="1" applyFill="1" applyAlignment="1" applyProtection="1">
      <alignment vertical="center"/>
      <protection hidden="1"/>
    </xf>
    <xf numFmtId="0" fontId="4" fillId="2" borderId="0" xfId="0" applyFont="1" applyFill="1" applyBorder="1" applyAlignment="1" applyProtection="1">
      <alignment horizontal="left" vertical="top" wrapText="1"/>
      <protection locked="0"/>
    </xf>
    <xf numFmtId="164" fontId="6" fillId="2" borderId="19" xfId="0" applyNumberFormat="1" applyFont="1" applyFill="1" applyBorder="1" applyAlignment="1" applyProtection="1">
      <alignment horizontal="center" vertical="center"/>
      <protection hidden="1"/>
    </xf>
    <xf numFmtId="0" fontId="4" fillId="2" borderId="21" xfId="0" applyFont="1" applyFill="1" applyBorder="1" applyAlignment="1">
      <alignment horizontal="left" vertical="center" wrapText="1"/>
    </xf>
    <xf numFmtId="0" fontId="4" fillId="2" borderId="21" xfId="0" applyFont="1" applyFill="1" applyBorder="1" applyAlignment="1">
      <alignment horizontal="center" vertical="center" wrapText="1"/>
    </xf>
    <xf numFmtId="17" fontId="4" fillId="2" borderId="21" xfId="0" applyNumberFormat="1" applyFont="1" applyFill="1" applyBorder="1" applyAlignment="1">
      <alignment horizontal="center" vertical="center" wrapText="1"/>
    </xf>
    <xf numFmtId="17" fontId="4" fillId="6" borderId="21" xfId="0" applyNumberFormat="1" applyFont="1" applyFill="1" applyBorder="1" applyAlignment="1">
      <alignment horizontal="center" vertical="center" wrapText="1"/>
    </xf>
    <xf numFmtId="0" fontId="4" fillId="2" borderId="21" xfId="0" applyFont="1" applyFill="1" applyBorder="1" applyAlignment="1">
      <alignment horizontal="center" wrapText="1"/>
    </xf>
    <xf numFmtId="17" fontId="4" fillId="2" borderId="21" xfId="0" applyNumberFormat="1" applyFont="1" applyFill="1" applyBorder="1" applyAlignment="1">
      <alignment horizontal="center" wrapText="1"/>
    </xf>
    <xf numFmtId="17" fontId="4" fillId="6" borderId="21" xfId="0" applyNumberFormat="1" applyFont="1" applyFill="1" applyBorder="1" applyAlignment="1">
      <alignment horizontal="center" wrapText="1"/>
    </xf>
    <xf numFmtId="0" fontId="6" fillId="2" borderId="0" xfId="0" applyFont="1" applyFill="1" applyBorder="1" applyAlignment="1" applyProtection="1">
      <alignment horizontal="left" vertical="center"/>
      <protection hidden="1"/>
    </xf>
    <xf numFmtId="0" fontId="2" fillId="2" borderId="0" xfId="0" applyFont="1" applyFill="1" applyAlignment="1" applyProtection="1">
      <alignment vertical="center" wrapText="1"/>
      <protection hidden="1"/>
    </xf>
    <xf numFmtId="0" fontId="7" fillId="3" borderId="14" xfId="0" applyFont="1" applyFill="1" applyBorder="1" applyAlignment="1">
      <alignment wrapText="1"/>
    </xf>
    <xf numFmtId="0" fontId="9" fillId="0" borderId="0" xfId="0" applyFont="1" applyFill="1" applyAlignment="1"/>
    <xf numFmtId="0" fontId="6" fillId="2" borderId="2" xfId="0" applyFont="1" applyFill="1" applyBorder="1" applyProtection="1">
      <protection hidden="1"/>
    </xf>
    <xf numFmtId="0" fontId="6" fillId="2" borderId="0" xfId="0" applyFont="1" applyFill="1" applyAlignment="1" applyProtection="1">
      <alignment vertical="center" wrapText="1"/>
      <protection hidden="1"/>
    </xf>
    <xf numFmtId="0" fontId="6" fillId="2" borderId="0" xfId="0" applyFont="1" applyFill="1" applyBorder="1" applyAlignment="1" applyProtection="1">
      <alignment horizontal="center" vertical="center" wrapText="1"/>
      <protection locked="0" hidden="1"/>
    </xf>
    <xf numFmtId="0" fontId="6" fillId="2" borderId="0" xfId="0" applyFont="1" applyFill="1" applyBorder="1" applyAlignment="1" applyProtection="1">
      <alignment horizontal="left" vertical="center" wrapText="1"/>
      <protection locked="0"/>
    </xf>
    <xf numFmtId="0" fontId="8" fillId="2" borderId="14" xfId="1" applyFont="1" applyFill="1" applyBorder="1" applyAlignment="1" applyProtection="1">
      <alignment horizontal="left" vertical="center" wrapText="1"/>
      <protection hidden="1"/>
    </xf>
    <xf numFmtId="0" fontId="8" fillId="2" borderId="0" xfId="1" applyFont="1" applyFill="1" applyBorder="1" applyAlignment="1" applyProtection="1">
      <alignment horizontal="left" vertical="center" wrapText="1"/>
      <protection hidden="1"/>
    </xf>
    <xf numFmtId="17" fontId="6" fillId="2" borderId="0" xfId="0" applyNumberFormat="1" applyFont="1" applyFill="1" applyBorder="1" applyAlignment="1" applyProtection="1">
      <alignment horizontal="left" vertical="center" wrapText="1"/>
      <protection locked="0"/>
    </xf>
    <xf numFmtId="0" fontId="4" fillId="2" borderId="9" xfId="0" applyFont="1" applyFill="1" applyBorder="1" applyAlignment="1" applyProtection="1">
      <alignment horizontal="left" vertical="center" wrapText="1"/>
      <protection hidden="1"/>
    </xf>
    <xf numFmtId="0" fontId="4" fillId="2" borderId="0" xfId="0" applyFont="1" applyFill="1" applyBorder="1" applyAlignment="1" applyProtection="1">
      <alignment horizontal="left" vertical="center" wrapText="1"/>
      <protection hidden="1"/>
    </xf>
    <xf numFmtId="0" fontId="4" fillId="2" borderId="10" xfId="0" applyFont="1" applyFill="1" applyBorder="1" applyAlignment="1" applyProtection="1">
      <alignment horizontal="left" vertical="center" wrapText="1"/>
      <protection hidden="1"/>
    </xf>
    <xf numFmtId="0" fontId="3" fillId="3" borderId="0" xfId="0" applyFont="1" applyFill="1" applyAlignment="1" applyProtection="1">
      <alignment horizontal="center" vertical="center"/>
      <protection hidden="1"/>
    </xf>
    <xf numFmtId="0" fontId="8" fillId="2" borderId="6" xfId="1" applyFont="1" applyFill="1" applyBorder="1" applyAlignment="1" applyProtection="1">
      <alignment horizontal="left" vertical="center" wrapText="1" indent="1"/>
      <protection hidden="1"/>
    </xf>
    <xf numFmtId="0" fontId="1" fillId="2" borderId="7" xfId="1" applyFill="1" applyBorder="1" applyAlignment="1" applyProtection="1">
      <alignment horizontal="left" vertical="center" wrapText="1" indent="1"/>
      <protection hidden="1"/>
    </xf>
    <xf numFmtId="0" fontId="1" fillId="2" borderId="8" xfId="1" applyFill="1" applyBorder="1" applyAlignment="1" applyProtection="1">
      <alignment horizontal="left" vertical="center" wrapText="1" indent="1"/>
      <protection hidden="1"/>
    </xf>
    <xf numFmtId="0" fontId="6" fillId="2" borderId="11" xfId="0" applyFont="1" applyFill="1" applyBorder="1" applyAlignment="1" applyProtection="1">
      <alignment horizontal="left" vertical="center" wrapText="1" indent="3"/>
      <protection hidden="1"/>
    </xf>
    <xf numFmtId="0" fontId="6" fillId="2" borderId="12" xfId="0" applyFont="1" applyFill="1" applyBorder="1" applyAlignment="1" applyProtection="1">
      <alignment horizontal="left" vertical="center" wrapText="1" indent="3"/>
      <protection hidden="1"/>
    </xf>
    <xf numFmtId="0" fontId="6" fillId="2" borderId="13" xfId="0" applyFont="1" applyFill="1" applyBorder="1" applyAlignment="1" applyProtection="1">
      <alignment horizontal="left" vertical="center" wrapText="1" indent="3"/>
      <protection hidden="1"/>
    </xf>
    <xf numFmtId="0" fontId="2" fillId="2" borderId="0" xfId="0" applyFont="1" applyFill="1" applyAlignment="1" applyProtection="1">
      <alignment vertical="center" wrapText="1"/>
      <protection hidden="1"/>
    </xf>
    <xf numFmtId="0" fontId="6" fillId="2" borderId="9" xfId="0" applyFont="1" applyFill="1" applyBorder="1" applyAlignment="1" applyProtection="1">
      <alignment horizontal="left" vertical="center" wrapText="1" indent="1"/>
      <protection hidden="1"/>
    </xf>
    <xf numFmtId="0" fontId="6" fillId="2" borderId="0" xfId="0" applyFont="1" applyFill="1" applyBorder="1" applyAlignment="1" applyProtection="1">
      <alignment horizontal="left" vertical="center" wrapText="1" indent="1"/>
      <protection hidden="1"/>
    </xf>
    <xf numFmtId="0" fontId="6" fillId="2" borderId="10" xfId="0" applyFont="1" applyFill="1" applyBorder="1" applyAlignment="1" applyProtection="1">
      <alignment horizontal="left" vertical="center" wrapText="1" indent="1"/>
      <protection hidden="1"/>
    </xf>
    <xf numFmtId="0" fontId="8" fillId="2" borderId="9" xfId="1" applyFont="1" applyFill="1" applyBorder="1" applyAlignment="1" applyProtection="1">
      <alignment horizontal="left" vertical="center" wrapText="1" indent="1"/>
      <protection hidden="1"/>
    </xf>
    <xf numFmtId="0" fontId="1" fillId="2" borderId="0" xfId="1" applyFill="1" applyBorder="1" applyAlignment="1" applyProtection="1">
      <alignment horizontal="left" vertical="center" wrapText="1" indent="1"/>
      <protection hidden="1"/>
    </xf>
    <xf numFmtId="0" fontId="1" fillId="2" borderId="10" xfId="1" applyFill="1" applyBorder="1" applyAlignment="1" applyProtection="1">
      <alignment horizontal="left" vertical="center" wrapText="1" indent="1"/>
      <protection hidden="1"/>
    </xf>
    <xf numFmtId="0" fontId="4" fillId="2" borderId="11" xfId="0" applyFont="1" applyFill="1" applyBorder="1" applyAlignment="1" applyProtection="1">
      <alignment horizontal="left" vertical="center" wrapText="1"/>
      <protection locked="0"/>
    </xf>
    <xf numFmtId="0" fontId="4" fillId="2" borderId="12" xfId="0" applyFont="1" applyFill="1" applyBorder="1" applyAlignment="1" applyProtection="1">
      <alignment horizontal="left" vertical="center" wrapText="1"/>
      <protection locked="0"/>
    </xf>
    <xf numFmtId="0" fontId="4" fillId="2" borderId="13" xfId="0" applyFont="1" applyFill="1" applyBorder="1" applyAlignment="1" applyProtection="1">
      <alignment horizontal="left" vertical="center" wrapText="1"/>
      <protection locked="0"/>
    </xf>
    <xf numFmtId="0" fontId="4" fillId="2" borderId="9" xfId="0" applyFont="1" applyFill="1" applyBorder="1" applyAlignment="1" applyProtection="1">
      <alignment horizontal="left" vertical="center" wrapText="1"/>
      <protection locked="0"/>
    </xf>
    <xf numFmtId="0" fontId="4" fillId="2" borderId="0" xfId="0" applyFont="1" applyFill="1" applyBorder="1" applyAlignment="1" applyProtection="1">
      <alignment horizontal="left" vertical="center" wrapText="1"/>
      <protection locked="0"/>
    </xf>
    <xf numFmtId="0" fontId="4" fillId="2" borderId="10" xfId="0" applyFont="1" applyFill="1" applyBorder="1" applyAlignment="1" applyProtection="1">
      <alignment horizontal="left" vertical="center" wrapText="1"/>
      <protection locked="0"/>
    </xf>
    <xf numFmtId="0" fontId="4" fillId="2" borderId="14" xfId="1" applyFont="1" applyFill="1" applyBorder="1" applyAlignment="1" applyProtection="1">
      <alignment horizontal="left" vertical="center" wrapText="1"/>
      <protection hidden="1"/>
    </xf>
    <xf numFmtId="0" fontId="5" fillId="4" borderId="14" xfId="0" applyFont="1" applyFill="1" applyBorder="1" applyAlignment="1" applyProtection="1">
      <alignment horizontal="center" vertical="center"/>
      <protection locked="0"/>
    </xf>
    <xf numFmtId="0" fontId="5" fillId="2" borderId="6"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protection hidden="1"/>
    </xf>
    <xf numFmtId="0" fontId="5" fillId="2" borderId="11" xfId="0" applyFont="1" applyFill="1" applyBorder="1" applyAlignment="1" applyProtection="1">
      <alignment horizontal="center" vertical="center"/>
      <protection hidden="1"/>
    </xf>
    <xf numFmtId="0" fontId="5" fillId="2" borderId="13" xfId="0" applyFont="1" applyFill="1" applyBorder="1" applyAlignment="1" applyProtection="1">
      <alignment horizontal="center" vertical="center"/>
      <protection hidden="1"/>
    </xf>
    <xf numFmtId="0" fontId="11" fillId="2" borderId="0" xfId="0" applyFont="1" applyFill="1" applyBorder="1" applyAlignment="1">
      <alignment horizontal="center"/>
    </xf>
  </cellXfs>
  <cellStyles count="2">
    <cellStyle name="Hyperlink" xfId="1" builtinId="8"/>
    <cellStyle name="Normal" xfId="0" builtinId="0"/>
  </cellStyles>
  <dxfs count="2">
    <dxf>
      <fill>
        <patternFill>
          <bgColor rgb="FFFFF0AF"/>
        </patternFill>
      </fill>
    </dxf>
    <dxf>
      <fill>
        <patternFill>
          <bgColor rgb="FFFF8F8F"/>
        </patternFill>
      </fill>
    </dxf>
  </dxfs>
  <tableStyles count="0" defaultTableStyle="TableStyleMedium2" defaultPivotStyle="PivotStyleLight16"/>
  <colors>
    <mruColors>
      <color rgb="FFFF8F8F"/>
      <color rgb="FFFFF0AF"/>
      <color rgb="FFFFED9F"/>
      <color rgb="FFF7E1E2"/>
      <color rgb="FFF5D7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128905</xdr:colOff>
      <xdr:row>0</xdr:row>
      <xdr:rowOff>267971</xdr:rowOff>
    </xdr:from>
    <xdr:to>
      <xdr:col>7</xdr:col>
      <xdr:colOff>472123</xdr:colOff>
      <xdr:row>0</xdr:row>
      <xdr:rowOff>669291</xdr:rowOff>
    </xdr:to>
    <xdr:pic>
      <xdr:nvPicPr>
        <xdr:cNvPr id="2" name="Picture 1" descr="Good estate management for schools (GEMS) logo">
          <a:extLst>
            <a:ext uri="{FF2B5EF4-FFF2-40B4-BE49-F238E27FC236}">
              <a16:creationId xmlns:a16="http://schemas.microsoft.com/office/drawing/2014/main" id="{F1982D59-D0ED-4A65-AA19-9D4BB3346F0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62443" y="267971"/>
          <a:ext cx="2272030" cy="401320"/>
        </a:xfrm>
        <a:prstGeom prst="rect">
          <a:avLst/>
        </a:prstGeom>
        <a:noFill/>
        <a:ln>
          <a:noFill/>
        </a:ln>
      </xdr:spPr>
    </xdr:pic>
    <xdr:clientData/>
  </xdr:twoCellAnchor>
  <xdr:twoCellAnchor editAs="oneCell">
    <xdr:from>
      <xdr:col>0</xdr:col>
      <xdr:colOff>509588</xdr:colOff>
      <xdr:row>0</xdr:row>
      <xdr:rowOff>76201</xdr:rowOff>
    </xdr:from>
    <xdr:to>
      <xdr:col>4</xdr:col>
      <xdr:colOff>104775</xdr:colOff>
      <xdr:row>0</xdr:row>
      <xdr:rowOff>880746</xdr:rowOff>
    </xdr:to>
    <xdr:pic>
      <xdr:nvPicPr>
        <xdr:cNvPr id="3" name="Picture 2" descr="Department for Education logo">
          <a:extLst>
            <a:ext uri="{FF2B5EF4-FFF2-40B4-BE49-F238E27FC236}">
              <a16:creationId xmlns:a16="http://schemas.microsoft.com/office/drawing/2014/main" id="{1087053E-B2F2-4D55-AE42-DE7FB5DD6A0B}"/>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9588" y="76201"/>
          <a:ext cx="1228725" cy="8045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670772</xdr:colOff>
      <xdr:row>0</xdr:row>
      <xdr:rowOff>249978</xdr:rowOff>
    </xdr:from>
    <xdr:to>
      <xdr:col>3</xdr:col>
      <xdr:colOff>2942802</xdr:colOff>
      <xdr:row>0</xdr:row>
      <xdr:rowOff>651298</xdr:rowOff>
    </xdr:to>
    <xdr:pic>
      <xdr:nvPicPr>
        <xdr:cNvPr id="4" name="Picture 3" descr="Good estate management for schools (GEMS) logo">
          <a:extLst>
            <a:ext uri="{FF2B5EF4-FFF2-40B4-BE49-F238E27FC236}">
              <a16:creationId xmlns:a16="http://schemas.microsoft.com/office/drawing/2014/main" id="{8C66B7F2-FF98-4BE4-934F-2E7D8C66C572}"/>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7314" y="249978"/>
          <a:ext cx="2272030" cy="401320"/>
        </a:xfrm>
        <a:prstGeom prst="rect">
          <a:avLst/>
        </a:prstGeom>
        <a:noFill/>
        <a:ln>
          <a:noFill/>
        </a:ln>
      </xdr:spPr>
    </xdr:pic>
    <xdr:clientData/>
  </xdr:twoCellAnchor>
  <xdr:twoCellAnchor editAs="oneCell">
    <xdr:from>
      <xdr:col>0</xdr:col>
      <xdr:colOff>534459</xdr:colOff>
      <xdr:row>0</xdr:row>
      <xdr:rowOff>58208</xdr:rowOff>
    </xdr:from>
    <xdr:to>
      <xdr:col>3</xdr:col>
      <xdr:colOff>646642</xdr:colOff>
      <xdr:row>0</xdr:row>
      <xdr:rowOff>862753</xdr:rowOff>
    </xdr:to>
    <xdr:pic>
      <xdr:nvPicPr>
        <xdr:cNvPr id="5" name="Picture 4" descr="Department for Education logo">
          <a:extLst>
            <a:ext uri="{FF2B5EF4-FFF2-40B4-BE49-F238E27FC236}">
              <a16:creationId xmlns:a16="http://schemas.microsoft.com/office/drawing/2014/main" id="{890D1779-781A-4281-BBEC-9C6FDF43A3FF}"/>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4459" y="58208"/>
          <a:ext cx="1228725" cy="804545"/>
        </a:xfrm>
        <a:prstGeom prst="rect">
          <a:avLst/>
        </a:prstGeom>
      </xdr:spPr>
    </xdr:pic>
    <xdr:clientData/>
  </xdr:twoCellAnchor>
</xdr:wsDr>
</file>

<file path=xl/theme/theme1.xml><?xml version="1.0" encoding="utf-8"?>
<a:theme xmlns:a="http://schemas.openxmlformats.org/drawingml/2006/main" name="Office Theme">
  <a:themeElements>
    <a:clrScheme name="DfE Colours">
      <a:dk1>
        <a:sysClr val="windowText" lastClr="000000"/>
      </a:dk1>
      <a:lt1>
        <a:sysClr val="window" lastClr="FFFFFF"/>
      </a:lt1>
      <a:dk2>
        <a:srgbClr val="44546A"/>
      </a:dk2>
      <a:lt2>
        <a:srgbClr val="E7E6E6"/>
      </a:lt2>
      <a:accent1>
        <a:srgbClr val="104F75"/>
      </a:accent1>
      <a:accent2>
        <a:srgbClr val="8A2529"/>
      </a:accent2>
      <a:accent3>
        <a:srgbClr val="C2A204"/>
      </a:accent3>
      <a:accent4>
        <a:srgbClr val="004712"/>
      </a:accent4>
      <a:accent5>
        <a:srgbClr val="260859"/>
      </a:accent5>
      <a:accent6>
        <a:srgbClr val="0563C1"/>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uidance/good-estate-management-for-schools/the-fundamentals-of-good-estate-management" TargetMode="External"/><Relationship Id="rId1" Type="http://schemas.openxmlformats.org/officeDocument/2006/relationships/hyperlink" Target="https://www.gov.uk/guidance/good-estate-management-for-schools/health-and-safet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uidance/good-estate-management-for-schools/strategic-estate-management" TargetMode="External"/><Relationship Id="rId2" Type="http://schemas.openxmlformats.org/officeDocument/2006/relationships/hyperlink" Target="https://www.gov.uk/guidance/good-estate-management-for-schools/strategic-estate-management" TargetMode="External"/><Relationship Id="rId1" Type="http://schemas.openxmlformats.org/officeDocument/2006/relationships/hyperlink" Target="https://www.gov.uk/guidance/good-estate-management-for-schools/strategic-estate-managemen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gov.uk/guidance/good-estate-management-for-schools/strategic-estate-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D4EB-A831-474D-85F3-7D1DD328833B}">
  <sheetPr>
    <pageSetUpPr fitToPage="1"/>
  </sheetPr>
  <dimension ref="A1:X47"/>
  <sheetViews>
    <sheetView zoomScaleNormal="100" workbookViewId="0">
      <selection activeCell="C6" sqref="C6:T6"/>
    </sheetView>
  </sheetViews>
  <sheetFormatPr defaultColWidth="0" defaultRowHeight="13.5" zeroHeight="1" x14ac:dyDescent="0.35"/>
  <cols>
    <col min="1" max="1" width="8" style="1" customWidth="1"/>
    <col min="2" max="2" width="2.59765625" style="1" customWidth="1"/>
    <col min="3" max="3" width="3.265625" style="1" customWidth="1"/>
    <col min="4" max="11" width="9" style="1" customWidth="1"/>
    <col min="12" max="12" width="10.59765625" style="1" customWidth="1"/>
    <col min="13" max="13" width="9" style="1" customWidth="1"/>
    <col min="14" max="18" width="10.265625" style="1" customWidth="1"/>
    <col min="19" max="20" width="9" style="1" customWidth="1"/>
    <col min="21" max="21" width="2.59765625" style="1" customWidth="1"/>
    <col min="22" max="22" width="7.59765625" style="1" customWidth="1"/>
    <col min="23" max="16384" width="9" style="1" hidden="1"/>
  </cols>
  <sheetData>
    <row r="1" spans="2:21" ht="70.05" customHeight="1" thickBot="1" x14ac:dyDescent="0.4"/>
    <row r="2" spans="2:21" x14ac:dyDescent="0.35">
      <c r="B2" s="2"/>
      <c r="C2" s="3"/>
      <c r="D2" s="3"/>
      <c r="E2" s="3"/>
      <c r="F2" s="3"/>
      <c r="G2" s="3"/>
      <c r="H2" s="3"/>
      <c r="I2" s="3"/>
      <c r="J2" s="3"/>
      <c r="K2" s="3"/>
      <c r="L2" s="3"/>
      <c r="M2" s="3"/>
      <c r="N2" s="3"/>
      <c r="O2" s="3"/>
      <c r="P2" s="3"/>
      <c r="Q2" s="3"/>
      <c r="R2" s="3"/>
      <c r="S2" s="3"/>
      <c r="T2" s="3"/>
      <c r="U2" s="4"/>
    </row>
    <row r="3" spans="2:21" ht="20.65" x14ac:dyDescent="0.35">
      <c r="B3" s="6"/>
      <c r="C3" s="106" t="s">
        <v>0</v>
      </c>
      <c r="D3" s="106"/>
      <c r="E3" s="106"/>
      <c r="F3" s="106"/>
      <c r="G3" s="106"/>
      <c r="H3" s="106"/>
      <c r="I3" s="106"/>
      <c r="J3" s="106"/>
      <c r="K3" s="106"/>
      <c r="L3" s="106"/>
      <c r="M3" s="106"/>
      <c r="N3" s="106"/>
      <c r="O3" s="106"/>
      <c r="P3" s="106"/>
      <c r="Q3" s="106"/>
      <c r="R3" s="106"/>
      <c r="S3" s="106"/>
      <c r="T3" s="106"/>
      <c r="U3" s="5"/>
    </row>
    <row r="4" spans="2:21" x14ac:dyDescent="0.35">
      <c r="B4" s="6"/>
      <c r="U4" s="5"/>
    </row>
    <row r="5" spans="2:21" s="9" customFormat="1" ht="42.75" customHeight="1" x14ac:dyDescent="0.45">
      <c r="B5" s="7"/>
      <c r="C5" s="107" t="s">
        <v>177</v>
      </c>
      <c r="D5" s="108"/>
      <c r="E5" s="108"/>
      <c r="F5" s="108"/>
      <c r="G5" s="108"/>
      <c r="H5" s="108"/>
      <c r="I5" s="108"/>
      <c r="J5" s="108"/>
      <c r="K5" s="108"/>
      <c r="L5" s="108"/>
      <c r="M5" s="108"/>
      <c r="N5" s="108"/>
      <c r="O5" s="108"/>
      <c r="P5" s="108"/>
      <c r="Q5" s="108"/>
      <c r="R5" s="108"/>
      <c r="S5" s="108"/>
      <c r="T5" s="109"/>
      <c r="U5" s="8"/>
    </row>
    <row r="6" spans="2:21" s="9" customFormat="1" ht="40.15" customHeight="1" x14ac:dyDescent="0.45">
      <c r="B6" s="7"/>
      <c r="C6" s="114" t="s">
        <v>172</v>
      </c>
      <c r="D6" s="115"/>
      <c r="E6" s="115"/>
      <c r="F6" s="115"/>
      <c r="G6" s="115"/>
      <c r="H6" s="115"/>
      <c r="I6" s="115"/>
      <c r="J6" s="115"/>
      <c r="K6" s="115"/>
      <c r="L6" s="115"/>
      <c r="M6" s="115"/>
      <c r="N6" s="115"/>
      <c r="O6" s="115"/>
      <c r="P6" s="115"/>
      <c r="Q6" s="115"/>
      <c r="R6" s="115"/>
      <c r="S6" s="115"/>
      <c r="T6" s="116"/>
      <c r="U6" s="8"/>
    </row>
    <row r="7" spans="2:21" s="9" customFormat="1" ht="27" customHeight="1" x14ac:dyDescent="0.45">
      <c r="B7" s="7"/>
      <c r="C7" s="117" t="s">
        <v>178</v>
      </c>
      <c r="D7" s="118"/>
      <c r="E7" s="118"/>
      <c r="F7" s="118"/>
      <c r="G7" s="118"/>
      <c r="H7" s="118"/>
      <c r="I7" s="118"/>
      <c r="J7" s="118"/>
      <c r="K7" s="118"/>
      <c r="L7" s="118"/>
      <c r="M7" s="118"/>
      <c r="N7" s="118"/>
      <c r="O7" s="118"/>
      <c r="P7" s="118"/>
      <c r="Q7" s="118"/>
      <c r="R7" s="118"/>
      <c r="S7" s="118"/>
      <c r="T7" s="119"/>
      <c r="U7" s="8"/>
    </row>
    <row r="8" spans="2:21" ht="6.5" customHeight="1" x14ac:dyDescent="0.35">
      <c r="B8" s="6"/>
      <c r="C8" s="110"/>
      <c r="D8" s="111"/>
      <c r="E8" s="111"/>
      <c r="F8" s="111"/>
      <c r="G8" s="111"/>
      <c r="H8" s="111"/>
      <c r="I8" s="111"/>
      <c r="J8" s="111"/>
      <c r="K8" s="111"/>
      <c r="L8" s="111"/>
      <c r="M8" s="111"/>
      <c r="N8" s="111"/>
      <c r="O8" s="111"/>
      <c r="P8" s="111"/>
      <c r="Q8" s="111"/>
      <c r="R8" s="111"/>
      <c r="S8" s="111"/>
      <c r="T8" s="112"/>
      <c r="U8" s="5"/>
    </row>
    <row r="9" spans="2:21" ht="15" x14ac:dyDescent="0.35">
      <c r="B9" s="6"/>
      <c r="C9" s="79"/>
      <c r="D9" s="79"/>
      <c r="E9" s="79"/>
      <c r="F9" s="79"/>
      <c r="G9" s="79"/>
      <c r="H9" s="79"/>
      <c r="I9" s="79"/>
      <c r="J9" s="79"/>
      <c r="K9" s="79"/>
      <c r="L9" s="79"/>
      <c r="M9" s="79"/>
      <c r="N9" s="79"/>
      <c r="O9" s="79"/>
      <c r="P9" s="79"/>
      <c r="Q9" s="79"/>
      <c r="R9" s="79"/>
      <c r="S9" s="79"/>
      <c r="T9" s="79"/>
      <c r="U9" s="5"/>
    </row>
    <row r="10" spans="2:21" s="82" customFormat="1" ht="20.65" x14ac:dyDescent="0.45">
      <c r="B10" s="80"/>
      <c r="C10" s="106" t="s">
        <v>1</v>
      </c>
      <c r="D10" s="106"/>
      <c r="E10" s="106"/>
      <c r="F10" s="106"/>
      <c r="G10" s="106"/>
      <c r="H10" s="106"/>
      <c r="I10" s="106"/>
      <c r="J10" s="106"/>
      <c r="K10" s="106"/>
      <c r="L10" s="106"/>
      <c r="M10" s="106"/>
      <c r="N10" s="106"/>
      <c r="O10" s="106"/>
      <c r="P10" s="106"/>
      <c r="Q10" s="106"/>
      <c r="R10" s="106"/>
      <c r="S10" s="106"/>
      <c r="T10" s="106"/>
      <c r="U10" s="81"/>
    </row>
    <row r="11" spans="2:21" s="82" customFormat="1" ht="37.35" customHeight="1" x14ac:dyDescent="0.45">
      <c r="B11" s="80"/>
      <c r="C11" s="120" t="s">
        <v>2</v>
      </c>
      <c r="D11" s="121"/>
      <c r="E11" s="121"/>
      <c r="F11" s="121"/>
      <c r="G11" s="121"/>
      <c r="H11" s="121"/>
      <c r="I11" s="121"/>
      <c r="J11" s="121"/>
      <c r="K11" s="121"/>
      <c r="L11" s="121"/>
      <c r="M11" s="121"/>
      <c r="N11" s="121"/>
      <c r="O11" s="121"/>
      <c r="P11" s="121"/>
      <c r="Q11" s="121"/>
      <c r="R11" s="121"/>
      <c r="S11" s="121"/>
      <c r="T11" s="122"/>
      <c r="U11" s="81"/>
    </row>
    <row r="12" spans="2:21" ht="15" x14ac:dyDescent="0.35">
      <c r="B12" s="6"/>
      <c r="C12" s="83"/>
      <c r="D12" s="83"/>
      <c r="E12" s="83"/>
      <c r="F12" s="83"/>
      <c r="G12" s="83"/>
      <c r="H12" s="83"/>
      <c r="I12" s="83"/>
      <c r="J12" s="83"/>
      <c r="K12" s="83"/>
      <c r="L12" s="83"/>
      <c r="M12" s="83"/>
      <c r="N12" s="83"/>
      <c r="O12" s="83"/>
      <c r="P12" s="83"/>
      <c r="Q12" s="83"/>
      <c r="R12" s="83"/>
      <c r="S12" s="83"/>
      <c r="T12" s="83"/>
      <c r="U12" s="5"/>
    </row>
    <row r="13" spans="2:21" s="82" customFormat="1" ht="20.65" x14ac:dyDescent="0.45">
      <c r="B13" s="80"/>
      <c r="C13" s="106" t="s">
        <v>3</v>
      </c>
      <c r="D13" s="106"/>
      <c r="E13" s="106"/>
      <c r="F13" s="106"/>
      <c r="G13" s="106"/>
      <c r="H13" s="106"/>
      <c r="I13" s="106"/>
      <c r="J13" s="106"/>
      <c r="K13" s="106"/>
      <c r="L13" s="106"/>
      <c r="M13" s="106"/>
      <c r="N13" s="106"/>
      <c r="O13" s="106"/>
      <c r="P13" s="106"/>
      <c r="Q13" s="106"/>
      <c r="R13" s="106"/>
      <c r="S13" s="106"/>
      <c r="T13" s="106"/>
      <c r="U13" s="81"/>
    </row>
    <row r="14" spans="2:21" s="82" customFormat="1" ht="30.75" customHeight="1" x14ac:dyDescent="0.45">
      <c r="B14" s="80"/>
      <c r="C14" s="123" t="s">
        <v>169</v>
      </c>
      <c r="D14" s="124"/>
      <c r="E14" s="124"/>
      <c r="F14" s="124"/>
      <c r="G14" s="124"/>
      <c r="H14" s="124"/>
      <c r="I14" s="124"/>
      <c r="J14" s="124"/>
      <c r="K14" s="124"/>
      <c r="L14" s="124"/>
      <c r="M14" s="124"/>
      <c r="N14" s="124"/>
      <c r="O14" s="124"/>
      <c r="P14" s="124"/>
      <c r="Q14" s="124"/>
      <c r="R14" s="124"/>
      <c r="S14" s="124"/>
      <c r="T14" s="125"/>
      <c r="U14" s="81"/>
    </row>
    <row r="15" spans="2:21" s="82" customFormat="1" ht="25.35" customHeight="1" x14ac:dyDescent="0.45">
      <c r="B15" s="80"/>
      <c r="C15" s="123" t="s">
        <v>4</v>
      </c>
      <c r="D15" s="124"/>
      <c r="E15" s="124"/>
      <c r="F15" s="124"/>
      <c r="G15" s="124"/>
      <c r="H15" s="124"/>
      <c r="I15" s="124"/>
      <c r="J15" s="124"/>
      <c r="K15" s="124"/>
      <c r="L15" s="124"/>
      <c r="M15" s="124"/>
      <c r="N15" s="124"/>
      <c r="O15" s="124"/>
      <c r="P15" s="124"/>
      <c r="Q15" s="124"/>
      <c r="R15" s="124"/>
      <c r="S15" s="124"/>
      <c r="T15" s="125"/>
      <c r="U15" s="81"/>
    </row>
    <row r="16" spans="2:21" s="82" customFormat="1" ht="41.85" customHeight="1" x14ac:dyDescent="0.45">
      <c r="B16" s="80"/>
      <c r="C16" s="123" t="s">
        <v>5</v>
      </c>
      <c r="D16" s="124"/>
      <c r="E16" s="124"/>
      <c r="F16" s="124"/>
      <c r="G16" s="124"/>
      <c r="H16" s="124"/>
      <c r="I16" s="124"/>
      <c r="J16" s="124"/>
      <c r="K16" s="124"/>
      <c r="L16" s="124"/>
      <c r="M16" s="124"/>
      <c r="N16" s="124"/>
      <c r="O16" s="124"/>
      <c r="P16" s="124"/>
      <c r="Q16" s="124"/>
      <c r="R16" s="124"/>
      <c r="S16" s="124"/>
      <c r="T16" s="125"/>
      <c r="U16" s="81"/>
    </row>
    <row r="17" spans="2:24" s="82" customFormat="1" ht="24.75" customHeight="1" x14ac:dyDescent="0.45">
      <c r="B17" s="80"/>
      <c r="C17" s="120" t="s">
        <v>6</v>
      </c>
      <c r="D17" s="121"/>
      <c r="E17" s="121"/>
      <c r="F17" s="121"/>
      <c r="G17" s="121"/>
      <c r="H17" s="121"/>
      <c r="I17" s="121"/>
      <c r="J17" s="121"/>
      <c r="K17" s="121"/>
      <c r="L17" s="121"/>
      <c r="M17" s="121"/>
      <c r="N17" s="121"/>
      <c r="O17" s="121"/>
      <c r="P17" s="121"/>
      <c r="Q17" s="121"/>
      <c r="R17" s="121"/>
      <c r="S17" s="121"/>
      <c r="T17" s="122"/>
      <c r="U17" s="81"/>
    </row>
    <row r="18" spans="2:24" ht="15" x14ac:dyDescent="0.35">
      <c r="B18" s="6"/>
      <c r="C18" s="83"/>
      <c r="D18" s="83"/>
      <c r="E18" s="83"/>
      <c r="F18" s="83"/>
      <c r="G18" s="83"/>
      <c r="H18" s="83"/>
      <c r="I18" s="83"/>
      <c r="J18" s="83"/>
      <c r="K18" s="83"/>
      <c r="L18" s="83"/>
      <c r="M18" s="83"/>
      <c r="N18" s="83"/>
      <c r="O18" s="83"/>
      <c r="P18" s="83"/>
      <c r="Q18" s="83"/>
      <c r="R18" s="83"/>
      <c r="S18" s="83"/>
      <c r="T18" s="83"/>
      <c r="U18" s="5"/>
    </row>
    <row r="19" spans="2:24" ht="20.65" x14ac:dyDescent="0.35">
      <c r="B19" s="6"/>
      <c r="C19" s="106" t="s">
        <v>7</v>
      </c>
      <c r="D19" s="106"/>
      <c r="E19" s="106"/>
      <c r="F19" s="106"/>
      <c r="G19" s="106"/>
      <c r="H19" s="106"/>
      <c r="I19" s="106"/>
      <c r="J19" s="106"/>
      <c r="K19" s="106"/>
      <c r="L19" s="106"/>
      <c r="M19" s="106"/>
      <c r="N19" s="106"/>
      <c r="O19" s="106"/>
      <c r="P19" s="106"/>
      <c r="Q19" s="106"/>
      <c r="R19" s="106"/>
      <c r="S19" s="106"/>
      <c r="T19" s="106"/>
      <c r="U19" s="5"/>
    </row>
    <row r="20" spans="2:24" s="82" customFormat="1" ht="38.25" customHeight="1" x14ac:dyDescent="0.45">
      <c r="B20" s="80"/>
      <c r="C20" s="123" t="s">
        <v>173</v>
      </c>
      <c r="D20" s="124"/>
      <c r="E20" s="124"/>
      <c r="F20" s="124"/>
      <c r="G20" s="124"/>
      <c r="H20" s="124"/>
      <c r="I20" s="124"/>
      <c r="J20" s="124"/>
      <c r="K20" s="124"/>
      <c r="L20" s="124"/>
      <c r="M20" s="124"/>
      <c r="N20" s="124"/>
      <c r="O20" s="124"/>
      <c r="P20" s="124"/>
      <c r="Q20" s="124"/>
      <c r="R20" s="124"/>
      <c r="S20" s="124"/>
      <c r="T20" s="125"/>
      <c r="U20" s="81"/>
    </row>
    <row r="21" spans="2:24" ht="39.85" customHeight="1" x14ac:dyDescent="0.35">
      <c r="B21" s="6"/>
      <c r="C21" s="103" t="s">
        <v>168</v>
      </c>
      <c r="D21" s="104"/>
      <c r="E21" s="104"/>
      <c r="F21" s="104"/>
      <c r="G21" s="104"/>
      <c r="H21" s="104"/>
      <c r="I21" s="104"/>
      <c r="J21" s="104"/>
      <c r="K21" s="104"/>
      <c r="L21" s="104"/>
      <c r="M21" s="104"/>
      <c r="N21" s="104"/>
      <c r="O21" s="104"/>
      <c r="P21" s="104"/>
      <c r="Q21" s="104"/>
      <c r="R21" s="104"/>
      <c r="S21" s="104"/>
      <c r="T21" s="105"/>
      <c r="U21" s="5"/>
    </row>
    <row r="22" spans="2:24" s="82" customFormat="1" ht="41.75" customHeight="1" x14ac:dyDescent="0.45">
      <c r="B22" s="80"/>
      <c r="C22" s="120" t="s">
        <v>8</v>
      </c>
      <c r="D22" s="121"/>
      <c r="E22" s="121"/>
      <c r="F22" s="121"/>
      <c r="G22" s="121"/>
      <c r="H22" s="121"/>
      <c r="I22" s="121"/>
      <c r="J22" s="121"/>
      <c r="K22" s="121"/>
      <c r="L22" s="121"/>
      <c r="M22" s="121"/>
      <c r="N22" s="121"/>
      <c r="O22" s="121"/>
      <c r="P22" s="121"/>
      <c r="Q22" s="121"/>
      <c r="R22" s="121"/>
      <c r="S22" s="121"/>
      <c r="T22" s="122"/>
      <c r="U22" s="81"/>
    </row>
    <row r="23" spans="2:24" ht="15" x14ac:dyDescent="0.35">
      <c r="B23" s="6"/>
      <c r="C23" s="83"/>
      <c r="D23" s="83"/>
      <c r="E23" s="83"/>
      <c r="F23" s="83"/>
      <c r="G23" s="83"/>
      <c r="H23" s="83"/>
      <c r="I23" s="83"/>
      <c r="J23" s="83"/>
      <c r="K23" s="83"/>
      <c r="L23" s="83"/>
      <c r="M23" s="83"/>
      <c r="N23" s="83"/>
      <c r="O23" s="83"/>
      <c r="P23" s="83"/>
      <c r="Q23" s="83"/>
      <c r="R23" s="83"/>
      <c r="S23" s="83"/>
      <c r="T23" s="83"/>
      <c r="U23" s="5"/>
    </row>
    <row r="24" spans="2:24" s="11" customFormat="1" ht="15.4" thickBot="1" x14ac:dyDescent="0.45">
      <c r="B24" s="29"/>
      <c r="C24" s="31"/>
      <c r="D24" s="31"/>
      <c r="E24" s="31"/>
      <c r="F24" s="31"/>
      <c r="G24" s="31"/>
      <c r="H24" s="31"/>
      <c r="I24" s="31"/>
      <c r="J24" s="31"/>
      <c r="K24" s="32"/>
      <c r="L24" s="84"/>
      <c r="M24" s="34"/>
      <c r="N24" s="35"/>
      <c r="O24" s="35"/>
      <c r="P24" s="35"/>
      <c r="Q24" s="35"/>
      <c r="R24" s="35"/>
      <c r="S24" s="35"/>
      <c r="T24" s="35"/>
      <c r="U24" s="36"/>
    </row>
    <row r="25" spans="2:24" x14ac:dyDescent="0.35">
      <c r="C25" s="113"/>
      <c r="D25" s="113"/>
      <c r="E25" s="113"/>
      <c r="F25" s="113"/>
      <c r="G25" s="113"/>
      <c r="H25" s="113"/>
      <c r="I25" s="113"/>
      <c r="J25" s="113"/>
      <c r="L25" s="37"/>
      <c r="M25" s="38"/>
      <c r="N25" s="39"/>
      <c r="O25" s="39"/>
      <c r="P25" s="39"/>
      <c r="Q25" s="39"/>
      <c r="R25" s="39"/>
      <c r="W25" s="40"/>
      <c r="X25" s="40"/>
    </row>
    <row r="26" spans="2:24" hidden="1" x14ac:dyDescent="0.35"/>
    <row r="27" spans="2:24" hidden="1" x14ac:dyDescent="0.35"/>
    <row r="28" spans="2:24" hidden="1" x14ac:dyDescent="0.35"/>
    <row r="29" spans="2:24" x14ac:dyDescent="0.35"/>
    <row r="30" spans="2:24" x14ac:dyDescent="0.35"/>
    <row r="31" spans="2:24" x14ac:dyDescent="0.35"/>
    <row r="32" spans="2:24" x14ac:dyDescent="0.35"/>
    <row r="33" x14ac:dyDescent="0.35"/>
    <row r="34" x14ac:dyDescent="0.35"/>
    <row r="35" x14ac:dyDescent="0.35"/>
    <row r="36" x14ac:dyDescent="0.35"/>
    <row r="37" x14ac:dyDescent="0.35"/>
    <row r="38" x14ac:dyDescent="0.35"/>
    <row r="39" x14ac:dyDescent="0.35"/>
    <row r="40" hidden="1" x14ac:dyDescent="0.35"/>
    <row r="41" x14ac:dyDescent="0.35"/>
    <row r="42" x14ac:dyDescent="0.35"/>
    <row r="43" x14ac:dyDescent="0.35"/>
    <row r="44" x14ac:dyDescent="0.35"/>
    <row r="45" x14ac:dyDescent="0.35"/>
    <row r="46" x14ac:dyDescent="0.35"/>
    <row r="47" x14ac:dyDescent="0.35"/>
  </sheetData>
  <sheetProtection algorithmName="SHA-512" hashValue="5CSrHbDCPODVL7wsTF5/ckCheqlp0wqlh9LtI5Pt4vp1PtPez5DZhsGG+8JB3VGqUq6RiQBkEbjjn9lZWJmdWw==" saltValue="Th/88Ae9SorRpsoYhhmh0w==" spinCount="100000" sheet="1" objects="1" scenarios="1"/>
  <mergeCells count="17">
    <mergeCell ref="C15:T15"/>
    <mergeCell ref="C21:T21"/>
    <mergeCell ref="C3:T3"/>
    <mergeCell ref="C5:T5"/>
    <mergeCell ref="C8:T8"/>
    <mergeCell ref="C25:J25"/>
    <mergeCell ref="C6:T6"/>
    <mergeCell ref="C7:T7"/>
    <mergeCell ref="C10:T10"/>
    <mergeCell ref="C11:T11"/>
    <mergeCell ref="C22:T22"/>
    <mergeCell ref="C13:T13"/>
    <mergeCell ref="C17:T17"/>
    <mergeCell ref="C19:T19"/>
    <mergeCell ref="C20:T20"/>
    <mergeCell ref="C14:T14"/>
    <mergeCell ref="C16:T16"/>
  </mergeCells>
  <dataValidations disablePrompts="1" count="1">
    <dataValidation type="list" allowBlank="1" showInputMessage="1" showErrorMessage="1" sqref="L24:L25" xr:uid="{43F1B005-4052-41DD-8122-38DFCC911E22}">
      <formula1>$W$2:$Y$2</formula1>
    </dataValidation>
  </dataValidations>
  <hyperlinks>
    <hyperlink ref="C5:T5" r:id="rId1" display="Effective management of the estate requires a range of skills, processes and policies. Good estate management for schools (GEMS) provides details of the various policies, processes and documents that schools, academies and multi-academy trusts should consider when managing their estates." xr:uid="{FA3D1593-229A-461B-B88D-4E5950172FDF}"/>
    <hyperlink ref="C7:T7" r:id="rId2" display="The checklist asks a number of questions across 12 areas of estate management to reflect the key elements set out in the fundamentals of estate management." xr:uid="{70771D65-7F54-4EEA-9CC2-C4237AA1258C}"/>
  </hyperlinks>
  <pageMargins left="0.7" right="0.7" top="0.75" bottom="0.75" header="0.3" footer="0.3"/>
  <pageSetup paperSize="9" scale="74" fitToHeight="0"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0E57-DD4D-4692-94B8-34B00A6706DE}">
  <sheetPr>
    <pageSetUpPr fitToPage="1"/>
  </sheetPr>
  <dimension ref="A1:Y181"/>
  <sheetViews>
    <sheetView zoomScale="90" zoomScaleNormal="90" workbookViewId="0">
      <selection activeCell="C5" sqref="C5:L5"/>
    </sheetView>
  </sheetViews>
  <sheetFormatPr defaultColWidth="0" defaultRowHeight="15" zeroHeight="1" x14ac:dyDescent="0.4"/>
  <cols>
    <col min="1" max="1" width="8" style="1" customWidth="1"/>
    <col min="2" max="2" width="2.59765625" style="1" customWidth="1"/>
    <col min="3" max="3" width="5" style="1" customWidth="1"/>
    <col min="4" max="4" width="54.1328125" style="1" customWidth="1"/>
    <col min="5" max="5" width="9.73046875" style="11" customWidth="1"/>
    <col min="6" max="6" width="8.3984375" style="1" customWidth="1"/>
    <col min="7" max="7" width="10.59765625" style="1" customWidth="1"/>
    <col min="8" max="8" width="4.265625" style="1" customWidth="1"/>
    <col min="9" max="9" width="53.1328125" style="1" customWidth="1"/>
    <col min="10" max="10" width="8" style="1" hidden="1" customWidth="1"/>
    <col min="11" max="12" width="15.59765625" style="1" customWidth="1"/>
    <col min="13" max="14" width="4.265625" style="1" customWidth="1"/>
    <col min="15" max="15" width="7.59765625" style="1" customWidth="1"/>
    <col min="16" max="18" width="9" style="1" hidden="1" customWidth="1"/>
    <col min="19" max="21" width="0" style="1" hidden="1" customWidth="1"/>
    <col min="22" max="23" width="9" style="1" hidden="1" customWidth="1"/>
    <col min="24" max="25" width="0" style="1" hidden="1" customWidth="1"/>
    <col min="26" max="16384" width="9" style="1" hidden="1"/>
  </cols>
  <sheetData>
    <row r="1" spans="1:14" ht="70.05" customHeight="1" thickBot="1" x14ac:dyDescent="0.45"/>
    <row r="2" spans="1:14" x14ac:dyDescent="0.4">
      <c r="B2" s="2"/>
      <c r="C2" s="3"/>
      <c r="D2" s="3"/>
      <c r="E2" s="96"/>
      <c r="F2" s="3"/>
      <c r="G2" s="3"/>
      <c r="H2" s="3"/>
      <c r="I2" s="3"/>
      <c r="J2" s="3"/>
      <c r="K2" s="3"/>
      <c r="L2" s="3"/>
      <c r="M2" s="4"/>
      <c r="N2" s="57"/>
    </row>
    <row r="3" spans="1:14" ht="24.75" customHeight="1" x14ac:dyDescent="0.35">
      <c r="A3" s="5"/>
      <c r="B3" s="57"/>
      <c r="C3" s="106" t="s">
        <v>179</v>
      </c>
      <c r="D3" s="106"/>
      <c r="E3" s="106"/>
      <c r="F3" s="106"/>
      <c r="G3" s="106"/>
      <c r="H3" s="106"/>
      <c r="I3" s="106"/>
      <c r="J3" s="106"/>
      <c r="K3" s="106"/>
      <c r="L3" s="106"/>
      <c r="M3" s="5"/>
      <c r="N3" s="57"/>
    </row>
    <row r="4" spans="1:14" x14ac:dyDescent="0.4">
      <c r="B4" s="6"/>
      <c r="D4" s="78"/>
      <c r="L4" s="57"/>
      <c r="M4" s="5"/>
      <c r="N4" s="57"/>
    </row>
    <row r="5" spans="1:14" s="9" customFormat="1" ht="32.25" customHeight="1" x14ac:dyDescent="0.45">
      <c r="B5" s="7"/>
      <c r="C5" s="126" t="s">
        <v>170</v>
      </c>
      <c r="D5" s="126"/>
      <c r="E5" s="126"/>
      <c r="F5" s="126"/>
      <c r="G5" s="126"/>
      <c r="H5" s="126"/>
      <c r="I5" s="126"/>
      <c r="J5" s="126"/>
      <c r="K5" s="126"/>
      <c r="L5" s="126"/>
      <c r="M5" s="8"/>
      <c r="N5" s="58"/>
    </row>
    <row r="6" spans="1:14" s="9" customFormat="1" ht="44.25" customHeight="1" x14ac:dyDescent="0.45">
      <c r="B6" s="7"/>
      <c r="C6" s="126" t="s">
        <v>171</v>
      </c>
      <c r="D6" s="126"/>
      <c r="E6" s="126"/>
      <c r="F6" s="126"/>
      <c r="G6" s="126"/>
      <c r="H6" s="126"/>
      <c r="I6" s="126"/>
      <c r="J6" s="126"/>
      <c r="K6" s="126"/>
      <c r="L6" s="126"/>
      <c r="M6" s="8"/>
      <c r="N6" s="58"/>
    </row>
    <row r="7" spans="1:14" s="9" customFormat="1" ht="53.85" customHeight="1" x14ac:dyDescent="0.45">
      <c r="B7" s="7"/>
      <c r="C7" s="126" t="s">
        <v>9</v>
      </c>
      <c r="D7" s="126"/>
      <c r="E7" s="126"/>
      <c r="F7" s="126"/>
      <c r="G7" s="126"/>
      <c r="H7" s="126"/>
      <c r="I7" s="126"/>
      <c r="J7" s="126"/>
      <c r="K7" s="126"/>
      <c r="L7" s="126"/>
      <c r="M7" s="8"/>
      <c r="N7" s="58"/>
    </row>
    <row r="8" spans="1:14" ht="14.75" customHeight="1" x14ac:dyDescent="0.4">
      <c r="B8" s="6"/>
      <c r="M8" s="5"/>
      <c r="N8" s="57"/>
    </row>
    <row r="9" spans="1:14" ht="14.75" customHeight="1" x14ac:dyDescent="0.35">
      <c r="B9" s="6"/>
      <c r="C9" s="128" t="s">
        <v>10</v>
      </c>
      <c r="D9" s="129"/>
      <c r="E9" s="127"/>
      <c r="F9" s="127"/>
      <c r="G9" s="127"/>
      <c r="H9" s="127"/>
      <c r="I9" s="127"/>
      <c r="J9" s="127"/>
      <c r="K9" s="127"/>
      <c r="L9" s="127"/>
      <c r="M9" s="5"/>
      <c r="N9" s="57"/>
    </row>
    <row r="10" spans="1:14" ht="14.75" customHeight="1" x14ac:dyDescent="0.35">
      <c r="B10" s="6"/>
      <c r="C10" s="130"/>
      <c r="D10" s="131"/>
      <c r="E10" s="127"/>
      <c r="F10" s="127"/>
      <c r="G10" s="127"/>
      <c r="H10" s="127"/>
      <c r="I10" s="127"/>
      <c r="J10" s="127"/>
      <c r="K10" s="127"/>
      <c r="L10" s="127"/>
      <c r="M10" s="5"/>
      <c r="N10" s="57"/>
    </row>
    <row r="11" spans="1:14" s="11" customFormat="1" ht="14.25" customHeight="1" x14ac:dyDescent="0.4">
      <c r="B11" s="10"/>
      <c r="G11" s="12"/>
      <c r="H11" s="13"/>
      <c r="I11" s="12"/>
      <c r="M11" s="14"/>
      <c r="N11" s="59"/>
    </row>
    <row r="12" spans="1:14" s="16" customFormat="1" ht="45.75" customHeight="1" x14ac:dyDescent="0.45">
      <c r="B12" s="15"/>
      <c r="G12" s="17" t="s">
        <v>11</v>
      </c>
      <c r="H12" s="17"/>
      <c r="I12" s="17" t="s">
        <v>12</v>
      </c>
      <c r="J12" s="17"/>
      <c r="K12" s="17" t="s">
        <v>174</v>
      </c>
      <c r="L12" s="17" t="s">
        <v>13</v>
      </c>
      <c r="M12" s="18"/>
      <c r="N12" s="60"/>
    </row>
    <row r="13" spans="1:14" s="11" customFormat="1" x14ac:dyDescent="0.4">
      <c r="B13" s="10"/>
      <c r="C13" s="41" t="s">
        <v>14</v>
      </c>
      <c r="D13" s="41"/>
      <c r="E13" s="41"/>
      <c r="F13" s="41"/>
      <c r="G13" s="41"/>
      <c r="H13" s="41"/>
      <c r="I13" s="41"/>
      <c r="J13" s="41"/>
      <c r="K13" s="41"/>
      <c r="L13" s="41"/>
      <c r="M13" s="14"/>
      <c r="N13" s="59"/>
    </row>
    <row r="14" spans="1:14" s="11" customFormat="1" ht="4.25" customHeight="1" x14ac:dyDescent="0.4">
      <c r="B14" s="10"/>
      <c r="E14" s="19"/>
      <c r="F14" s="19"/>
      <c r="G14" s="19"/>
      <c r="H14" s="19"/>
      <c r="I14" s="19"/>
      <c r="M14" s="14"/>
      <c r="N14" s="59"/>
    </row>
    <row r="15" spans="1:14" s="11" customFormat="1" ht="40.25" customHeight="1" x14ac:dyDescent="0.4">
      <c r="B15" s="10"/>
      <c r="C15" s="20">
        <v>1</v>
      </c>
      <c r="D15" s="21" t="s">
        <v>15</v>
      </c>
      <c r="E15" s="26" t="s">
        <v>16</v>
      </c>
      <c r="G15" s="42"/>
      <c r="H15" s="22"/>
      <c r="I15" s="43"/>
      <c r="J15" s="44"/>
      <c r="K15" s="45"/>
      <c r="L15" s="45"/>
      <c r="M15" s="14"/>
      <c r="N15" s="59"/>
    </row>
    <row r="16" spans="1:14" s="11" customFormat="1" ht="40.25" customHeight="1" x14ac:dyDescent="0.4">
      <c r="B16" s="10"/>
      <c r="C16" s="20" t="s">
        <v>17</v>
      </c>
      <c r="D16" s="23" t="s">
        <v>18</v>
      </c>
      <c r="E16" s="100" t="s">
        <v>19</v>
      </c>
      <c r="G16" s="42"/>
      <c r="H16" s="22"/>
      <c r="I16" s="43"/>
      <c r="J16" s="44"/>
      <c r="K16" s="45"/>
      <c r="L16" s="45"/>
      <c r="M16" s="14"/>
      <c r="N16" s="59"/>
    </row>
    <row r="17" spans="2:14" s="11" customFormat="1" ht="40.25" customHeight="1" x14ac:dyDescent="0.4">
      <c r="B17" s="10"/>
      <c r="C17" s="20" t="s">
        <v>20</v>
      </c>
      <c r="D17" s="23" t="s">
        <v>21</v>
      </c>
      <c r="E17" s="100" t="s">
        <v>22</v>
      </c>
      <c r="G17" s="42"/>
      <c r="H17" s="22"/>
      <c r="I17" s="43"/>
      <c r="J17" s="44"/>
      <c r="K17" s="45"/>
      <c r="L17" s="45"/>
      <c r="M17" s="14"/>
      <c r="N17" s="59"/>
    </row>
    <row r="18" spans="2:14" s="11" customFormat="1" ht="40.25" customHeight="1" x14ac:dyDescent="0.4">
      <c r="B18" s="10"/>
      <c r="C18" s="20" t="s">
        <v>23</v>
      </c>
      <c r="D18" s="23" t="s">
        <v>24</v>
      </c>
      <c r="E18" s="100" t="s">
        <v>25</v>
      </c>
      <c r="G18" s="42"/>
      <c r="H18" s="22"/>
      <c r="I18" s="43"/>
      <c r="J18" s="44"/>
      <c r="K18" s="45"/>
      <c r="L18" s="45"/>
      <c r="M18" s="14"/>
      <c r="N18" s="59"/>
    </row>
    <row r="19" spans="2:14" s="11" customFormat="1" ht="40.25" customHeight="1" x14ac:dyDescent="0.4">
      <c r="B19" s="10"/>
      <c r="C19" s="20">
        <v>2</v>
      </c>
      <c r="D19" s="21" t="s">
        <v>26</v>
      </c>
      <c r="E19" s="100" t="s">
        <v>27</v>
      </c>
      <c r="G19" s="42"/>
      <c r="H19" s="22"/>
      <c r="I19" s="43"/>
      <c r="J19" s="44"/>
      <c r="K19" s="45"/>
      <c r="L19" s="45"/>
      <c r="M19" s="14"/>
      <c r="N19" s="59"/>
    </row>
    <row r="20" spans="2:14" s="11" customFormat="1" ht="40.25" customHeight="1" x14ac:dyDescent="0.4">
      <c r="B20" s="10"/>
      <c r="C20" s="20">
        <v>3</v>
      </c>
      <c r="D20" s="21" t="s">
        <v>28</v>
      </c>
      <c r="E20" s="100" t="s">
        <v>29</v>
      </c>
      <c r="G20" s="42"/>
      <c r="H20" s="22"/>
      <c r="I20" s="43"/>
      <c r="J20" s="44"/>
      <c r="K20" s="45"/>
      <c r="L20" s="45"/>
      <c r="M20" s="14"/>
      <c r="N20" s="59"/>
    </row>
    <row r="21" spans="2:14" s="11" customFormat="1" ht="40.25" customHeight="1" x14ac:dyDescent="0.4">
      <c r="B21" s="10"/>
      <c r="C21" s="20">
        <v>4</v>
      </c>
      <c r="D21" s="21" t="s">
        <v>30</v>
      </c>
      <c r="E21" s="100" t="s">
        <v>31</v>
      </c>
      <c r="G21" s="42"/>
      <c r="H21" s="22"/>
      <c r="I21" s="43"/>
      <c r="J21" s="44"/>
      <c r="K21" s="45"/>
      <c r="L21" s="45"/>
      <c r="M21" s="14"/>
      <c r="N21" s="59"/>
    </row>
    <row r="22" spans="2:14" s="11" customFormat="1" ht="12" customHeight="1" x14ac:dyDescent="0.4">
      <c r="B22" s="10"/>
      <c r="C22" s="24"/>
      <c r="D22" s="25"/>
      <c r="E22" s="101"/>
      <c r="G22" s="12"/>
      <c r="H22" s="22"/>
      <c r="I22" s="22"/>
      <c r="J22" s="22"/>
      <c r="K22" s="22"/>
      <c r="L22" s="22"/>
      <c r="M22" s="14"/>
      <c r="N22" s="59"/>
    </row>
    <row r="23" spans="2:14" s="11" customFormat="1" x14ac:dyDescent="0.4">
      <c r="B23" s="10"/>
      <c r="C23" s="41" t="s">
        <v>32</v>
      </c>
      <c r="D23" s="41"/>
      <c r="E23" s="41"/>
      <c r="F23" s="41"/>
      <c r="G23" s="41"/>
      <c r="H23" s="41"/>
      <c r="I23" s="41"/>
      <c r="J23" s="41"/>
      <c r="K23" s="41"/>
      <c r="L23" s="41"/>
      <c r="M23" s="14"/>
      <c r="N23" s="59"/>
    </row>
    <row r="24" spans="2:14" s="11" customFormat="1" ht="8" customHeight="1" x14ac:dyDescent="0.4">
      <c r="B24" s="10"/>
      <c r="C24" s="20"/>
      <c r="D24" s="21"/>
      <c r="E24" s="100"/>
      <c r="G24" s="22"/>
      <c r="H24" s="22"/>
      <c r="I24" s="22"/>
      <c r="J24" s="22"/>
      <c r="K24" s="22"/>
      <c r="L24" s="22"/>
      <c r="M24" s="14"/>
      <c r="N24" s="59"/>
    </row>
    <row r="25" spans="2:14" s="11" customFormat="1" ht="40.25" customHeight="1" x14ac:dyDescent="0.4">
      <c r="B25" s="10"/>
      <c r="C25" s="20">
        <v>5</v>
      </c>
      <c r="D25" s="21" t="s">
        <v>33</v>
      </c>
      <c r="E25" s="100" t="s">
        <v>34</v>
      </c>
      <c r="G25" s="42"/>
      <c r="H25" s="22"/>
      <c r="I25" s="43"/>
      <c r="J25" s="44"/>
      <c r="K25" s="45"/>
      <c r="L25" s="45"/>
      <c r="M25" s="14"/>
      <c r="N25" s="59"/>
    </row>
    <row r="26" spans="2:14" s="11" customFormat="1" ht="40.25" customHeight="1" x14ac:dyDescent="0.4">
      <c r="B26" s="10"/>
      <c r="C26" s="20">
        <v>6</v>
      </c>
      <c r="D26" s="21" t="s">
        <v>35</v>
      </c>
      <c r="E26" s="100" t="s">
        <v>36</v>
      </c>
      <c r="G26" s="42"/>
      <c r="H26" s="22"/>
      <c r="I26" s="43"/>
      <c r="J26" s="44"/>
      <c r="K26" s="45"/>
      <c r="L26" s="71"/>
      <c r="M26" s="14"/>
      <c r="N26" s="59"/>
    </row>
    <row r="27" spans="2:14" s="11" customFormat="1" ht="47.75" customHeight="1" x14ac:dyDescent="0.4">
      <c r="B27" s="10"/>
      <c r="C27" s="20">
        <v>7</v>
      </c>
      <c r="D27" s="21" t="s">
        <v>37</v>
      </c>
      <c r="E27" s="100" t="s">
        <v>38</v>
      </c>
      <c r="G27" s="42"/>
      <c r="H27" s="22"/>
      <c r="I27" s="43"/>
      <c r="J27" s="44"/>
      <c r="K27" s="45"/>
      <c r="L27" s="71"/>
      <c r="M27" s="14"/>
      <c r="N27" s="59"/>
    </row>
    <row r="28" spans="2:14" s="11" customFormat="1" ht="12" customHeight="1" x14ac:dyDescent="0.4">
      <c r="B28" s="10"/>
      <c r="C28" s="24"/>
      <c r="D28" s="25"/>
      <c r="E28" s="101"/>
      <c r="G28" s="12"/>
      <c r="H28" s="22"/>
      <c r="I28" s="22"/>
      <c r="J28" s="22"/>
      <c r="K28" s="22"/>
      <c r="L28" s="22"/>
      <c r="M28" s="14"/>
      <c r="N28" s="59"/>
    </row>
    <row r="29" spans="2:14" s="11" customFormat="1" x14ac:dyDescent="0.4">
      <c r="B29" s="10"/>
      <c r="C29" s="41" t="s">
        <v>39</v>
      </c>
      <c r="D29" s="41"/>
      <c r="E29" s="41"/>
      <c r="F29" s="41"/>
      <c r="G29" s="41"/>
      <c r="H29" s="41"/>
      <c r="I29" s="41"/>
      <c r="J29" s="41"/>
      <c r="K29" s="41"/>
      <c r="L29" s="41"/>
      <c r="M29" s="14"/>
      <c r="N29" s="59"/>
    </row>
    <row r="30" spans="2:14" s="11" customFormat="1" ht="8" customHeight="1" x14ac:dyDescent="0.4">
      <c r="B30" s="10"/>
      <c r="C30" s="20"/>
      <c r="D30" s="21"/>
      <c r="E30" s="100"/>
      <c r="G30" s="22"/>
      <c r="H30" s="22"/>
      <c r="I30" s="22"/>
      <c r="J30" s="22"/>
      <c r="K30" s="22"/>
      <c r="L30" s="22"/>
      <c r="M30" s="14"/>
      <c r="N30" s="59"/>
    </row>
    <row r="31" spans="2:14" s="11" customFormat="1" ht="40.25" customHeight="1" x14ac:dyDescent="0.4">
      <c r="B31" s="10"/>
      <c r="C31" s="20">
        <v>8</v>
      </c>
      <c r="D31" s="21" t="s">
        <v>40</v>
      </c>
      <c r="E31" s="100" t="s">
        <v>41</v>
      </c>
      <c r="G31" s="42"/>
      <c r="H31" s="22"/>
      <c r="I31" s="43"/>
      <c r="J31" s="44"/>
      <c r="K31" s="45"/>
      <c r="L31" s="45"/>
      <c r="M31" s="14"/>
      <c r="N31" s="59"/>
    </row>
    <row r="32" spans="2:14" s="11" customFormat="1" ht="40.25" customHeight="1" x14ac:dyDescent="0.4">
      <c r="B32" s="10"/>
      <c r="C32" s="20">
        <v>9</v>
      </c>
      <c r="D32" s="21" t="s">
        <v>42</v>
      </c>
      <c r="E32" s="100" t="s">
        <v>43</v>
      </c>
      <c r="G32" s="42"/>
      <c r="H32" s="22"/>
      <c r="I32" s="43"/>
      <c r="J32" s="44"/>
      <c r="K32" s="45"/>
      <c r="L32" s="71"/>
      <c r="M32" s="14"/>
      <c r="N32" s="59"/>
    </row>
    <row r="33" spans="2:17" s="11" customFormat="1" x14ac:dyDescent="0.4">
      <c r="B33" s="10"/>
      <c r="C33" s="24"/>
      <c r="D33" s="25"/>
      <c r="E33" s="101"/>
      <c r="G33" s="98"/>
      <c r="H33" s="22"/>
      <c r="I33" s="99"/>
      <c r="J33" s="99"/>
      <c r="K33" s="99"/>
      <c r="L33" s="102"/>
      <c r="M33" s="14"/>
      <c r="N33" s="59"/>
    </row>
    <row r="34" spans="2:17" s="11" customFormat="1" x14ac:dyDescent="0.4">
      <c r="B34" s="10"/>
      <c r="C34" s="41" t="s">
        <v>44</v>
      </c>
      <c r="D34" s="41"/>
      <c r="E34" s="41"/>
      <c r="F34" s="41"/>
      <c r="G34" s="41"/>
      <c r="H34" s="41"/>
      <c r="I34" s="41"/>
      <c r="J34" s="41"/>
      <c r="K34" s="41"/>
      <c r="L34" s="41"/>
      <c r="M34" s="14"/>
      <c r="N34" s="59"/>
    </row>
    <row r="35" spans="2:17" s="11" customFormat="1" ht="8" customHeight="1" x14ac:dyDescent="0.4">
      <c r="B35" s="10"/>
      <c r="C35" s="20"/>
      <c r="D35" s="21"/>
      <c r="E35" s="100"/>
      <c r="G35" s="22"/>
      <c r="H35" s="22"/>
      <c r="I35" s="22"/>
      <c r="J35" s="22"/>
      <c r="K35" s="22"/>
      <c r="L35" s="22"/>
      <c r="M35" s="14"/>
      <c r="N35" s="59"/>
    </row>
    <row r="36" spans="2:17" s="11" customFormat="1" ht="60" customHeight="1" x14ac:dyDescent="0.4">
      <c r="B36" s="10"/>
      <c r="C36" s="20">
        <v>10</v>
      </c>
      <c r="D36" s="21" t="s">
        <v>45</v>
      </c>
      <c r="E36" s="100" t="s">
        <v>46</v>
      </c>
      <c r="G36" s="42"/>
      <c r="H36" s="22"/>
      <c r="I36" s="43"/>
      <c r="J36" s="44"/>
      <c r="K36" s="45"/>
      <c r="L36" s="45"/>
      <c r="M36" s="14"/>
      <c r="N36" s="59"/>
      <c r="P36" s="27"/>
      <c r="Q36" s="27"/>
    </row>
    <row r="37" spans="2:17" s="11" customFormat="1" ht="60" customHeight="1" x14ac:dyDescent="0.4">
      <c r="B37" s="10"/>
      <c r="C37" s="20">
        <v>11</v>
      </c>
      <c r="D37" s="21" t="s">
        <v>47</v>
      </c>
      <c r="E37" s="100" t="s">
        <v>48</v>
      </c>
      <c r="G37" s="42"/>
      <c r="H37" s="22"/>
      <c r="I37" s="43"/>
      <c r="J37" s="44"/>
      <c r="K37" s="45"/>
      <c r="L37" s="45"/>
      <c r="M37" s="14"/>
      <c r="N37" s="59"/>
      <c r="P37" s="27"/>
      <c r="Q37" s="27"/>
    </row>
    <row r="38" spans="2:17" s="11" customFormat="1" ht="12" customHeight="1" x14ac:dyDescent="0.4">
      <c r="B38" s="10"/>
      <c r="C38" s="24"/>
      <c r="D38" s="25"/>
      <c r="E38" s="101"/>
      <c r="G38" s="22"/>
      <c r="H38" s="22"/>
      <c r="I38" s="22"/>
      <c r="J38" s="22"/>
      <c r="K38" s="22"/>
      <c r="L38" s="22"/>
      <c r="M38" s="14"/>
      <c r="N38" s="59"/>
    </row>
    <row r="39" spans="2:17" s="11" customFormat="1" x14ac:dyDescent="0.4">
      <c r="B39" s="10"/>
      <c r="C39" s="41" t="s">
        <v>49</v>
      </c>
      <c r="D39" s="41"/>
      <c r="E39" s="41"/>
      <c r="F39" s="41"/>
      <c r="G39" s="41"/>
      <c r="H39" s="41"/>
      <c r="I39" s="41"/>
      <c r="J39" s="41"/>
      <c r="K39" s="41"/>
      <c r="L39" s="41"/>
      <c r="M39" s="14"/>
      <c r="N39" s="59"/>
    </row>
    <row r="40" spans="2:17" s="11" customFormat="1" ht="8" customHeight="1" x14ac:dyDescent="0.4">
      <c r="B40" s="10"/>
      <c r="C40" s="20"/>
      <c r="D40" s="21"/>
      <c r="E40" s="100"/>
      <c r="G40" s="22"/>
      <c r="H40" s="22"/>
      <c r="I40" s="22"/>
      <c r="J40" s="22"/>
      <c r="K40" s="22"/>
      <c r="L40" s="22"/>
      <c r="M40" s="14"/>
      <c r="N40" s="59"/>
    </row>
    <row r="41" spans="2:17" s="11" customFormat="1" ht="60" customHeight="1" x14ac:dyDescent="0.4">
      <c r="B41" s="10"/>
      <c r="C41" s="28">
        <v>12</v>
      </c>
      <c r="D41" s="21" t="s">
        <v>50</v>
      </c>
      <c r="E41" s="100" t="s">
        <v>51</v>
      </c>
      <c r="G41" s="42"/>
      <c r="H41" s="22"/>
      <c r="I41" s="43"/>
      <c r="J41" s="44"/>
      <c r="K41" s="45"/>
      <c r="L41" s="45"/>
      <c r="M41" s="14"/>
      <c r="N41" s="59"/>
    </row>
    <row r="42" spans="2:17" s="11" customFormat="1" x14ac:dyDescent="0.4">
      <c r="B42" s="10"/>
      <c r="C42" s="92"/>
      <c r="D42" s="25"/>
      <c r="E42" s="101"/>
      <c r="G42" s="98"/>
      <c r="H42" s="22"/>
      <c r="I42" s="99"/>
      <c r="J42" s="99"/>
      <c r="K42" s="99"/>
      <c r="L42" s="99"/>
      <c r="M42" s="14"/>
      <c r="N42" s="59"/>
    </row>
    <row r="43" spans="2:17" s="11" customFormat="1" x14ac:dyDescent="0.4">
      <c r="B43" s="10"/>
      <c r="C43" s="41" t="s">
        <v>52</v>
      </c>
      <c r="D43" s="41"/>
      <c r="E43" s="41"/>
      <c r="F43" s="41"/>
      <c r="G43" s="41"/>
      <c r="H43" s="41"/>
      <c r="I43" s="41"/>
      <c r="J43" s="41"/>
      <c r="K43" s="41"/>
      <c r="L43" s="41"/>
      <c r="M43" s="14"/>
      <c r="N43" s="59"/>
    </row>
    <row r="44" spans="2:17" s="11" customFormat="1" ht="8" customHeight="1" x14ac:dyDescent="0.4">
      <c r="B44" s="10"/>
      <c r="C44" s="20"/>
      <c r="D44" s="21"/>
      <c r="E44" s="100"/>
      <c r="G44" s="22"/>
      <c r="H44" s="22"/>
      <c r="I44" s="22"/>
      <c r="J44" s="22"/>
      <c r="K44" s="22"/>
      <c r="L44" s="22"/>
      <c r="M44" s="14"/>
      <c r="N44" s="59"/>
    </row>
    <row r="45" spans="2:17" s="11" customFormat="1" ht="60" customHeight="1" x14ac:dyDescent="0.4">
      <c r="B45" s="10"/>
      <c r="C45" s="20">
        <v>13</v>
      </c>
      <c r="D45" s="21" t="s">
        <v>53</v>
      </c>
      <c r="E45" s="100" t="s">
        <v>54</v>
      </c>
      <c r="G45" s="42"/>
      <c r="H45" s="22"/>
      <c r="I45" s="43"/>
      <c r="J45" s="44"/>
      <c r="K45" s="45"/>
      <c r="L45" s="45"/>
      <c r="M45" s="14"/>
      <c r="N45" s="59"/>
      <c r="P45" s="27"/>
      <c r="Q45" s="27"/>
    </row>
    <row r="46" spans="2:17" s="11" customFormat="1" ht="60" customHeight="1" x14ac:dyDescent="0.4">
      <c r="B46" s="10"/>
      <c r="C46" s="20">
        <v>14</v>
      </c>
      <c r="D46" s="21" t="s">
        <v>55</v>
      </c>
      <c r="E46" s="100" t="s">
        <v>56</v>
      </c>
      <c r="G46" s="42"/>
      <c r="H46" s="22"/>
      <c r="I46" s="43"/>
      <c r="J46" s="44"/>
      <c r="K46" s="45"/>
      <c r="L46" s="45"/>
      <c r="M46" s="14"/>
      <c r="N46" s="59"/>
      <c r="P46" s="27"/>
      <c r="Q46" s="27"/>
    </row>
    <row r="47" spans="2:17" s="11" customFormat="1" ht="60" customHeight="1" x14ac:dyDescent="0.4">
      <c r="B47" s="10"/>
      <c r="C47" s="28">
        <v>15</v>
      </c>
      <c r="D47" s="21" t="s">
        <v>57</v>
      </c>
      <c r="E47" s="100" t="s">
        <v>58</v>
      </c>
      <c r="G47" s="42"/>
      <c r="H47" s="22"/>
      <c r="I47" s="43"/>
      <c r="J47" s="44"/>
      <c r="K47" s="45"/>
      <c r="L47" s="45"/>
      <c r="M47" s="14"/>
      <c r="N47" s="59"/>
    </row>
    <row r="48" spans="2:17" s="11" customFormat="1" ht="60" customHeight="1" x14ac:dyDescent="0.4">
      <c r="B48" s="10"/>
      <c r="C48" s="28">
        <v>16</v>
      </c>
      <c r="D48" s="21" t="s">
        <v>59</v>
      </c>
      <c r="E48" s="100" t="s">
        <v>60</v>
      </c>
      <c r="G48" s="42"/>
      <c r="H48" s="22"/>
      <c r="I48" s="43"/>
      <c r="J48" s="44"/>
      <c r="K48" s="45"/>
      <c r="L48" s="45"/>
      <c r="M48" s="14"/>
      <c r="N48" s="59"/>
    </row>
    <row r="49" spans="2:17" s="11" customFormat="1" ht="60" customHeight="1" x14ac:dyDescent="0.4">
      <c r="B49" s="10"/>
      <c r="C49" s="28">
        <v>17</v>
      </c>
      <c r="D49" s="21" t="s">
        <v>61</v>
      </c>
      <c r="E49" s="100" t="s">
        <v>62</v>
      </c>
      <c r="G49" s="42"/>
      <c r="H49" s="22"/>
      <c r="I49" s="43"/>
      <c r="J49" s="44"/>
      <c r="K49" s="45"/>
      <c r="L49" s="45"/>
      <c r="M49" s="14"/>
      <c r="N49" s="59"/>
    </row>
    <row r="50" spans="2:17" s="11" customFormat="1" ht="60" customHeight="1" x14ac:dyDescent="0.4">
      <c r="B50" s="10"/>
      <c r="C50" s="28">
        <v>18</v>
      </c>
      <c r="D50" s="21" t="s">
        <v>63</v>
      </c>
      <c r="E50" s="100" t="s">
        <v>64</v>
      </c>
      <c r="G50" s="42"/>
      <c r="H50" s="22"/>
      <c r="I50" s="43"/>
      <c r="J50" s="44"/>
      <c r="K50" s="45"/>
      <c r="L50" s="45"/>
      <c r="M50" s="14"/>
      <c r="N50" s="59"/>
    </row>
    <row r="51" spans="2:17" s="11" customFormat="1" ht="60" customHeight="1" x14ac:dyDescent="0.4">
      <c r="B51" s="10"/>
      <c r="C51" s="28">
        <v>19</v>
      </c>
      <c r="D51" s="21" t="s">
        <v>65</v>
      </c>
      <c r="E51" s="100" t="s">
        <v>66</v>
      </c>
      <c r="G51" s="42"/>
      <c r="H51" s="22"/>
      <c r="I51" s="43"/>
      <c r="J51" s="44"/>
      <c r="K51" s="45"/>
      <c r="L51" s="45"/>
      <c r="M51" s="14"/>
      <c r="N51" s="59"/>
    </row>
    <row r="52" spans="2:17" s="11" customFormat="1" ht="12" customHeight="1" x14ac:dyDescent="0.4">
      <c r="B52" s="10"/>
      <c r="C52" s="24"/>
      <c r="D52" s="25"/>
      <c r="E52" s="101"/>
      <c r="G52" s="22"/>
      <c r="H52" s="22"/>
      <c r="I52" s="22"/>
      <c r="J52" s="22"/>
      <c r="K52" s="22"/>
      <c r="L52" s="22"/>
      <c r="M52" s="14"/>
      <c r="N52" s="59"/>
    </row>
    <row r="53" spans="2:17" s="11" customFormat="1" x14ac:dyDescent="0.4">
      <c r="B53" s="10"/>
      <c r="C53" s="41" t="s">
        <v>67</v>
      </c>
      <c r="D53" s="41"/>
      <c r="E53" s="41"/>
      <c r="F53" s="41"/>
      <c r="G53" s="41"/>
      <c r="H53" s="41"/>
      <c r="I53" s="41"/>
      <c r="J53" s="41"/>
      <c r="K53" s="41"/>
      <c r="L53" s="41"/>
      <c r="M53" s="14"/>
      <c r="N53" s="59"/>
    </row>
    <row r="54" spans="2:17" s="11" customFormat="1" ht="8" customHeight="1" x14ac:dyDescent="0.4">
      <c r="B54" s="10"/>
      <c r="C54" s="20"/>
      <c r="D54" s="21"/>
      <c r="E54" s="100"/>
      <c r="G54" s="22"/>
      <c r="H54" s="22"/>
      <c r="I54" s="22"/>
      <c r="J54" s="22"/>
      <c r="K54" s="22"/>
      <c r="L54" s="22"/>
      <c r="M54" s="14"/>
      <c r="N54" s="59"/>
    </row>
    <row r="55" spans="2:17" s="11" customFormat="1" ht="60" customHeight="1" x14ac:dyDescent="0.4">
      <c r="B55" s="10"/>
      <c r="C55" s="20">
        <v>20</v>
      </c>
      <c r="D55" s="21" t="s">
        <v>68</v>
      </c>
      <c r="E55" s="100" t="s">
        <v>69</v>
      </c>
      <c r="G55" s="42"/>
      <c r="H55" s="22"/>
      <c r="I55" s="43"/>
      <c r="J55" s="44"/>
      <c r="K55" s="45"/>
      <c r="L55" s="45"/>
      <c r="M55" s="14"/>
      <c r="N55" s="59"/>
      <c r="P55" s="27"/>
      <c r="Q55" s="27"/>
    </row>
    <row r="56" spans="2:17" s="11" customFormat="1" ht="60" customHeight="1" x14ac:dyDescent="0.4">
      <c r="B56" s="10"/>
      <c r="C56" s="28">
        <v>21</v>
      </c>
      <c r="D56" s="21" t="s">
        <v>70</v>
      </c>
      <c r="E56" s="100" t="s">
        <v>71</v>
      </c>
      <c r="G56" s="42"/>
      <c r="H56" s="22"/>
      <c r="I56" s="43"/>
      <c r="J56" s="44"/>
      <c r="K56" s="45"/>
      <c r="L56" s="45"/>
      <c r="M56" s="14"/>
      <c r="N56" s="59"/>
    </row>
    <row r="57" spans="2:17" s="11" customFormat="1" ht="60" customHeight="1" x14ac:dyDescent="0.4">
      <c r="B57" s="10"/>
      <c r="C57" s="28">
        <v>22</v>
      </c>
      <c r="D57" s="21" t="s">
        <v>72</v>
      </c>
      <c r="E57" s="100" t="s">
        <v>73</v>
      </c>
      <c r="G57" s="42"/>
      <c r="H57" s="22"/>
      <c r="I57" s="43"/>
      <c r="J57" s="44"/>
      <c r="K57" s="45"/>
      <c r="L57" s="45"/>
      <c r="M57" s="14"/>
      <c r="N57" s="59"/>
    </row>
    <row r="58" spans="2:17" s="11" customFormat="1" ht="12" customHeight="1" x14ac:dyDescent="0.4">
      <c r="B58" s="10"/>
      <c r="C58" s="24"/>
      <c r="D58" s="25"/>
      <c r="E58" s="101"/>
      <c r="G58" s="22"/>
      <c r="H58" s="22"/>
      <c r="I58" s="22"/>
      <c r="J58" s="22"/>
      <c r="K58" s="22"/>
      <c r="L58" s="22"/>
      <c r="M58" s="14"/>
      <c r="N58" s="59"/>
    </row>
    <row r="59" spans="2:17" s="11" customFormat="1" x14ac:dyDescent="0.4">
      <c r="B59" s="10"/>
      <c r="C59" s="41" t="s">
        <v>74</v>
      </c>
      <c r="D59" s="41"/>
      <c r="E59" s="41"/>
      <c r="F59" s="41"/>
      <c r="G59" s="41"/>
      <c r="H59" s="41"/>
      <c r="I59" s="41"/>
      <c r="J59" s="41"/>
      <c r="K59" s="41"/>
      <c r="L59" s="41"/>
      <c r="M59" s="14"/>
      <c r="N59" s="59"/>
    </row>
    <row r="60" spans="2:17" s="11" customFormat="1" ht="8" customHeight="1" x14ac:dyDescent="0.4">
      <c r="B60" s="10"/>
      <c r="C60" s="20"/>
      <c r="D60" s="21"/>
      <c r="E60" s="100"/>
      <c r="G60" s="22"/>
      <c r="H60" s="22"/>
      <c r="I60" s="22"/>
      <c r="J60" s="22"/>
      <c r="K60" s="22"/>
      <c r="L60" s="22"/>
      <c r="M60" s="14"/>
      <c r="N60" s="59"/>
    </row>
    <row r="61" spans="2:17" s="11" customFormat="1" ht="60" customHeight="1" x14ac:dyDescent="0.4">
      <c r="B61" s="10"/>
      <c r="C61" s="28">
        <v>23</v>
      </c>
      <c r="D61" s="21" t="s">
        <v>75</v>
      </c>
      <c r="E61" s="100" t="s">
        <v>76</v>
      </c>
      <c r="G61" s="42"/>
      <c r="H61" s="22"/>
      <c r="I61" s="43"/>
      <c r="J61" s="44"/>
      <c r="K61" s="45"/>
      <c r="L61" s="45"/>
      <c r="M61" s="14"/>
      <c r="N61" s="59"/>
    </row>
    <row r="62" spans="2:17" s="11" customFormat="1" ht="60" customHeight="1" x14ac:dyDescent="0.4">
      <c r="B62" s="10"/>
      <c r="C62" s="28">
        <v>24</v>
      </c>
      <c r="D62" s="21" t="s">
        <v>77</v>
      </c>
      <c r="E62" s="100" t="s">
        <v>78</v>
      </c>
      <c r="G62" s="42"/>
      <c r="H62" s="22"/>
      <c r="I62" s="43"/>
      <c r="J62" s="44"/>
      <c r="K62" s="45"/>
      <c r="L62" s="45"/>
      <c r="M62" s="14"/>
      <c r="N62" s="59"/>
    </row>
    <row r="63" spans="2:17" s="11" customFormat="1" ht="60" customHeight="1" x14ac:dyDescent="0.4">
      <c r="B63" s="10"/>
      <c r="C63" s="28">
        <v>25</v>
      </c>
      <c r="D63" s="21" t="s">
        <v>79</v>
      </c>
      <c r="E63" s="100" t="s">
        <v>80</v>
      </c>
      <c r="G63" s="42"/>
      <c r="H63" s="22"/>
      <c r="I63" s="43"/>
      <c r="J63" s="44"/>
      <c r="K63" s="45"/>
      <c r="L63" s="45"/>
      <c r="M63" s="14"/>
      <c r="N63" s="59"/>
    </row>
    <row r="64" spans="2:17" s="11" customFormat="1" ht="60" customHeight="1" x14ac:dyDescent="0.4">
      <c r="B64" s="10"/>
      <c r="C64" s="28">
        <v>26</v>
      </c>
      <c r="D64" s="21" t="s">
        <v>81</v>
      </c>
      <c r="E64" s="100" t="s">
        <v>82</v>
      </c>
      <c r="G64" s="42"/>
      <c r="H64" s="22"/>
      <c r="I64" s="43"/>
      <c r="J64" s="44"/>
      <c r="K64" s="45"/>
      <c r="L64" s="45"/>
      <c r="M64" s="14"/>
      <c r="N64" s="59"/>
    </row>
    <row r="65" spans="2:17" s="11" customFormat="1" ht="60" customHeight="1" x14ac:dyDescent="0.4">
      <c r="B65" s="10"/>
      <c r="C65" s="28">
        <v>27</v>
      </c>
      <c r="D65" s="21" t="s">
        <v>83</v>
      </c>
      <c r="E65" s="100" t="s">
        <v>84</v>
      </c>
      <c r="G65" s="42"/>
      <c r="H65" s="22"/>
      <c r="I65" s="43"/>
      <c r="J65" s="44"/>
      <c r="K65" s="45"/>
      <c r="L65" s="45"/>
      <c r="M65" s="14"/>
      <c r="N65" s="59"/>
    </row>
    <row r="66" spans="2:17" s="11" customFormat="1" ht="12" customHeight="1" x14ac:dyDescent="0.4">
      <c r="B66" s="10"/>
      <c r="C66" s="24"/>
      <c r="D66" s="25"/>
      <c r="E66" s="101"/>
      <c r="G66" s="22"/>
      <c r="H66" s="22"/>
      <c r="I66" s="22"/>
      <c r="J66" s="22"/>
      <c r="K66" s="22"/>
      <c r="L66" s="22"/>
      <c r="M66" s="14"/>
      <c r="N66" s="59"/>
    </row>
    <row r="67" spans="2:17" s="11" customFormat="1" x14ac:dyDescent="0.4">
      <c r="B67" s="10"/>
      <c r="C67" s="41" t="s">
        <v>85</v>
      </c>
      <c r="D67" s="41"/>
      <c r="E67" s="41"/>
      <c r="F67" s="41"/>
      <c r="G67" s="41"/>
      <c r="H67" s="41"/>
      <c r="I67" s="41"/>
      <c r="J67" s="41"/>
      <c r="K67" s="41"/>
      <c r="L67" s="41"/>
      <c r="M67" s="14"/>
      <c r="N67" s="59"/>
    </row>
    <row r="68" spans="2:17" s="11" customFormat="1" ht="8" customHeight="1" x14ac:dyDescent="0.4">
      <c r="B68" s="10"/>
      <c r="C68" s="20"/>
      <c r="D68" s="21"/>
      <c r="E68" s="100"/>
      <c r="G68" s="22"/>
      <c r="H68" s="22"/>
      <c r="I68" s="22"/>
      <c r="J68" s="22"/>
      <c r="K68" s="22"/>
      <c r="L68" s="22"/>
      <c r="M68" s="14"/>
      <c r="N68" s="59"/>
    </row>
    <row r="69" spans="2:17" s="11" customFormat="1" ht="60" customHeight="1" x14ac:dyDescent="0.4">
      <c r="B69" s="10"/>
      <c r="C69" s="28">
        <v>28</v>
      </c>
      <c r="D69" s="21" t="s">
        <v>86</v>
      </c>
      <c r="E69" s="100" t="s">
        <v>87</v>
      </c>
      <c r="G69" s="42"/>
      <c r="H69" s="22"/>
      <c r="I69" s="43"/>
      <c r="J69" s="44"/>
      <c r="K69" s="45"/>
      <c r="L69" s="45"/>
      <c r="M69" s="14"/>
      <c r="N69" s="59"/>
    </row>
    <row r="70" spans="2:17" s="11" customFormat="1" ht="60" customHeight="1" x14ac:dyDescent="0.4">
      <c r="B70" s="10"/>
      <c r="C70" s="28">
        <v>29</v>
      </c>
      <c r="D70" s="21" t="s">
        <v>88</v>
      </c>
      <c r="E70" s="100" t="s">
        <v>89</v>
      </c>
      <c r="G70" s="42"/>
      <c r="H70" s="22"/>
      <c r="I70" s="43"/>
      <c r="J70" s="44"/>
      <c r="K70" s="45"/>
      <c r="L70" s="45"/>
      <c r="M70" s="14"/>
      <c r="N70" s="59"/>
    </row>
    <row r="71" spans="2:17" s="11" customFormat="1" ht="60" customHeight="1" x14ac:dyDescent="0.4">
      <c r="B71" s="10"/>
      <c r="C71" s="28">
        <v>30</v>
      </c>
      <c r="D71" s="21" t="s">
        <v>90</v>
      </c>
      <c r="E71" s="100" t="s">
        <v>91</v>
      </c>
      <c r="G71" s="42"/>
      <c r="H71" s="22"/>
      <c r="I71" s="43"/>
      <c r="J71" s="44"/>
      <c r="K71" s="45"/>
      <c r="L71" s="45"/>
      <c r="M71" s="14"/>
      <c r="N71" s="59"/>
    </row>
    <row r="72" spans="2:17" s="11" customFormat="1" ht="12" customHeight="1" x14ac:dyDescent="0.4">
      <c r="B72" s="10"/>
      <c r="C72" s="24"/>
      <c r="D72" s="25"/>
      <c r="E72" s="101"/>
      <c r="G72" s="22"/>
      <c r="H72" s="22"/>
      <c r="I72" s="22"/>
      <c r="J72" s="22"/>
      <c r="K72" s="22"/>
      <c r="L72" s="22"/>
      <c r="M72" s="14"/>
      <c r="N72" s="59"/>
    </row>
    <row r="73" spans="2:17" s="11" customFormat="1" x14ac:dyDescent="0.4">
      <c r="B73" s="10"/>
      <c r="C73" s="41" t="s">
        <v>92</v>
      </c>
      <c r="D73" s="41"/>
      <c r="E73" s="41"/>
      <c r="F73" s="41"/>
      <c r="G73" s="41"/>
      <c r="H73" s="41"/>
      <c r="I73" s="41"/>
      <c r="J73" s="41"/>
      <c r="K73" s="41"/>
      <c r="L73" s="41"/>
      <c r="M73" s="14"/>
      <c r="N73" s="59"/>
    </row>
    <row r="74" spans="2:17" s="11" customFormat="1" ht="8" customHeight="1" x14ac:dyDescent="0.4">
      <c r="B74" s="10"/>
      <c r="C74" s="20"/>
      <c r="D74" s="21"/>
      <c r="E74" s="100"/>
      <c r="G74" s="22"/>
      <c r="H74" s="22"/>
      <c r="I74" s="22"/>
      <c r="J74" s="22"/>
      <c r="K74" s="22"/>
      <c r="L74" s="22"/>
      <c r="M74" s="14"/>
      <c r="N74" s="59"/>
    </row>
    <row r="75" spans="2:17" s="11" customFormat="1" ht="60" customHeight="1" x14ac:dyDescent="0.4">
      <c r="B75" s="10"/>
      <c r="C75" s="28">
        <v>31</v>
      </c>
      <c r="D75" s="21" t="s">
        <v>93</v>
      </c>
      <c r="E75" s="100" t="s">
        <v>94</v>
      </c>
      <c r="G75" s="42"/>
      <c r="H75" s="22"/>
      <c r="I75" s="43"/>
      <c r="J75" s="44"/>
      <c r="K75" s="45"/>
      <c r="L75" s="45"/>
      <c r="M75" s="14"/>
      <c r="N75" s="59"/>
    </row>
    <row r="76" spans="2:17" s="11" customFormat="1" ht="60" customHeight="1" x14ac:dyDescent="0.4">
      <c r="B76" s="10"/>
      <c r="C76" s="28">
        <v>32</v>
      </c>
      <c r="D76" s="21" t="s">
        <v>95</v>
      </c>
      <c r="E76" s="100" t="s">
        <v>96</v>
      </c>
      <c r="G76" s="42"/>
      <c r="H76" s="22"/>
      <c r="I76" s="43"/>
      <c r="J76" s="44"/>
      <c r="K76" s="45"/>
      <c r="L76" s="45"/>
      <c r="M76" s="14"/>
      <c r="N76" s="59"/>
    </row>
    <row r="77" spans="2:17" s="11" customFormat="1" ht="60" customHeight="1" x14ac:dyDescent="0.4">
      <c r="B77" s="10"/>
      <c r="C77" s="28">
        <v>33</v>
      </c>
      <c r="D77" s="21" t="s">
        <v>97</v>
      </c>
      <c r="E77" s="100" t="s">
        <v>98</v>
      </c>
      <c r="G77" s="42"/>
      <c r="H77" s="22"/>
      <c r="I77" s="43"/>
      <c r="J77" s="44"/>
      <c r="K77" s="45"/>
      <c r="L77" s="45"/>
      <c r="M77" s="14"/>
      <c r="N77" s="59"/>
    </row>
    <row r="78" spans="2:17" s="11" customFormat="1" ht="60" customHeight="1" x14ac:dyDescent="0.4">
      <c r="B78" s="10"/>
      <c r="C78" s="28">
        <v>34</v>
      </c>
      <c r="D78" s="21" t="s">
        <v>99</v>
      </c>
      <c r="E78" s="100" t="s">
        <v>176</v>
      </c>
      <c r="G78" s="42"/>
      <c r="H78" s="22"/>
      <c r="I78" s="43"/>
      <c r="J78" s="44"/>
      <c r="K78" s="45"/>
      <c r="L78" s="45"/>
      <c r="M78" s="14"/>
      <c r="N78" s="59"/>
    </row>
    <row r="79" spans="2:17" s="11" customFormat="1" ht="15.5" customHeight="1" thickBot="1" x14ac:dyDescent="0.45">
      <c r="B79" s="29"/>
      <c r="C79" s="30"/>
      <c r="D79" s="30"/>
      <c r="E79" s="31"/>
      <c r="F79" s="32"/>
      <c r="G79" s="33"/>
      <c r="H79" s="34"/>
      <c r="I79" s="35"/>
      <c r="J79" s="35"/>
      <c r="K79" s="35"/>
      <c r="L79" s="35"/>
      <c r="M79" s="36"/>
      <c r="N79" s="59"/>
    </row>
    <row r="80" spans="2:17" ht="39.5" customHeight="1" x14ac:dyDescent="0.35">
      <c r="C80" s="93"/>
      <c r="D80" s="93"/>
      <c r="E80" s="97"/>
      <c r="G80" s="37"/>
      <c r="H80" s="38"/>
      <c r="I80" s="39"/>
      <c r="P80" s="40"/>
      <c r="Q80" s="40"/>
    </row>
    <row r="81" x14ac:dyDescent="0.4"/>
    <row r="82" x14ac:dyDescent="0.4"/>
    <row r="83" x14ac:dyDescent="0.4"/>
    <row r="84" x14ac:dyDescent="0.4"/>
    <row r="85" x14ac:dyDescent="0.4"/>
    <row r="86" x14ac:dyDescent="0.4"/>
    <row r="87" x14ac:dyDescent="0.4"/>
    <row r="88" ht="13.5" hidden="1" customHeight="1"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row r="156" x14ac:dyDescent="0.4"/>
    <row r="157" x14ac:dyDescent="0.4"/>
    <row r="158" x14ac:dyDescent="0.4"/>
    <row r="159" x14ac:dyDescent="0.4"/>
    <row r="160" x14ac:dyDescent="0.4"/>
    <row r="161" x14ac:dyDescent="0.4"/>
    <row r="162" x14ac:dyDescent="0.4"/>
    <row r="163" x14ac:dyDescent="0.4"/>
    <row r="164" x14ac:dyDescent="0.4"/>
    <row r="165" x14ac:dyDescent="0.4"/>
    <row r="166" x14ac:dyDescent="0.4"/>
    <row r="167" x14ac:dyDescent="0.4"/>
    <row r="168" x14ac:dyDescent="0.4"/>
    <row r="169" x14ac:dyDescent="0.4"/>
    <row r="170" x14ac:dyDescent="0.4"/>
    <row r="171" x14ac:dyDescent="0.4"/>
    <row r="172" x14ac:dyDescent="0.4"/>
    <row r="173" x14ac:dyDescent="0.4"/>
    <row r="174" x14ac:dyDescent="0.4"/>
    <row r="175" x14ac:dyDescent="0.4"/>
    <row r="176" x14ac:dyDescent="0.4"/>
    <row r="177" x14ac:dyDescent="0.4"/>
    <row r="178" x14ac:dyDescent="0.4"/>
    <row r="179" x14ac:dyDescent="0.4"/>
    <row r="180" x14ac:dyDescent="0.4"/>
    <row r="181" x14ac:dyDescent="0.4"/>
  </sheetData>
  <sheetProtection algorithmName="SHA-512" hashValue="CpNBjI7z3UychtS4TSQE5m4p9N7J2rw5nHO6KT5BGf4xXWqeyiaQNUklx77oYsY7gTfT5Npcwq+iHWfLjBAm7w==" saltValue="KXbn6p9w36ZR19EnIuQf7Q==" spinCount="100000" sheet="1" objects="1" scenarios="1"/>
  <mergeCells count="6">
    <mergeCell ref="C3:L3"/>
    <mergeCell ref="C5:L5"/>
    <mergeCell ref="C6:L6"/>
    <mergeCell ref="C7:L7"/>
    <mergeCell ref="E9:L10"/>
    <mergeCell ref="C9:D10"/>
  </mergeCells>
  <dataValidations xWindow="1915" yWindow="1363" count="3">
    <dataValidation type="list" allowBlank="1" showInputMessage="1" showErrorMessage="1" sqref="G79:G80" xr:uid="{307FB662-3533-4BAE-B5C7-6A2690F66867}">
      <formula1>$P$2:$R$2</formula1>
    </dataValidation>
    <dataValidation type="list" allowBlank="1" showInputMessage="1" showErrorMessage="1" prompt="Select answer from list" sqref="G15:G22 G24:G28 G60:G66 G74:G78 G68:G72 G54:G58 G30:G41 G43:G52" xr:uid="{0DD71614-8B90-4932-B333-1F5F5D04F6AC}">
      <formula1>"Yes,In part,No"</formula1>
    </dataValidation>
    <dataValidation allowBlank="1" showInputMessage="1" showErrorMessage="1" prompt="Type comments, evidence, and proposed actions" sqref="I15:I22 J74:L74 I60:I66 I74:I78 I24:I28 J22:L22 J28:L28 J30:L30 J38:L38 J66:L66 J72:L72 J15:L15 J24:L24 J54:L54 J35:L35 J40:L40 J60:L60 J68:L68 J44:L48 I68:I72 I54:I57 I58:L58 I30:I41 I43:I52" xr:uid="{0842CE12-88D2-4235-BAC5-F3EC68219042}"/>
  </dataValidations>
  <hyperlinks>
    <hyperlink ref="E17" r:id="rId1" xr:uid="{0C1BF302-C3C9-4EC0-9740-B98D8AB93FE3}"/>
    <hyperlink ref="E18" r:id="rId2" xr:uid="{2ADEF151-9365-46C1-B8EC-0820F75900B2}"/>
    <hyperlink ref="E15" r:id="rId3" xr:uid="{970D97F6-7B98-4707-9444-FBFE942FDA46}"/>
    <hyperlink ref="E16" r:id="rId4" xr:uid="{ADFA5D8D-C899-470D-9629-762DF1EB9CDF}"/>
  </hyperlinks>
  <pageMargins left="0.7" right="0.7" top="0.75" bottom="0.75" header="0.3" footer="0.3"/>
  <pageSetup paperSize="9" scale="71" fitToHeight="0" orientation="landscape"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2ED9F-4E4C-49A7-A709-C3240AE569A0}">
  <dimension ref="A1:AN152"/>
  <sheetViews>
    <sheetView tabSelected="1" topLeftCell="I1" zoomScale="85" zoomScaleNormal="85" workbookViewId="0">
      <selection activeCell="I5" sqref="I5"/>
    </sheetView>
  </sheetViews>
  <sheetFormatPr defaultColWidth="9" defaultRowHeight="15.4" x14ac:dyDescent="0.45"/>
  <cols>
    <col min="1" max="1" width="46.3984375" style="48" hidden="1" customWidth="1"/>
    <col min="2" max="3" width="9" style="48" hidden="1" customWidth="1"/>
    <col min="4" max="4" width="9" style="70" hidden="1" customWidth="1"/>
    <col min="5" max="6" width="9" style="48" hidden="1" customWidth="1"/>
    <col min="7" max="7" width="10.265625" style="70" hidden="1" customWidth="1"/>
    <col min="8" max="8" width="19.59765625" style="70" hidden="1" customWidth="1"/>
    <col min="9" max="9" width="10.265625" style="70" customWidth="1"/>
    <col min="10" max="10" width="19.3984375" style="48" customWidth="1"/>
    <col min="11" max="11" width="23.3984375" style="61" customWidth="1"/>
    <col min="12" max="12" width="48.1328125" style="61" customWidth="1"/>
    <col min="13" max="13" width="48.3984375" style="48" customWidth="1"/>
    <col min="14" max="14" width="20" style="68" customWidth="1"/>
    <col min="15" max="15" width="14.73046875" style="75" customWidth="1"/>
    <col min="16" max="16" width="34" style="75" customWidth="1"/>
    <col min="17" max="17" width="9" style="48"/>
    <col min="18" max="18" width="40" style="61" hidden="1" customWidth="1"/>
    <col min="19" max="19" width="16.86328125" style="48" hidden="1" customWidth="1"/>
    <col min="20" max="20" width="40" style="48" hidden="1" customWidth="1"/>
    <col min="21" max="21" width="14.86328125" style="48" hidden="1" customWidth="1"/>
    <col min="22" max="22" width="16.73046875" style="68" hidden="1" customWidth="1"/>
    <col min="23" max="23" width="14.73046875" style="48" hidden="1" customWidth="1"/>
    <col min="24" max="24" width="9" style="48" hidden="1" customWidth="1"/>
    <col min="25" max="25" width="40" style="61" hidden="1" customWidth="1"/>
    <col min="26" max="26" width="40" style="48" hidden="1" customWidth="1"/>
    <col min="27" max="27" width="17.1328125" style="48" hidden="1" customWidth="1"/>
    <col min="28" max="28" width="15" style="48" hidden="1" customWidth="1"/>
    <col min="29" max="31" width="9" style="48"/>
    <col min="32" max="32" width="7.86328125" style="47" hidden="1" customWidth="1"/>
    <col min="33" max="33" width="28.265625" style="47" hidden="1" customWidth="1"/>
    <col min="34" max="34" width="9" style="48" hidden="1" customWidth="1"/>
    <col min="35" max="35" width="18.59765625" style="47" hidden="1" customWidth="1"/>
    <col min="36" max="37" width="9" style="48" hidden="1" customWidth="1"/>
    <col min="38" max="38" width="17" style="72" hidden="1" customWidth="1"/>
    <col min="39" max="40" width="9" style="48" hidden="1" customWidth="1"/>
    <col min="41" max="49" width="0" style="48" hidden="1" customWidth="1"/>
    <col min="50" max="16384" width="9" style="48"/>
  </cols>
  <sheetData>
    <row r="1" spans="1:39" ht="56.75" customHeight="1" x14ac:dyDescent="0.8">
      <c r="A1" s="48">
        <f>'Self assessment '!C8</f>
        <v>0</v>
      </c>
      <c r="B1" s="48">
        <f>'Self assessment '!G8</f>
        <v>0</v>
      </c>
      <c r="F1" s="64"/>
      <c r="G1" s="69"/>
      <c r="H1" s="69"/>
      <c r="I1" s="69"/>
      <c r="J1" s="132" t="s">
        <v>100</v>
      </c>
      <c r="K1" s="132"/>
      <c r="L1" s="132"/>
      <c r="M1" s="132"/>
      <c r="N1" s="132"/>
      <c r="O1" s="132"/>
      <c r="P1" s="132"/>
      <c r="R1" s="62"/>
      <c r="S1" s="65"/>
      <c r="T1" s="65"/>
      <c r="U1" s="65"/>
      <c r="V1" s="66"/>
      <c r="W1" s="65"/>
    </row>
    <row r="2" spans="1:39" ht="15" x14ac:dyDescent="0.4">
      <c r="A2" s="48" t="str">
        <f>'Self assessment '!C9</f>
        <v>School name:</v>
      </c>
      <c r="B2" s="48">
        <f>'Self assessment '!G9</f>
        <v>0</v>
      </c>
      <c r="F2" s="64"/>
      <c r="G2" s="69"/>
      <c r="H2" s="69"/>
      <c r="I2" s="69"/>
      <c r="J2" s="67"/>
      <c r="K2" s="55"/>
      <c r="L2" s="55"/>
      <c r="M2" s="67" t="str">
        <f>IFERROR(INDEX($AJ$4:$AJ$40,MATCH(#REF!,$AF$4:$AF$40,0)),"")</f>
        <v/>
      </c>
      <c r="N2" s="67" t="str">
        <f>IFERROR(INDEX($AK$4:$AK$40,MATCH(#REF!,$AF$4:$AF$40,0)),"")</f>
        <v/>
      </c>
      <c r="O2" s="74"/>
      <c r="P2" s="74"/>
      <c r="R2" s="55"/>
      <c r="S2" s="55"/>
      <c r="T2" s="55" t="str">
        <f>IFERROR(INDEX($AJ$4:$AJ$40,MATCH(F2,$AF$4:$AF$40,0)),"")</f>
        <v/>
      </c>
      <c r="U2" s="55"/>
      <c r="V2" s="55" t="str">
        <f>IFERROR(INDEX($AK$4:$AK$40,MATCH(F2,$AF$4:$AF$40,0)),"")</f>
        <v/>
      </c>
      <c r="W2" s="55"/>
    </row>
    <row r="3" spans="1:39" ht="51" customHeight="1" x14ac:dyDescent="0.4">
      <c r="A3" s="48">
        <f>'Self assessment '!C10</f>
        <v>0</v>
      </c>
      <c r="B3" s="48">
        <f>'Self assessment '!G10</f>
        <v>0</v>
      </c>
      <c r="F3" s="64"/>
      <c r="G3" s="69"/>
      <c r="H3" s="69"/>
      <c r="I3" s="69"/>
      <c r="J3" s="76" t="s">
        <v>101</v>
      </c>
      <c r="K3" s="76" t="s">
        <v>102</v>
      </c>
      <c r="L3" s="76" t="s">
        <v>103</v>
      </c>
      <c r="M3" s="76" t="s">
        <v>104</v>
      </c>
      <c r="N3" s="76" t="s">
        <v>175</v>
      </c>
      <c r="O3" s="77" t="s">
        <v>106</v>
      </c>
      <c r="P3" s="77" t="s">
        <v>107</v>
      </c>
      <c r="R3" s="63" t="s">
        <v>103</v>
      </c>
      <c r="S3" s="94" t="s">
        <v>108</v>
      </c>
      <c r="T3" s="94" t="s">
        <v>109</v>
      </c>
      <c r="U3" s="94" t="s">
        <v>101</v>
      </c>
      <c r="V3" s="94" t="s">
        <v>105</v>
      </c>
      <c r="W3" s="63" t="s">
        <v>106</v>
      </c>
      <c r="Y3" s="63" t="s">
        <v>110</v>
      </c>
      <c r="Z3" s="94" t="s">
        <v>111</v>
      </c>
      <c r="AA3" s="94" t="s">
        <v>105</v>
      </c>
      <c r="AB3" s="63" t="s">
        <v>106</v>
      </c>
      <c r="AF3" s="47" t="s">
        <v>112</v>
      </c>
      <c r="AG3" s="47" t="s">
        <v>113</v>
      </c>
      <c r="AH3" s="48" t="s">
        <v>111</v>
      </c>
      <c r="AJ3" s="48" t="s">
        <v>111</v>
      </c>
      <c r="AK3" s="48" t="s">
        <v>114</v>
      </c>
      <c r="AL3" s="72" t="s">
        <v>114</v>
      </c>
      <c r="AM3" s="48" t="s">
        <v>115</v>
      </c>
    </row>
    <row r="4" spans="1:39" ht="15" x14ac:dyDescent="0.4">
      <c r="A4" s="48">
        <f>'Self assessment '!C11</f>
        <v>0</v>
      </c>
      <c r="B4" s="48">
        <f>'Self assessment '!G11</f>
        <v>0</v>
      </c>
      <c r="C4" s="48" t="b">
        <f>IF(OR(B4="No",B4="In Part"),TRUE,FALSE)</f>
        <v>0</v>
      </c>
      <c r="D4" s="70" t="str" cm="1">
        <f t="array" ref="D4">IFERROR(INDEX($A$1:$A$99,SMALL(IF($C$1:$C$99=TRUE,ROW($A$1:$A$99)),ROW(1:1))),"")</f>
        <v/>
      </c>
      <c r="F4" s="95" t="str" cm="1">
        <f t="array" ref="F4">IFERROR(INDEX($A$1:$A$99,SMALL(IF($B$1:$B$99="No",ROW($A$1:$A$99)),ROW(1:1))),"")</f>
        <v/>
      </c>
      <c r="G4" s="69" t="str" cm="1">
        <f t="array" ref="G4">IFERROR(INDEX($A$1:$A$99,SMALL(IF($B$1:$B$99="In Part",ROW($A$1:$A$99)),ROW(1:1))),"")</f>
        <v/>
      </c>
      <c r="H4" s="69" t="e" cm="1">
        <f t="array" ref="H4">SMALL($F$4:$G$77,ROW(1:1))</f>
        <v>#NUM!</v>
      </c>
      <c r="I4" s="69"/>
      <c r="J4" s="86" t="str">
        <f t="shared" ref="J4:J14" si="0">IFERROR(INDEX($AI$4:$AI$40,MATCH(D4,$AF$4:$AF$40,0)),"")</f>
        <v/>
      </c>
      <c r="K4" s="86" t="str">
        <f t="shared" ref="K4:K14" si="1">IFERROR(INDEX($AH$4:$AH$40,MATCH(D4,$AF$4:$AF$40,0)),"")</f>
        <v/>
      </c>
      <c r="L4" s="85" t="str">
        <f t="shared" ref="L4:L43" si="2">IFERROR(INDEX($AM$4:$AM$40,MATCH(D4,$AF$4:$AF$40,0)),"")</f>
        <v/>
      </c>
      <c r="M4" s="85" t="str">
        <f t="shared" ref="M4:M14" si="3">IFERROR(INDEX($AJ$4:$AJ$40,MATCH(D4,$AF$4:$AF$40,0)),"")</f>
        <v/>
      </c>
      <c r="N4" s="86" t="str">
        <f t="shared" ref="N4:N14" si="4">IFERROR(INDEX($AK$4:$AK$40,MATCH(D4,$AF$4:$AF$40,0)),"")</f>
        <v/>
      </c>
      <c r="O4" s="87" t="str">
        <f>IFERROR(INDEX($AL$4:$AL$40,MATCH(D4,$AF$4:$AF$40,0)),"")</f>
        <v/>
      </c>
      <c r="P4" s="88"/>
      <c r="R4" s="56" t="str">
        <f t="shared" ref="R4:R35" si="5">IFERROR(INDEX($AM$4:$AM$40,MATCH(F4,$AF$4:$AF$40,0)),"")</f>
        <v/>
      </c>
      <c r="S4" s="56" t="str">
        <f t="shared" ref="S4:S10" si="6">IFERROR(INDEX($AH$4:$AH$40,MATCH(F4,$AF$4:$AF$40,0)),"")</f>
        <v/>
      </c>
      <c r="T4" s="56" t="str">
        <f t="shared" ref="T4:T35" si="7">IFERROR(INDEX($AJ$4:$AJ$40,MATCH(F4,$AF$4:$AF$40,0)),"")</f>
        <v/>
      </c>
      <c r="U4" s="56" t="str">
        <f t="shared" ref="U4:U13" si="8">IFERROR(INDEX($AI$4:$AI$40,MATCH(F4,$AF$4:$AF$40,0)),"")</f>
        <v/>
      </c>
      <c r="V4" s="56" t="str">
        <f t="shared" ref="V4:V35" si="9">IFERROR(INDEX($AK$4:$AK$40,MATCH(F4,$AF$4:$AF$40,0)),"")</f>
        <v/>
      </c>
      <c r="W4" s="56" t="str">
        <f>IFERROR(INDEX(#REF!,MATCH(F4,$AF$4:$AF$40,0)),"")</f>
        <v/>
      </c>
      <c r="Y4" s="56" t="str">
        <f t="shared" ref="Y4:Y10" si="10">IFERROR(INDEX($AM$4:$AM$40,MATCH(G4,$AF$4:$AF$40,0)),"")</f>
        <v/>
      </c>
      <c r="Z4" s="56" t="str">
        <f t="shared" ref="Z4:Z35" si="11">IFERROR(INDEX($AJ$4:$AJ$40,MATCH(G4,$AF$4:$AF$40,0)),"")</f>
        <v/>
      </c>
      <c r="AA4" s="56" t="str">
        <f t="shared" ref="AA4:AA35" si="12">IFERROR(INDEX($AK$4:$AK$40,MATCH(G4,$AF$4:$AF$40,0)),"")</f>
        <v/>
      </c>
      <c r="AB4" s="56" t="str">
        <f>IFERROR(INDEX(#REF!,MATCH(G4,$AF$4:$AF$40,0)),"")</f>
        <v/>
      </c>
      <c r="AF4" s="20">
        <v>1</v>
      </c>
      <c r="AG4" s="50" t="s">
        <v>15</v>
      </c>
      <c r="AH4" s="54" t="str">
        <f>IF('Self assessment '!G15="","",'Self assessment '!G15)</f>
        <v/>
      </c>
      <c r="AI4" s="50" t="s">
        <v>116</v>
      </c>
      <c r="AJ4" s="54" t="str">
        <f>IF('Self assessment '!I15="","",'Self assessment '!I15)</f>
        <v/>
      </c>
      <c r="AK4" s="54" t="str">
        <f>IF('Self assessment '!K15="","",'Self assessment '!K15)</f>
        <v/>
      </c>
      <c r="AL4" s="73" t="str">
        <f>IF('Self assessment '!L15="","",'Self assessment '!L15)</f>
        <v/>
      </c>
      <c r="AM4" s="51" t="s">
        <v>117</v>
      </c>
    </row>
    <row r="5" spans="1:39" ht="15" x14ac:dyDescent="0.4">
      <c r="A5" s="48">
        <f>'Self assessment '!C12</f>
        <v>0</v>
      </c>
      <c r="B5" s="48" t="str">
        <f>'Self assessment '!G12</f>
        <v>Answer</v>
      </c>
      <c r="C5" s="48" t="b">
        <f t="shared" ref="C5:C68" si="13">IF(OR(B5="No",B5="In Part"),TRUE,FALSE)</f>
        <v>0</v>
      </c>
      <c r="D5" s="70" t="str" cm="1">
        <f t="array" ref="D5">IFERROR(INDEX($A$1:$A$99,SMALL(IF($C$1:$C$99=TRUE,ROW($A$1:$A$99)),ROW(2:2))),"")</f>
        <v/>
      </c>
      <c r="F5" s="64" t="str" cm="1">
        <f t="array" ref="F5">IFERROR(INDEX($A$1:$A$99,SMALL(IF($B$1:$B$99="No",ROW($A$1:$A$99)),ROW(2:2))),"")</f>
        <v/>
      </c>
      <c r="G5" s="69" t="str" cm="1">
        <f t="array" ref="G5">IFERROR(INDEX($A$1:$A$99,SMALL(IF($B$1:$B$99="In Part",ROW($A$1:$A$99)),ROW(2:2))),"")</f>
        <v/>
      </c>
      <c r="H5" s="69" t="e" cm="1">
        <f t="array" ref="H5">SMALL($F$4:$G$77,ROW(2:2))</f>
        <v>#NUM!</v>
      </c>
      <c r="I5" s="69"/>
      <c r="J5" s="86" t="str">
        <f t="shared" si="0"/>
        <v/>
      </c>
      <c r="K5" s="86" t="str">
        <f t="shared" si="1"/>
        <v/>
      </c>
      <c r="L5" s="85" t="str">
        <f t="shared" si="2"/>
        <v/>
      </c>
      <c r="M5" s="85" t="str">
        <f t="shared" si="3"/>
        <v/>
      </c>
      <c r="N5" s="86" t="str">
        <f t="shared" si="4"/>
        <v/>
      </c>
      <c r="O5" s="87" t="str">
        <f t="shared" ref="O5:O43" si="14">IFERROR(INDEX($AL$4:$AL$40,MATCH(D5,$AF$4:$AF$40,0)),"")</f>
        <v/>
      </c>
      <c r="P5" s="88"/>
      <c r="R5" s="49" t="str">
        <f t="shared" si="5"/>
        <v/>
      </c>
      <c r="S5" s="56" t="str">
        <f t="shared" si="6"/>
        <v/>
      </c>
      <c r="T5" s="56" t="str">
        <f t="shared" si="7"/>
        <v/>
      </c>
      <c r="U5" s="56" t="str">
        <f t="shared" si="8"/>
        <v/>
      </c>
      <c r="V5" s="49" t="str">
        <f t="shared" si="9"/>
        <v/>
      </c>
      <c r="W5" s="56" t="str">
        <f>IFERROR(INDEX(#REF!,MATCH(F5,$AF$4:$AF$40,0)),"")</f>
        <v/>
      </c>
      <c r="Y5" s="56" t="str">
        <f t="shared" si="10"/>
        <v/>
      </c>
      <c r="Z5" s="56" t="str">
        <f t="shared" si="11"/>
        <v/>
      </c>
      <c r="AA5" s="56" t="str">
        <f t="shared" si="12"/>
        <v/>
      </c>
      <c r="AB5" s="56" t="str">
        <f>IFERROR(INDEX(#REF!,MATCH(G5,$AF$4:$AF$40,0)),"")</f>
        <v/>
      </c>
      <c r="AF5" s="20" t="s">
        <v>17</v>
      </c>
      <c r="AG5" s="52" t="s">
        <v>118</v>
      </c>
      <c r="AH5" s="54" t="str">
        <f>IF('Self assessment '!G16="","",'Self assessment '!G16)</f>
        <v/>
      </c>
      <c r="AI5" s="50" t="s">
        <v>116</v>
      </c>
      <c r="AJ5" s="54" t="str">
        <f>IF('Self assessment '!I16="","",'Self assessment '!I16)</f>
        <v/>
      </c>
      <c r="AK5" s="54" t="str">
        <f>IF('Self assessment '!K16="","",'Self assessment '!K16)</f>
        <v/>
      </c>
      <c r="AL5" s="73" t="str">
        <f>IF('Self assessment '!L16="","",'Self assessment '!L16)</f>
        <v/>
      </c>
      <c r="AM5" s="53" t="s">
        <v>119</v>
      </c>
    </row>
    <row r="6" spans="1:39" ht="15" x14ac:dyDescent="0.4">
      <c r="A6" s="48" t="str">
        <f>'Self assessment '!C13</f>
        <v xml:space="preserve">A. Strategic estate documents </v>
      </c>
      <c r="B6" s="48">
        <f>'Self assessment '!G13</f>
        <v>0</v>
      </c>
      <c r="C6" s="48" t="b">
        <f t="shared" si="13"/>
        <v>0</v>
      </c>
      <c r="D6" s="70" t="str" cm="1">
        <f t="array" ref="D6">IFERROR(INDEX($A$1:$A$99,SMALL(IF($C$1:$C$99=TRUE,ROW($A$1:$A$99)),ROW(3:3))),"")</f>
        <v/>
      </c>
      <c r="F6" s="64" t="str" cm="1">
        <f t="array" ref="F6">IFERROR(INDEX($A$1:$A$99,SMALL(IF($B$1:$B$99="No",ROW($A$1:$A$99)),ROW(3:3))),"")</f>
        <v/>
      </c>
      <c r="G6" s="69" t="str" cm="1">
        <f t="array" ref="G6">IFERROR(INDEX($A$1:$A$99,SMALL(IF($B$1:$B$99="In Part",ROW($A$1:$A$99)),ROW(3:3))),"")</f>
        <v/>
      </c>
      <c r="H6" s="69" t="e" cm="1">
        <f t="array" ref="H6">SMALL($F$4:$G$77,ROW(3:3))</f>
        <v>#NUM!</v>
      </c>
      <c r="I6" s="69"/>
      <c r="J6" s="86" t="str">
        <f t="shared" si="0"/>
        <v/>
      </c>
      <c r="K6" s="86" t="str">
        <f t="shared" si="1"/>
        <v/>
      </c>
      <c r="L6" s="85" t="str">
        <f t="shared" si="2"/>
        <v/>
      </c>
      <c r="M6" s="85" t="str">
        <f t="shared" si="3"/>
        <v/>
      </c>
      <c r="N6" s="86" t="str">
        <f t="shared" si="4"/>
        <v/>
      </c>
      <c r="O6" s="87" t="str">
        <f t="shared" si="14"/>
        <v/>
      </c>
      <c r="P6" s="88"/>
      <c r="R6" s="49" t="str">
        <f t="shared" si="5"/>
        <v/>
      </c>
      <c r="S6" s="56" t="str">
        <f t="shared" si="6"/>
        <v/>
      </c>
      <c r="T6" s="49" t="str">
        <f t="shared" si="7"/>
        <v/>
      </c>
      <c r="U6" s="56" t="str">
        <f t="shared" si="8"/>
        <v/>
      </c>
      <c r="V6" s="49" t="str">
        <f t="shared" si="9"/>
        <v/>
      </c>
      <c r="W6" s="56" t="str">
        <f>IFERROR(INDEX(#REF!,MATCH(F6,$AF$4:$AF$40,0)),"")</f>
        <v/>
      </c>
      <c r="Y6" s="56" t="str">
        <f t="shared" si="10"/>
        <v/>
      </c>
      <c r="Z6" s="56" t="str">
        <f t="shared" si="11"/>
        <v/>
      </c>
      <c r="AA6" s="56" t="str">
        <f t="shared" si="12"/>
        <v/>
      </c>
      <c r="AB6" s="56" t="str">
        <f>IFERROR(INDEX(#REF!,MATCH(G6,$AF$4:$AF$40,0)),"")</f>
        <v/>
      </c>
      <c r="AF6" s="20" t="s">
        <v>20</v>
      </c>
      <c r="AG6" s="52" t="s">
        <v>120</v>
      </c>
      <c r="AH6" s="54" t="str">
        <f>IF('Self assessment '!G17="","",'Self assessment '!G17)</f>
        <v/>
      </c>
      <c r="AI6" s="50" t="s">
        <v>116</v>
      </c>
      <c r="AJ6" s="54" t="str">
        <f>IF('Self assessment '!I17="","",'Self assessment '!I17)</f>
        <v/>
      </c>
      <c r="AK6" s="54" t="str">
        <f>IF('Self assessment '!K17="","",'Self assessment '!K17)</f>
        <v/>
      </c>
      <c r="AL6" s="73" t="str">
        <f>IF('Self assessment '!L17="","",'Self assessment '!L17)</f>
        <v/>
      </c>
      <c r="AM6" s="53" t="s">
        <v>121</v>
      </c>
    </row>
    <row r="7" spans="1:39" ht="15" x14ac:dyDescent="0.4">
      <c r="A7" s="48">
        <f>'Self assessment '!C14</f>
        <v>0</v>
      </c>
      <c r="B7" s="48">
        <f>'Self assessment '!G14</f>
        <v>0</v>
      </c>
      <c r="C7" s="48" t="b">
        <f t="shared" si="13"/>
        <v>0</v>
      </c>
      <c r="D7" s="70" t="str" cm="1">
        <f t="array" ref="D7">IFERROR(INDEX($A$1:$A$99,SMALL(IF($C$1:$C$99=TRUE,ROW($A$1:$A$99)),ROW(4:4))),"")</f>
        <v/>
      </c>
      <c r="F7" s="64" t="str" cm="1">
        <f t="array" ref="F7">IFERROR(INDEX($A$1:$A$99,SMALL(IF($B$1:$B$99="No",ROW($A$1:$A$99)),ROW(4:4))),"")</f>
        <v/>
      </c>
      <c r="G7" s="69" t="str" cm="1">
        <f t="array" ref="G7">IFERROR(INDEX($A$1:$A$99,SMALL(IF($B$1:$B$99="In Part",ROW($A$1:$A$99)),ROW(4:4))),"")</f>
        <v/>
      </c>
      <c r="H7" s="69" t="e" cm="1">
        <f t="array" ref="H7">SMALL($F$4:$G$77,ROW(4:4))</f>
        <v>#NUM!</v>
      </c>
      <c r="I7" s="69"/>
      <c r="J7" s="89" t="str">
        <f t="shared" si="0"/>
        <v/>
      </c>
      <c r="K7" s="89" t="str">
        <f t="shared" si="1"/>
        <v/>
      </c>
      <c r="L7" s="89" t="str">
        <f t="shared" si="2"/>
        <v/>
      </c>
      <c r="M7" s="89" t="str">
        <f t="shared" si="3"/>
        <v/>
      </c>
      <c r="N7" s="89" t="str">
        <f t="shared" si="4"/>
        <v/>
      </c>
      <c r="O7" s="90" t="str">
        <f t="shared" si="14"/>
        <v/>
      </c>
      <c r="P7" s="91"/>
      <c r="R7" s="49" t="str">
        <f t="shared" si="5"/>
        <v/>
      </c>
      <c r="S7" s="56" t="str">
        <f t="shared" si="6"/>
        <v/>
      </c>
      <c r="T7" s="49" t="str">
        <f t="shared" si="7"/>
        <v/>
      </c>
      <c r="U7" s="56" t="str">
        <f t="shared" si="8"/>
        <v/>
      </c>
      <c r="V7" s="49" t="str">
        <f t="shared" si="9"/>
        <v/>
      </c>
      <c r="W7" s="56" t="str">
        <f>IFERROR(INDEX(#REF!,MATCH(F7,$AF$4:$AF$40,0)),"")</f>
        <v/>
      </c>
      <c r="Y7" s="56" t="str">
        <f t="shared" si="10"/>
        <v/>
      </c>
      <c r="Z7" s="56" t="str">
        <f t="shared" si="11"/>
        <v/>
      </c>
      <c r="AA7" s="56" t="str">
        <f t="shared" si="12"/>
        <v/>
      </c>
      <c r="AB7" s="56" t="str">
        <f>IFERROR(INDEX(#REF!,MATCH(G7,$AF$4:$AF$40,0)),"")</f>
        <v/>
      </c>
      <c r="AF7" s="20" t="s">
        <v>23</v>
      </c>
      <c r="AG7" s="52" t="s">
        <v>122</v>
      </c>
      <c r="AH7" s="54" t="str">
        <f>IF('Self assessment '!G18="","",'Self assessment '!G18)</f>
        <v/>
      </c>
      <c r="AI7" s="50" t="s">
        <v>116</v>
      </c>
      <c r="AJ7" s="54" t="str">
        <f>IF('Self assessment '!I18="","",'Self assessment '!I18)</f>
        <v/>
      </c>
      <c r="AK7" s="54" t="str">
        <f>IF('Self assessment '!K18="","",'Self assessment '!K18)</f>
        <v/>
      </c>
      <c r="AL7" s="73" t="str">
        <f>IF('Self assessment '!L18="","",'Self assessment '!L18)</f>
        <v/>
      </c>
      <c r="AM7" s="53" t="s">
        <v>123</v>
      </c>
    </row>
    <row r="8" spans="1:39" ht="15" x14ac:dyDescent="0.4">
      <c r="A8" s="48">
        <f>'Self assessment '!C15</f>
        <v>1</v>
      </c>
      <c r="B8" s="48">
        <f>'Self assessment '!G15</f>
        <v>0</v>
      </c>
      <c r="C8" s="48" t="b">
        <f t="shared" si="13"/>
        <v>0</v>
      </c>
      <c r="D8" s="70" t="str" cm="1">
        <f t="array" ref="D8">IFERROR(INDEX($A$1:$A$99,SMALL(IF($C$1:$C$99=TRUE,ROW($A$1:$A$99)),ROW(5:5))),"")</f>
        <v/>
      </c>
      <c r="F8" s="64" t="str" cm="1">
        <f t="array" ref="F8">IFERROR(INDEX($A$1:$A$99,SMALL(IF($B$1:$B$99="No",ROW($A$1:$A$99)),ROW(5:5))),"")</f>
        <v/>
      </c>
      <c r="G8" s="69" t="str" cm="1">
        <f t="array" ref="G8">IFERROR(INDEX($A$1:$A$99,SMALL(IF($B$1:$B$99="In Part",ROW($A$1:$A$99)),ROW(5:5))),"")</f>
        <v/>
      </c>
      <c r="H8" s="69" t="e" cm="1">
        <f t="array" ref="H8">SMALL($F$4:$G$77,ROW(5:5))</f>
        <v>#NUM!</v>
      </c>
      <c r="I8" s="69"/>
      <c r="J8" s="89" t="str">
        <f t="shared" si="0"/>
        <v/>
      </c>
      <c r="K8" s="89" t="str">
        <f t="shared" si="1"/>
        <v/>
      </c>
      <c r="L8" s="89" t="str">
        <f t="shared" si="2"/>
        <v/>
      </c>
      <c r="M8" s="89" t="str">
        <f t="shared" si="3"/>
        <v/>
      </c>
      <c r="N8" s="89" t="str">
        <f t="shared" si="4"/>
        <v/>
      </c>
      <c r="O8" s="90" t="str">
        <f t="shared" si="14"/>
        <v/>
      </c>
      <c r="P8" s="91"/>
      <c r="R8" s="49" t="str">
        <f t="shared" si="5"/>
        <v/>
      </c>
      <c r="S8" s="56" t="str">
        <f t="shared" si="6"/>
        <v/>
      </c>
      <c r="T8" s="49" t="str">
        <f t="shared" si="7"/>
        <v/>
      </c>
      <c r="U8" s="56" t="str">
        <f t="shared" si="8"/>
        <v/>
      </c>
      <c r="V8" s="49" t="str">
        <f t="shared" si="9"/>
        <v/>
      </c>
      <c r="W8" s="56" t="str">
        <f>IFERROR(INDEX(#REF!,MATCH(F8,$AF$4:$AF$40,0)),"")</f>
        <v/>
      </c>
      <c r="Y8" s="56" t="str">
        <f t="shared" si="10"/>
        <v/>
      </c>
      <c r="Z8" s="56" t="str">
        <f t="shared" si="11"/>
        <v/>
      </c>
      <c r="AA8" s="56" t="str">
        <f t="shared" si="12"/>
        <v/>
      </c>
      <c r="AB8" s="56" t="str">
        <f>IFERROR(INDEX(#REF!,MATCH(G8,$AF$4:$AF$40,0)),"")</f>
        <v/>
      </c>
      <c r="AF8" s="20">
        <v>2</v>
      </c>
      <c r="AG8" s="50" t="s">
        <v>26</v>
      </c>
      <c r="AH8" s="54" t="str">
        <f>IF('Self assessment '!G19="","",'Self assessment '!G19)</f>
        <v/>
      </c>
      <c r="AI8" s="50" t="s">
        <v>116</v>
      </c>
      <c r="AJ8" s="54" t="str">
        <f>IF('Self assessment '!I19="","",'Self assessment '!I19)</f>
        <v/>
      </c>
      <c r="AK8" s="54" t="str">
        <f>IF('Self assessment '!K19="","",'Self assessment '!K19)</f>
        <v/>
      </c>
      <c r="AL8" s="73" t="str">
        <f>IF('Self assessment '!L19="","",'Self assessment '!L19)</f>
        <v/>
      </c>
      <c r="AM8" s="51" t="s">
        <v>124</v>
      </c>
    </row>
    <row r="9" spans="1:39" ht="15" x14ac:dyDescent="0.4">
      <c r="A9" s="48" t="str">
        <f>'Self assessment '!C16</f>
        <v>a</v>
      </c>
      <c r="B9" s="48">
        <f>'Self assessment '!G16</f>
        <v>0</v>
      </c>
      <c r="C9" s="48" t="b">
        <f t="shared" si="13"/>
        <v>0</v>
      </c>
      <c r="D9" s="70" t="str" cm="1">
        <f t="array" ref="D9">IFERROR(INDEX($A$1:$A$99,SMALL(IF($C$1:$C$99=TRUE,ROW($A$1:$A$99)),ROW(6:6))),"")</f>
        <v/>
      </c>
      <c r="F9" s="64" t="str" cm="1">
        <f t="array" ref="F9">IFERROR(INDEX($A$1:$A$99,SMALL(IF($B$1:$B$99="No",ROW($A$1:$A$99)),ROW(6:6))),"")</f>
        <v/>
      </c>
      <c r="G9" s="69" t="str" cm="1">
        <f t="array" ref="G9">IFERROR(INDEX($A$1:$A$99,SMALL(IF($B$1:$B$99="In Part",ROW($A$1:$A$99)),ROW(6:6))),"")</f>
        <v/>
      </c>
      <c r="H9" s="69" t="e" cm="1">
        <f t="array" ref="H9">SMALL($F$4:$G$77,ROW(6:6))</f>
        <v>#NUM!</v>
      </c>
      <c r="I9" s="69"/>
      <c r="J9" s="89" t="str">
        <f t="shared" si="0"/>
        <v/>
      </c>
      <c r="K9" s="89" t="str">
        <f t="shared" si="1"/>
        <v/>
      </c>
      <c r="L9" s="89" t="str">
        <f t="shared" si="2"/>
        <v/>
      </c>
      <c r="M9" s="89" t="str">
        <f t="shared" si="3"/>
        <v/>
      </c>
      <c r="N9" s="89" t="str">
        <f t="shared" si="4"/>
        <v/>
      </c>
      <c r="O9" s="90" t="str">
        <f t="shared" si="14"/>
        <v/>
      </c>
      <c r="P9" s="91"/>
      <c r="R9" s="49" t="str">
        <f t="shared" si="5"/>
        <v/>
      </c>
      <c r="S9" s="56" t="str">
        <f t="shared" si="6"/>
        <v/>
      </c>
      <c r="T9" s="49" t="str">
        <f t="shared" si="7"/>
        <v/>
      </c>
      <c r="U9" s="56" t="str">
        <f t="shared" si="8"/>
        <v/>
      </c>
      <c r="V9" s="49" t="str">
        <f t="shared" si="9"/>
        <v/>
      </c>
      <c r="W9" s="56" t="str">
        <f>IFERROR(INDEX(#REF!,MATCH(F9,$AF$4:$AF$40,0)),"")</f>
        <v/>
      </c>
      <c r="Y9" s="56" t="str">
        <f t="shared" si="10"/>
        <v/>
      </c>
      <c r="Z9" s="56" t="str">
        <f t="shared" si="11"/>
        <v/>
      </c>
      <c r="AA9" s="56" t="str">
        <f t="shared" si="12"/>
        <v/>
      </c>
      <c r="AB9" s="56" t="str">
        <f>IFERROR(INDEX(#REF!,MATCH(G9,$AF$4:$AF$40,0)),"")</f>
        <v/>
      </c>
      <c r="AF9" s="20">
        <v>3</v>
      </c>
      <c r="AG9" s="50" t="s">
        <v>28</v>
      </c>
      <c r="AH9" s="54" t="str">
        <f>IF('Self assessment '!G20="","",'Self assessment '!G20)</f>
        <v/>
      </c>
      <c r="AI9" s="50" t="s">
        <v>116</v>
      </c>
      <c r="AJ9" s="54" t="str">
        <f>IF('Self assessment '!I20="","",'Self assessment '!I20)</f>
        <v/>
      </c>
      <c r="AK9" s="54" t="str">
        <f>IF('Self assessment '!K20="","",'Self assessment '!K20)</f>
        <v/>
      </c>
      <c r="AL9" s="73" t="str">
        <f>IF('Self assessment '!L20="","",'Self assessment '!L20)</f>
        <v/>
      </c>
      <c r="AM9" s="46" t="s">
        <v>125</v>
      </c>
    </row>
    <row r="10" spans="1:39" ht="15" x14ac:dyDescent="0.4">
      <c r="A10" s="48" t="str">
        <f>'Self assessment '!C17</f>
        <v>b</v>
      </c>
      <c r="B10" s="48">
        <f>'Self assessment '!G17</f>
        <v>0</v>
      </c>
      <c r="C10" s="48" t="b">
        <f t="shared" si="13"/>
        <v>0</v>
      </c>
      <c r="D10" s="70" t="str" cm="1">
        <f t="array" ref="D10">IFERROR(INDEX($A$1:$A$99,SMALL(IF($C$1:$C$99=TRUE,ROW($A$1:$A$99)),ROW(7:7))),"")</f>
        <v/>
      </c>
      <c r="F10" s="64" t="str" cm="1">
        <f t="array" ref="F10">IFERROR(INDEX($A$1:$A$99,SMALL(IF($B$1:$B$99="No",ROW($A$1:$A$99)),ROW(7:7))),"")</f>
        <v/>
      </c>
      <c r="G10" s="69" t="str" cm="1">
        <f t="array" ref="G10">IFERROR(INDEX($A$1:$A$99,SMALL(IF($B$1:$B$99="In Part",ROW($A$1:$A$99)),ROW(7:7))),"")</f>
        <v/>
      </c>
      <c r="H10" s="69" t="e" cm="1">
        <f t="array" ref="H10">SMALL($F$4:$G$77,ROW(7:7))</f>
        <v>#NUM!</v>
      </c>
      <c r="I10" s="69"/>
      <c r="J10" s="89" t="str">
        <f t="shared" si="0"/>
        <v/>
      </c>
      <c r="K10" s="89" t="str">
        <f t="shared" si="1"/>
        <v/>
      </c>
      <c r="L10" s="89" t="str">
        <f t="shared" si="2"/>
        <v/>
      </c>
      <c r="M10" s="89" t="str">
        <f t="shared" si="3"/>
        <v/>
      </c>
      <c r="N10" s="89" t="str">
        <f t="shared" si="4"/>
        <v/>
      </c>
      <c r="O10" s="90" t="str">
        <f t="shared" si="14"/>
        <v/>
      </c>
      <c r="P10" s="91"/>
      <c r="R10" s="49" t="str">
        <f t="shared" si="5"/>
        <v/>
      </c>
      <c r="S10" s="56" t="str">
        <f t="shared" si="6"/>
        <v/>
      </c>
      <c r="T10" s="49" t="str">
        <f t="shared" si="7"/>
        <v/>
      </c>
      <c r="U10" s="56" t="str">
        <f t="shared" si="8"/>
        <v/>
      </c>
      <c r="V10" s="49" t="str">
        <f t="shared" si="9"/>
        <v/>
      </c>
      <c r="W10" s="56" t="str">
        <f>IFERROR(INDEX(#REF!,MATCH(F10,$AF$4:$AF$40,0)),"")</f>
        <v/>
      </c>
      <c r="Y10" s="56" t="str">
        <f t="shared" si="10"/>
        <v/>
      </c>
      <c r="Z10" s="56" t="str">
        <f t="shared" si="11"/>
        <v/>
      </c>
      <c r="AA10" s="56" t="str">
        <f t="shared" si="12"/>
        <v/>
      </c>
      <c r="AB10" s="56" t="str">
        <f>IFERROR(INDEX(#REF!,MATCH(G10,$AF$4:$AF$40,0)),"")</f>
        <v/>
      </c>
      <c r="AF10" s="20">
        <v>4</v>
      </c>
      <c r="AG10" s="50" t="s">
        <v>30</v>
      </c>
      <c r="AH10" s="54" t="str">
        <f>IF('Self assessment '!G21="","",'Self assessment '!G21)</f>
        <v/>
      </c>
      <c r="AI10" s="50" t="s">
        <v>116</v>
      </c>
      <c r="AJ10" s="54" t="str">
        <f>IF('Self assessment '!I21="","",'Self assessment '!I21)</f>
        <v/>
      </c>
      <c r="AK10" s="54" t="str">
        <f>IF('Self assessment '!K21="","",'Self assessment '!K21)</f>
        <v/>
      </c>
      <c r="AL10" s="73" t="str">
        <f>IF('Self assessment '!L21="","",'Self assessment '!L21)</f>
        <v/>
      </c>
      <c r="AM10" s="51" t="s">
        <v>126</v>
      </c>
    </row>
    <row r="11" spans="1:39" ht="15" x14ac:dyDescent="0.4">
      <c r="A11" s="48" t="str">
        <f>'Self assessment '!C18</f>
        <v>c</v>
      </c>
      <c r="B11" s="48">
        <f>'Self assessment '!G18</f>
        <v>0</v>
      </c>
      <c r="C11" s="48" t="b">
        <f t="shared" si="13"/>
        <v>0</v>
      </c>
      <c r="D11" s="70" t="str" cm="1">
        <f t="array" ref="D11">IFERROR(INDEX($A$1:$A$99,SMALL(IF($C$1:$C$99=TRUE,ROW($A$1:$A$99)),ROW(8:8))),"")</f>
        <v/>
      </c>
      <c r="F11" s="64" t="str" cm="1">
        <f t="array" ref="F11">IFERROR(INDEX($A$1:$A$99,SMALL(IF($B$1:$B$99="No",ROW($A$1:$A$99)),ROW(8:8))),"")</f>
        <v/>
      </c>
      <c r="G11" s="69" t="str" cm="1">
        <f t="array" ref="G11">IFERROR(INDEX($A$1:$A$99,SMALL(IF($B$1:$B$99="In Part",ROW($A$1:$A$99)),ROW(8:8))),"")</f>
        <v/>
      </c>
      <c r="H11" s="69" t="e" cm="1">
        <f t="array" ref="H11">SMALL($F$4:$G$77,ROW(8:8))</f>
        <v>#NUM!</v>
      </c>
      <c r="I11" s="69"/>
      <c r="J11" s="89" t="str">
        <f t="shared" si="0"/>
        <v/>
      </c>
      <c r="K11" s="89" t="str">
        <f t="shared" si="1"/>
        <v/>
      </c>
      <c r="L11" s="89" t="str">
        <f t="shared" si="2"/>
        <v/>
      </c>
      <c r="M11" s="89" t="str">
        <f t="shared" si="3"/>
        <v/>
      </c>
      <c r="N11" s="89" t="str">
        <f t="shared" si="4"/>
        <v/>
      </c>
      <c r="O11" s="90" t="str">
        <f t="shared" si="14"/>
        <v/>
      </c>
      <c r="P11" s="91"/>
      <c r="R11" s="49" t="str">
        <f t="shared" si="5"/>
        <v/>
      </c>
      <c r="S11" s="56"/>
      <c r="T11" s="49" t="str">
        <f t="shared" si="7"/>
        <v/>
      </c>
      <c r="U11" s="56" t="str">
        <f t="shared" si="8"/>
        <v/>
      </c>
      <c r="V11" s="49" t="str">
        <f t="shared" si="9"/>
        <v/>
      </c>
      <c r="W11" s="56" t="str">
        <f>IFERROR(INDEX(#REF!,MATCH(F11,$AF$4:$AF$40,0)),"")</f>
        <v/>
      </c>
      <c r="Y11" s="49" t="str">
        <f t="shared" ref="Y11:Y42" si="15">IFERROR(INDEX($AM$4:$AM$40,MATCH(W11,$AF$4:$AF$40,0)),"")</f>
        <v/>
      </c>
      <c r="Z11" s="56" t="str">
        <f t="shared" si="11"/>
        <v/>
      </c>
      <c r="AA11" s="56" t="str">
        <f t="shared" si="12"/>
        <v/>
      </c>
      <c r="AB11" s="56" t="str">
        <f>IFERROR(INDEX(#REF!,MATCH(G11,$AF$4:$AF$40,0)),"")</f>
        <v/>
      </c>
      <c r="AF11" s="20">
        <v>5</v>
      </c>
      <c r="AG11" s="50" t="s">
        <v>33</v>
      </c>
      <c r="AH11" s="54" t="str">
        <f>IF('Self assessment '!G25="","",'Self assessment '!G25)</f>
        <v/>
      </c>
      <c r="AI11" s="50" t="s">
        <v>127</v>
      </c>
      <c r="AJ11" s="54" t="str">
        <f>IF('Self assessment '!I25="","",'Self assessment '!I25)</f>
        <v/>
      </c>
      <c r="AK11" s="54" t="str">
        <f>IF('Self assessment '!K25="","",'Self assessment '!K25)</f>
        <v/>
      </c>
      <c r="AL11" s="73" t="str">
        <f>IF('Self assessment '!L25="","",'Self assessment '!L25)</f>
        <v/>
      </c>
      <c r="AM11" s="51" t="s">
        <v>128</v>
      </c>
    </row>
    <row r="12" spans="1:39" ht="15" x14ac:dyDescent="0.4">
      <c r="A12" s="48">
        <f>'Self assessment '!C19</f>
        <v>2</v>
      </c>
      <c r="B12" s="48">
        <f>'Self assessment '!G19</f>
        <v>0</v>
      </c>
      <c r="C12" s="48" t="b">
        <f t="shared" si="13"/>
        <v>0</v>
      </c>
      <c r="D12" s="70" t="str" cm="1">
        <f t="array" ref="D12">IFERROR(INDEX($A$1:$A$99,SMALL(IF($C$1:$C$99=TRUE,ROW($A$1:$A$99)),ROW(9:9))),"")</f>
        <v/>
      </c>
      <c r="F12" s="64" t="str" cm="1">
        <f t="array" ref="F12">IFERROR(INDEX($A$1:$A$99,SMALL(IF($B$1:$B$99="No",ROW($A$1:$A$99)),ROW(9:9))),"")</f>
        <v/>
      </c>
      <c r="G12" s="69" t="str" cm="1">
        <f t="array" ref="G12">IFERROR(INDEX($A$1:$A$99,SMALL(IF($B$1:$B$99="In Part",ROW($A$1:$A$99)),ROW(9:9))),"")</f>
        <v/>
      </c>
      <c r="H12" s="69" t="e" cm="1">
        <f t="array" ref="H12">SMALL($F$4:$G$77,ROW(9:9))</f>
        <v>#NUM!</v>
      </c>
      <c r="I12" s="69"/>
      <c r="J12" s="89" t="str">
        <f t="shared" si="0"/>
        <v/>
      </c>
      <c r="K12" s="89" t="str">
        <f t="shared" si="1"/>
        <v/>
      </c>
      <c r="L12" s="89" t="str">
        <f t="shared" si="2"/>
        <v/>
      </c>
      <c r="M12" s="89" t="str">
        <f t="shared" si="3"/>
        <v/>
      </c>
      <c r="N12" s="89" t="str">
        <f t="shared" si="4"/>
        <v/>
      </c>
      <c r="O12" s="90" t="str">
        <f t="shared" si="14"/>
        <v/>
      </c>
      <c r="P12" s="91"/>
      <c r="R12" s="49" t="str">
        <f t="shared" si="5"/>
        <v/>
      </c>
      <c r="S12" s="56"/>
      <c r="T12" s="49" t="str">
        <f t="shared" si="7"/>
        <v/>
      </c>
      <c r="U12" s="56" t="str">
        <f t="shared" si="8"/>
        <v/>
      </c>
      <c r="V12" s="49" t="str">
        <f t="shared" si="9"/>
        <v/>
      </c>
      <c r="W12" s="56" t="str">
        <f>IFERROR(INDEX(#REF!,MATCH(F12,$AF$4:$AF$40,0)),"")</f>
        <v/>
      </c>
      <c r="Y12" s="49" t="str">
        <f t="shared" si="15"/>
        <v/>
      </c>
      <c r="Z12" s="56" t="str">
        <f t="shared" si="11"/>
        <v/>
      </c>
      <c r="AA12" s="56" t="str">
        <f t="shared" si="12"/>
        <v/>
      </c>
      <c r="AB12" s="56" t="str">
        <f>IFERROR(INDEX(#REF!,MATCH(G12,$AF$4:$AF$40,0)),"")</f>
        <v/>
      </c>
      <c r="AF12" s="20">
        <v>6</v>
      </c>
      <c r="AG12" s="50" t="s">
        <v>35</v>
      </c>
      <c r="AH12" s="54" t="str">
        <f>IF('Self assessment '!G26="","",'Self assessment '!G26)</f>
        <v/>
      </c>
      <c r="AI12" s="50" t="s">
        <v>127</v>
      </c>
      <c r="AJ12" s="54" t="str">
        <f>IF('Self assessment '!I26="","",'Self assessment '!I26)</f>
        <v/>
      </c>
      <c r="AK12" s="54" t="str">
        <f>IF('Self assessment '!K26="","",'Self assessment '!K26)</f>
        <v/>
      </c>
      <c r="AL12" s="73" t="str">
        <f>IF('Self assessment '!L26="","",'Self assessment '!L26)</f>
        <v/>
      </c>
      <c r="AM12" s="51" t="s">
        <v>129</v>
      </c>
    </row>
    <row r="13" spans="1:39" ht="15" x14ac:dyDescent="0.4">
      <c r="A13" s="48">
        <f>'Self assessment '!C20</f>
        <v>3</v>
      </c>
      <c r="B13" s="48">
        <f>'Self assessment '!G20</f>
        <v>0</v>
      </c>
      <c r="C13" s="48" t="b">
        <f t="shared" si="13"/>
        <v>0</v>
      </c>
      <c r="D13" s="70" t="str" cm="1">
        <f t="array" ref="D13">IFERROR(INDEX($A$1:$A$99,SMALL(IF($C$1:$C$99=TRUE,ROW($A$1:$A$99)),ROW(10:10))),"")</f>
        <v/>
      </c>
      <c r="F13" s="64" t="str" cm="1">
        <f t="array" ref="F13">IFERROR(INDEX($A$5:$A$99,SMALL(IF($B$5:$B$99="No",ROW($A$5:$A$99)),ROW(10:10))),"")</f>
        <v/>
      </c>
      <c r="G13" s="69" t="str" cm="1">
        <f t="array" ref="G13">IFERROR(INDEX($A$1:$A$99,SMALL(IF($B$1:$B$99="In Part",ROW($A$1:$A$99)),ROW(10:10))),"")</f>
        <v/>
      </c>
      <c r="H13" s="69" t="e" cm="1">
        <f t="array" ref="H13">SMALL($F$4:$G$77,ROW(10:10))</f>
        <v>#NUM!</v>
      </c>
      <c r="I13" s="69"/>
      <c r="J13" s="89" t="str">
        <f t="shared" si="0"/>
        <v/>
      </c>
      <c r="K13" s="89" t="str">
        <f t="shared" si="1"/>
        <v/>
      </c>
      <c r="L13" s="89" t="str">
        <f t="shared" si="2"/>
        <v/>
      </c>
      <c r="M13" s="89" t="str">
        <f t="shared" si="3"/>
        <v/>
      </c>
      <c r="N13" s="89" t="str">
        <f t="shared" si="4"/>
        <v/>
      </c>
      <c r="O13" s="90" t="str">
        <f t="shared" si="14"/>
        <v/>
      </c>
      <c r="P13" s="91"/>
      <c r="R13" s="49" t="str">
        <f t="shared" si="5"/>
        <v/>
      </c>
      <c r="S13" s="56"/>
      <c r="T13" s="49" t="str">
        <f t="shared" si="7"/>
        <v/>
      </c>
      <c r="U13" s="56" t="str">
        <f t="shared" si="8"/>
        <v/>
      </c>
      <c r="V13" s="49" t="str">
        <f t="shared" si="9"/>
        <v/>
      </c>
      <c r="W13" s="56" t="str">
        <f>IFERROR(INDEX(#REF!,MATCH(F13,$AF$4:$AF$40,0)),"")</f>
        <v/>
      </c>
      <c r="Y13" s="49" t="str">
        <f t="shared" si="15"/>
        <v/>
      </c>
      <c r="Z13" s="56" t="str">
        <f t="shared" si="11"/>
        <v/>
      </c>
      <c r="AA13" s="56" t="str">
        <f t="shared" si="12"/>
        <v/>
      </c>
      <c r="AB13" s="56" t="str">
        <f>IFERROR(INDEX(#REF!,MATCH(G13,$AF$4:$AF$40,0)),"")</f>
        <v/>
      </c>
      <c r="AF13" s="20">
        <v>7</v>
      </c>
      <c r="AG13" s="50" t="s">
        <v>37</v>
      </c>
      <c r="AH13" s="54" t="str">
        <f>IF('Self assessment '!G27="","",'Self assessment '!G27)</f>
        <v/>
      </c>
      <c r="AI13" s="50" t="s">
        <v>127</v>
      </c>
      <c r="AJ13" s="54" t="str">
        <f>IF('Self assessment '!I27="","",'Self assessment '!I27)</f>
        <v/>
      </c>
      <c r="AK13" s="54" t="str">
        <f>IF('Self assessment '!K27="","",'Self assessment '!K27)</f>
        <v/>
      </c>
      <c r="AL13" s="73" t="str">
        <f>IF('Self assessment '!L27="","",'Self assessment '!L27)</f>
        <v/>
      </c>
      <c r="AM13" s="51" t="s">
        <v>130</v>
      </c>
    </row>
    <row r="14" spans="1:39" ht="15" x14ac:dyDescent="0.4">
      <c r="A14" s="48">
        <f>'Self assessment '!C21</f>
        <v>4</v>
      </c>
      <c r="B14" s="48">
        <f>'Self assessment '!G21</f>
        <v>0</v>
      </c>
      <c r="C14" s="48" t="b">
        <f t="shared" si="13"/>
        <v>0</v>
      </c>
      <c r="D14" s="70" t="str" cm="1">
        <f t="array" ref="D14">IFERROR(INDEX($A$1:$A$99,SMALL(IF($C$1:$C$99=TRUE,ROW($A$1:$A$99)),ROW(11:11))),"")</f>
        <v/>
      </c>
      <c r="F14" s="64" t="str" cm="1">
        <f t="array" ref="F14">IFERROR(INDEX($A$5:$A$99,SMALL(IF($B$5:$B$99="No",ROW($A$5:$A$99)),ROW(11:11))),"")</f>
        <v/>
      </c>
      <c r="G14" s="69" t="str" cm="1">
        <f t="array" ref="G14">IFERROR(INDEX($A$1:$A$99,SMALL(IF($B$1:$B$99="In Part",ROW($A$1:$A$99)),ROW(11:11))),"")</f>
        <v/>
      </c>
      <c r="H14" s="69" t="e" cm="1">
        <f t="array" ref="H14">SMALL($F$4:$G$77,ROW(11:11))</f>
        <v>#NUM!</v>
      </c>
      <c r="I14" s="69"/>
      <c r="J14" s="89" t="str">
        <f t="shared" si="0"/>
        <v/>
      </c>
      <c r="K14" s="89" t="str">
        <f t="shared" si="1"/>
        <v/>
      </c>
      <c r="L14" s="89" t="str">
        <f t="shared" si="2"/>
        <v/>
      </c>
      <c r="M14" s="89" t="str">
        <f t="shared" si="3"/>
        <v/>
      </c>
      <c r="N14" s="89" t="str">
        <f t="shared" si="4"/>
        <v/>
      </c>
      <c r="O14" s="90" t="str">
        <f t="shared" si="14"/>
        <v/>
      </c>
      <c r="P14" s="91"/>
      <c r="R14" s="49" t="str">
        <f t="shared" si="5"/>
        <v/>
      </c>
      <c r="S14" s="49"/>
      <c r="T14" s="49" t="str">
        <f t="shared" si="7"/>
        <v/>
      </c>
      <c r="U14" s="49"/>
      <c r="V14" s="49" t="str">
        <f t="shared" si="9"/>
        <v/>
      </c>
      <c r="W14" s="56" t="str">
        <f>IFERROR(INDEX(#REF!,MATCH(F14,$AF$4:$AF$40,0)),"")</f>
        <v/>
      </c>
      <c r="Y14" s="49" t="str">
        <f t="shared" si="15"/>
        <v/>
      </c>
      <c r="Z14" s="56" t="str">
        <f t="shared" si="11"/>
        <v/>
      </c>
      <c r="AA14" s="56" t="str">
        <f t="shared" si="12"/>
        <v/>
      </c>
      <c r="AB14" s="56" t="str">
        <f>IFERROR(INDEX(#REF!,MATCH(G14,$AF$4:$AF$40,0)),"")</f>
        <v/>
      </c>
      <c r="AF14" s="20">
        <v>8</v>
      </c>
      <c r="AG14" s="50" t="s">
        <v>40</v>
      </c>
      <c r="AH14" s="54" t="str">
        <f>IF('Self assessment '!G31="","",'Self assessment '!G31)</f>
        <v/>
      </c>
      <c r="AI14" s="50" t="s">
        <v>131</v>
      </c>
      <c r="AJ14" s="54" t="str">
        <f>IF('Self assessment '!I31="","",'Self assessment '!I31)</f>
        <v/>
      </c>
      <c r="AK14" s="54" t="str">
        <f>IF('Self assessment '!K31="","",'Self assessment '!K31)</f>
        <v/>
      </c>
      <c r="AL14" s="73" t="str">
        <f>IF('Self assessment '!L31="","",'Self assessment '!L31)</f>
        <v/>
      </c>
      <c r="AM14" s="51" t="s">
        <v>132</v>
      </c>
    </row>
    <row r="15" spans="1:39" ht="15" x14ac:dyDescent="0.4">
      <c r="A15" s="48">
        <f>'Self assessment '!C22</f>
        <v>0</v>
      </c>
      <c r="B15" s="48">
        <f>'Self assessment '!G22</f>
        <v>0</v>
      </c>
      <c r="C15" s="48" t="b">
        <f t="shared" si="13"/>
        <v>0</v>
      </c>
      <c r="D15" s="70" t="str" cm="1">
        <f t="array" ref="D15">IFERROR(INDEX($A$1:$A$99,SMALL(IF($C$1:$C$99=TRUE,ROW($A$1:$A$99)),ROW(12:12))),"")</f>
        <v/>
      </c>
      <c r="F15" s="64" t="str" cm="1">
        <f t="array" ref="F15">IFERROR(INDEX($A$5:$A$99,SMALL(IF($B$5:$B$99="No",ROW($A$5:$A$99)),ROW(12:12))),"")</f>
        <v/>
      </c>
      <c r="G15" s="69" t="str" cm="1">
        <f t="array" ref="G15">IFERROR(INDEX($A$1:$A$99,SMALL(IF($B$1:$B$99="In Part",ROW($A$1:$A$99)),ROW(12:12))),"")</f>
        <v/>
      </c>
      <c r="H15" s="69" t="e" cm="1">
        <f t="array" ref="H15">SMALL($F$4:$G$77,ROW(12:12))</f>
        <v>#NUM!</v>
      </c>
      <c r="I15" s="69"/>
      <c r="J15" s="89" t="str">
        <f t="shared" ref="J15:J43" si="16">IFERROR(INDEX($AI$4:$AI$40,MATCH(D15,$AF$4:$AF$40,0)),"")</f>
        <v/>
      </c>
      <c r="K15" s="89" t="str">
        <f t="shared" ref="K15:K43" si="17">IFERROR(INDEX($AH$4:$AH$40,MATCH(D15,$AF$4:$AF$40,0)),"")</f>
        <v/>
      </c>
      <c r="L15" s="89" t="str">
        <f t="shared" si="2"/>
        <v/>
      </c>
      <c r="M15" s="89" t="str">
        <f t="shared" ref="M15:M43" si="18">IFERROR(INDEX($AJ$4:$AJ$40,MATCH(D15,$AF$4:$AF$40,0)),"")</f>
        <v/>
      </c>
      <c r="N15" s="89" t="str">
        <f t="shared" ref="N15:N43" si="19">IFERROR(INDEX($AK$4:$AK$40,MATCH(D15,$AF$4:$AF$40,0)),"")</f>
        <v/>
      </c>
      <c r="O15" s="90" t="str">
        <f t="shared" si="14"/>
        <v/>
      </c>
      <c r="P15" s="91"/>
      <c r="R15" s="49" t="str">
        <f t="shared" si="5"/>
        <v/>
      </c>
      <c r="S15" s="49"/>
      <c r="T15" s="49" t="str">
        <f t="shared" si="7"/>
        <v/>
      </c>
      <c r="U15" s="49"/>
      <c r="V15" s="49" t="str">
        <f t="shared" si="9"/>
        <v/>
      </c>
      <c r="W15" s="56" t="str">
        <f>IFERROR(INDEX(#REF!,MATCH(F15,$AF$4:$AF$40,0)),"")</f>
        <v/>
      </c>
      <c r="Y15" s="49" t="str">
        <f t="shared" si="15"/>
        <v/>
      </c>
      <c r="Z15" s="56" t="str">
        <f t="shared" si="11"/>
        <v/>
      </c>
      <c r="AA15" s="56" t="str">
        <f t="shared" si="12"/>
        <v/>
      </c>
      <c r="AB15" s="56" t="str">
        <f>IFERROR(INDEX(#REF!,MATCH(G15,$AF$4:$AF$40,0)),"")</f>
        <v/>
      </c>
      <c r="AF15" s="20">
        <v>9</v>
      </c>
      <c r="AG15" s="50" t="s">
        <v>42</v>
      </c>
      <c r="AH15" s="54" t="str">
        <f>IF('Self assessment '!G32="","",'Self assessment '!G32)</f>
        <v/>
      </c>
      <c r="AI15" s="50" t="s">
        <v>131</v>
      </c>
      <c r="AJ15" s="54" t="str">
        <f>IF('Self assessment '!I32="","",'Self assessment '!I32)</f>
        <v/>
      </c>
      <c r="AK15" s="54" t="str">
        <f>IF('Self assessment '!K32="","",'Self assessment '!K32)</f>
        <v/>
      </c>
      <c r="AL15" s="73" t="str">
        <f>IF('Self assessment '!L32="","",'Self assessment '!L32)</f>
        <v/>
      </c>
      <c r="AM15" s="51" t="s">
        <v>133</v>
      </c>
    </row>
    <row r="16" spans="1:39" ht="15" x14ac:dyDescent="0.4">
      <c r="A16" s="48" t="str">
        <f>'Self assessment '!C23</f>
        <v>B. Governance</v>
      </c>
      <c r="B16" s="48">
        <f>'Self assessment '!G23</f>
        <v>0</v>
      </c>
      <c r="C16" s="48" t="b">
        <f t="shared" si="13"/>
        <v>0</v>
      </c>
      <c r="D16" s="70" t="str" cm="1">
        <f t="array" ref="D16">IFERROR(INDEX($A$1:$A$99,SMALL(IF($C$1:$C$99=TRUE,ROW($A$1:$A$99)),ROW(13:13))),"")</f>
        <v/>
      </c>
      <c r="F16" s="64" t="str" cm="1">
        <f t="array" ref="F16">IFERROR(INDEX($A$5:$A$99,SMALL(IF($B$5:$B$99="No",ROW($A$5:$A$99)),ROW(13:13))),"")</f>
        <v/>
      </c>
      <c r="G16" s="69" t="str" cm="1">
        <f t="array" ref="G16">IFERROR(INDEX($A$1:$A$99,SMALL(IF($B$1:$B$99="In Part",ROW($A$1:$A$99)),ROW(13:13))),"")</f>
        <v/>
      </c>
      <c r="H16" s="69" t="e" cm="1">
        <f t="array" ref="H16">SMALL($F$4:$G$77,ROW(13:13))</f>
        <v>#NUM!</v>
      </c>
      <c r="I16" s="69"/>
      <c r="J16" s="89" t="str">
        <f t="shared" si="16"/>
        <v/>
      </c>
      <c r="K16" s="89" t="str">
        <f t="shared" si="17"/>
        <v/>
      </c>
      <c r="L16" s="89" t="str">
        <f t="shared" si="2"/>
        <v/>
      </c>
      <c r="M16" s="89" t="str">
        <f t="shared" si="18"/>
        <v/>
      </c>
      <c r="N16" s="89" t="str">
        <f t="shared" si="19"/>
        <v/>
      </c>
      <c r="O16" s="90" t="str">
        <f t="shared" si="14"/>
        <v/>
      </c>
      <c r="P16" s="91"/>
      <c r="R16" s="49" t="str">
        <f t="shared" si="5"/>
        <v/>
      </c>
      <c r="S16" s="49"/>
      <c r="T16" s="49" t="str">
        <f t="shared" si="7"/>
        <v/>
      </c>
      <c r="U16" s="49"/>
      <c r="V16" s="49" t="str">
        <f t="shared" si="9"/>
        <v/>
      </c>
      <c r="W16" s="56" t="str">
        <f>IFERROR(INDEX(#REF!,MATCH(F16,$AF$4:$AF$40,0)),"")</f>
        <v/>
      </c>
      <c r="Y16" s="49" t="str">
        <f t="shared" si="15"/>
        <v/>
      </c>
      <c r="Z16" s="56" t="str">
        <f t="shared" si="11"/>
        <v/>
      </c>
      <c r="AA16" s="56" t="str">
        <f t="shared" si="12"/>
        <v/>
      </c>
      <c r="AB16" s="56" t="str">
        <f>IFERROR(INDEX(#REF!,MATCH(G16,$AF$4:$AF$40,0)),"")</f>
        <v/>
      </c>
      <c r="AF16" s="20">
        <v>10</v>
      </c>
      <c r="AG16" s="50" t="s">
        <v>68</v>
      </c>
      <c r="AH16" s="54" t="str">
        <f>IF('Self assessment '!G55="","",'Self assessment '!G55)</f>
        <v/>
      </c>
      <c r="AI16" s="50" t="s">
        <v>134</v>
      </c>
      <c r="AJ16" s="54" t="str">
        <f>IF('Self assessment '!I55="","",'Self assessment '!I55)</f>
        <v/>
      </c>
      <c r="AK16" s="54" t="str">
        <f>IF('Self assessment '!K55="","",'Self assessment '!K55)</f>
        <v/>
      </c>
      <c r="AL16" s="73" t="str">
        <f>IF('Self assessment '!L55="","",'Self assessment '!L55)</f>
        <v/>
      </c>
      <c r="AM16" s="51" t="s">
        <v>135</v>
      </c>
    </row>
    <row r="17" spans="1:39" ht="15" x14ac:dyDescent="0.4">
      <c r="A17" s="48">
        <f>'Self assessment '!C24</f>
        <v>0</v>
      </c>
      <c r="B17" s="48">
        <f>'Self assessment '!G24</f>
        <v>0</v>
      </c>
      <c r="C17" s="48" t="b">
        <f t="shared" si="13"/>
        <v>0</v>
      </c>
      <c r="D17" s="70" t="str" cm="1">
        <f t="array" ref="D17">IFERROR(INDEX($A$1:$A$99,SMALL(IF($C$1:$C$99=TRUE,ROW($A$1:$A$99)),ROW(14:14))),"")</f>
        <v/>
      </c>
      <c r="F17" s="64" t="str" cm="1">
        <f t="array" ref="F17">IFERROR(INDEX($A$5:$A$99,SMALL(IF($B$5:$B$99="No",ROW($A$5:$A$99)),ROW(16:16))),"")</f>
        <v/>
      </c>
      <c r="G17" s="69" t="str" cm="1">
        <f t="array" ref="G17">IFERROR(INDEX($A$1:$A$99,SMALL(IF($B$1:$B$99="In Part",ROW($A$1:$A$99)),ROW(14:14))),"")</f>
        <v/>
      </c>
      <c r="H17" s="69" t="e" cm="1">
        <f t="array" ref="H17">SMALL($F$4:$G$77,ROW(14:14))</f>
        <v>#NUM!</v>
      </c>
      <c r="I17" s="69"/>
      <c r="J17" s="89" t="str">
        <f t="shared" si="16"/>
        <v/>
      </c>
      <c r="K17" s="89" t="str">
        <f t="shared" si="17"/>
        <v/>
      </c>
      <c r="L17" s="89" t="str">
        <f t="shared" si="2"/>
        <v/>
      </c>
      <c r="M17" s="89" t="str">
        <f t="shared" si="18"/>
        <v/>
      </c>
      <c r="N17" s="89" t="str">
        <f t="shared" si="19"/>
        <v/>
      </c>
      <c r="O17" s="90" t="str">
        <f t="shared" si="14"/>
        <v/>
      </c>
      <c r="P17" s="91"/>
      <c r="R17" s="49" t="str">
        <f t="shared" si="5"/>
        <v/>
      </c>
      <c r="S17" s="49"/>
      <c r="T17" s="49" t="str">
        <f t="shared" si="7"/>
        <v/>
      </c>
      <c r="U17" s="49"/>
      <c r="V17" s="49" t="str">
        <f t="shared" si="9"/>
        <v/>
      </c>
      <c r="W17" s="56" t="str">
        <f>IFERROR(INDEX(#REF!,MATCH(F17,$AF$4:$AF$40,0)),"")</f>
        <v/>
      </c>
      <c r="Y17" s="49" t="str">
        <f t="shared" si="15"/>
        <v/>
      </c>
      <c r="Z17" s="56" t="str">
        <f t="shared" si="11"/>
        <v/>
      </c>
      <c r="AA17" s="56" t="str">
        <f t="shared" si="12"/>
        <v/>
      </c>
      <c r="AB17" s="56" t="str">
        <f>IFERROR(INDEX(#REF!,MATCH(G17,$AF$4:$AF$40,0)),"")</f>
        <v/>
      </c>
      <c r="AF17" s="20">
        <v>11</v>
      </c>
      <c r="AG17" s="50" t="s">
        <v>53</v>
      </c>
      <c r="AH17" s="54" t="str">
        <f>IF('Self assessment '!G45="","",'Self assessment '!G45)</f>
        <v/>
      </c>
      <c r="AI17" s="50" t="s">
        <v>134</v>
      </c>
      <c r="AJ17" s="54" t="str">
        <f>IF('Self assessment '!I45="","",'Self assessment '!I45)</f>
        <v/>
      </c>
      <c r="AK17" s="54" t="str">
        <f>IF('Self assessment '!K45="","",'Self assessment '!K45)</f>
        <v/>
      </c>
      <c r="AL17" s="73" t="str">
        <f>IF('Self assessment '!L45="","",'Self assessment '!L45)</f>
        <v/>
      </c>
      <c r="AM17" s="51" t="s">
        <v>136</v>
      </c>
    </row>
    <row r="18" spans="1:39" ht="15" x14ac:dyDescent="0.4">
      <c r="A18" s="48">
        <f>'Self assessment '!C25</f>
        <v>5</v>
      </c>
      <c r="B18" s="48">
        <f>'Self assessment '!G25</f>
        <v>0</v>
      </c>
      <c r="C18" s="48" t="b">
        <f t="shared" si="13"/>
        <v>0</v>
      </c>
      <c r="D18" s="70" t="str" cm="1">
        <f t="array" ref="D18">IFERROR(INDEX($A$1:$A$99,SMALL(IF($C$1:$C$99=TRUE,ROW($A$1:$A$99)),ROW(15:15))),"")</f>
        <v/>
      </c>
      <c r="E18" s="64"/>
      <c r="F18" s="64" t="str" cm="1">
        <f t="array" ref="F18">IFERROR(INDEX($A$5:$A$99,SMALL(IF($B$5:$B$99="No",ROW($A$5:$A$99)),ROW(17:17))),"")</f>
        <v/>
      </c>
      <c r="G18" s="69" t="str" cm="1">
        <f t="array" ref="G18">IFERROR(INDEX($A$1:$A$99,SMALL(IF($B$1:$B$99="In Part",ROW($A$1:$A$99)),ROW(15:15))),"")</f>
        <v/>
      </c>
      <c r="H18" s="69" t="e" cm="1">
        <f t="array" ref="H18">SMALL($F$4:$G$77,ROW(15:15))</f>
        <v>#NUM!</v>
      </c>
      <c r="I18" s="69"/>
      <c r="J18" s="89" t="str">
        <f t="shared" si="16"/>
        <v/>
      </c>
      <c r="K18" s="89" t="str">
        <f t="shared" si="17"/>
        <v/>
      </c>
      <c r="L18" s="89" t="str">
        <f t="shared" si="2"/>
        <v/>
      </c>
      <c r="M18" s="89" t="str">
        <f t="shared" si="18"/>
        <v/>
      </c>
      <c r="N18" s="89" t="str">
        <f t="shared" si="19"/>
        <v/>
      </c>
      <c r="O18" s="90" t="str">
        <f t="shared" si="14"/>
        <v/>
      </c>
      <c r="P18" s="91"/>
      <c r="Q18" s="64"/>
      <c r="R18" s="49" t="str">
        <f t="shared" si="5"/>
        <v/>
      </c>
      <c r="S18" s="49"/>
      <c r="T18" s="49" t="str">
        <f t="shared" si="7"/>
        <v/>
      </c>
      <c r="U18" s="49"/>
      <c r="V18" s="49" t="str">
        <f t="shared" si="9"/>
        <v/>
      </c>
      <c r="W18" s="56" t="str">
        <f>IFERROR(INDEX(#REF!,MATCH(F18,$AF$4:$AF$40,0)),"")</f>
        <v/>
      </c>
      <c r="Y18" s="49" t="str">
        <f t="shared" si="15"/>
        <v/>
      </c>
      <c r="Z18" s="56" t="str">
        <f t="shared" si="11"/>
        <v/>
      </c>
      <c r="AA18" s="56" t="str">
        <f t="shared" si="12"/>
        <v/>
      </c>
      <c r="AB18" s="56" t="str">
        <f>IFERROR(INDEX(#REF!,MATCH(G18,$AF$4:$AF$40,0)),"")</f>
        <v/>
      </c>
      <c r="AF18" s="20">
        <v>12</v>
      </c>
      <c r="AG18" s="50" t="s">
        <v>55</v>
      </c>
      <c r="AH18" s="54" t="str">
        <f>IF('Self assessment '!G46="","",'Self assessment '!G46)</f>
        <v/>
      </c>
      <c r="AI18" s="50" t="s">
        <v>134</v>
      </c>
      <c r="AJ18" s="54" t="str">
        <f>IF('Self assessment '!I46="","",'Self assessment '!I46)</f>
        <v/>
      </c>
      <c r="AK18" s="54" t="str">
        <f>IF('Self assessment '!K46="","",'Self assessment '!K46)</f>
        <v/>
      </c>
      <c r="AL18" s="73" t="str">
        <f>IF('Self assessment '!L46="","",'Self assessment '!L46)</f>
        <v/>
      </c>
      <c r="AM18" s="51" t="s">
        <v>137</v>
      </c>
    </row>
    <row r="19" spans="1:39" ht="15" x14ac:dyDescent="0.4">
      <c r="A19" s="48">
        <f>'Self assessment '!C26</f>
        <v>6</v>
      </c>
      <c r="B19" s="48">
        <f>'Self assessment '!G26</f>
        <v>0</v>
      </c>
      <c r="C19" s="48" t="b">
        <f t="shared" si="13"/>
        <v>0</v>
      </c>
      <c r="D19" s="70" t="str" cm="1">
        <f t="array" ref="D19">IFERROR(INDEX($A$1:$A$99,SMALL(IF($C$1:$C$99=TRUE,ROW($A$1:$A$99)),ROW(16:16))),"")</f>
        <v/>
      </c>
      <c r="E19" s="64"/>
      <c r="F19" s="64" t="str" cm="1">
        <f t="array" ref="F19">IFERROR(INDEX($A$5:$A$99,SMALL(IF($B$5:$B$99="No",ROW($A$5:$A$99)),ROW(18:18))),"")</f>
        <v/>
      </c>
      <c r="G19" s="69" t="str" cm="1">
        <f t="array" ref="G19">IFERROR(INDEX($A$1:$A$99,SMALL(IF($B$1:$B$99="In Part",ROW($A$1:$A$99)),ROW(16:16))),"")</f>
        <v/>
      </c>
      <c r="H19" s="69" t="e" cm="1">
        <f t="array" ref="H19">SMALL($F$4:$G$77,ROW(16:16))</f>
        <v>#NUM!</v>
      </c>
      <c r="I19" s="69"/>
      <c r="J19" s="89" t="str">
        <f t="shared" si="16"/>
        <v/>
      </c>
      <c r="K19" s="89" t="str">
        <f t="shared" si="17"/>
        <v/>
      </c>
      <c r="L19" s="89" t="str">
        <f t="shared" si="2"/>
        <v/>
      </c>
      <c r="M19" s="89" t="str">
        <f t="shared" si="18"/>
        <v/>
      </c>
      <c r="N19" s="89" t="str">
        <f t="shared" si="19"/>
        <v/>
      </c>
      <c r="O19" s="90" t="str">
        <f t="shared" si="14"/>
        <v/>
      </c>
      <c r="P19" s="91"/>
      <c r="Q19" s="64"/>
      <c r="R19" s="49" t="str">
        <f t="shared" si="5"/>
        <v/>
      </c>
      <c r="S19" s="49"/>
      <c r="T19" s="49" t="str">
        <f t="shared" si="7"/>
        <v/>
      </c>
      <c r="U19" s="49"/>
      <c r="V19" s="49" t="str">
        <f t="shared" si="9"/>
        <v/>
      </c>
      <c r="W19" s="49"/>
      <c r="Y19" s="49" t="str">
        <f t="shared" si="15"/>
        <v/>
      </c>
      <c r="Z19" s="56" t="str">
        <f t="shared" si="11"/>
        <v/>
      </c>
      <c r="AA19" s="56" t="str">
        <f t="shared" si="12"/>
        <v/>
      </c>
      <c r="AB19" s="56" t="str">
        <f>IFERROR(INDEX(#REF!,MATCH(G19,$AF$4:$AF$40,0)),"")</f>
        <v/>
      </c>
      <c r="AF19" s="20">
        <v>13</v>
      </c>
      <c r="AG19" s="50" t="s">
        <v>45</v>
      </c>
      <c r="AH19" s="54" t="str">
        <f>IF('Self assessment '!G36="","",'Self assessment '!G36)</f>
        <v/>
      </c>
      <c r="AI19" s="50" t="s">
        <v>138</v>
      </c>
      <c r="AJ19" s="54" t="str">
        <f>IF('Self assessment '!I36="","",'Self assessment '!I36)</f>
        <v/>
      </c>
      <c r="AK19" s="54" t="str">
        <f>IF('Self assessment '!K36="","",'Self assessment '!K36)</f>
        <v/>
      </c>
      <c r="AL19" s="73" t="str">
        <f>IF('Self assessment '!L36="","",'Self assessment '!L36)</f>
        <v/>
      </c>
      <c r="AM19" s="51" t="s">
        <v>139</v>
      </c>
    </row>
    <row r="20" spans="1:39" ht="15" x14ac:dyDescent="0.4">
      <c r="A20" s="48">
        <f>'Self assessment '!C27</f>
        <v>7</v>
      </c>
      <c r="B20" s="48">
        <f>'Self assessment '!G27</f>
        <v>0</v>
      </c>
      <c r="C20" s="48" t="b">
        <f t="shared" si="13"/>
        <v>0</v>
      </c>
      <c r="D20" s="70" t="str" cm="1">
        <f t="array" ref="D20">IFERROR(INDEX($A$1:$A$99,SMALL(IF($C$1:$C$99=TRUE,ROW($A$1:$A$99)),ROW(17:17))),"")</f>
        <v/>
      </c>
      <c r="E20" s="64"/>
      <c r="F20" s="64" t="str" cm="1">
        <f t="array" ref="F20">IFERROR(INDEX($A$5:$A$99,SMALL(IF($B$5:$B$99="No",ROW($A$5:$A$99)),ROW(19:19))),"")</f>
        <v/>
      </c>
      <c r="G20" s="69" t="str" cm="1">
        <f t="array" ref="G20">IFERROR(INDEX($A$1:$A$99,SMALL(IF($B$1:$B$99="In Part",ROW($A$1:$A$99)),ROW(17:17))),"")</f>
        <v/>
      </c>
      <c r="H20" s="69" t="e" cm="1">
        <f t="array" ref="H20">SMALL($F$4:$G$77,ROW(17:17))</f>
        <v>#NUM!</v>
      </c>
      <c r="I20" s="69"/>
      <c r="J20" s="89" t="str">
        <f t="shared" si="16"/>
        <v/>
      </c>
      <c r="K20" s="89" t="str">
        <f t="shared" si="17"/>
        <v/>
      </c>
      <c r="L20" s="89" t="str">
        <f t="shared" si="2"/>
        <v/>
      </c>
      <c r="M20" s="89" t="str">
        <f t="shared" si="18"/>
        <v/>
      </c>
      <c r="N20" s="89" t="str">
        <f t="shared" si="19"/>
        <v/>
      </c>
      <c r="O20" s="90" t="str">
        <f t="shared" si="14"/>
        <v/>
      </c>
      <c r="P20" s="91"/>
      <c r="Q20" s="64"/>
      <c r="R20" s="49" t="str">
        <f t="shared" si="5"/>
        <v/>
      </c>
      <c r="S20" s="49"/>
      <c r="T20" s="49" t="str">
        <f t="shared" si="7"/>
        <v/>
      </c>
      <c r="U20" s="49"/>
      <c r="V20" s="49" t="str">
        <f t="shared" si="9"/>
        <v/>
      </c>
      <c r="W20" s="49"/>
      <c r="Y20" s="49" t="str">
        <f t="shared" si="15"/>
        <v/>
      </c>
      <c r="Z20" s="56" t="str">
        <f t="shared" si="11"/>
        <v/>
      </c>
      <c r="AA20" s="56" t="str">
        <f t="shared" si="12"/>
        <v/>
      </c>
      <c r="AB20" s="56" t="str">
        <f>IFERROR(INDEX(#REF!,MATCH(G20,$AF$4:$AF$40,0)),"")</f>
        <v/>
      </c>
      <c r="AF20" s="20">
        <v>14</v>
      </c>
      <c r="AG20" s="50" t="s">
        <v>47</v>
      </c>
      <c r="AH20" s="54" t="str">
        <f>IF('Self assessment '!G37="","",'Self assessment '!G37)</f>
        <v/>
      </c>
      <c r="AI20" s="50" t="s">
        <v>138</v>
      </c>
      <c r="AJ20" s="54" t="str">
        <f>IF('Self assessment '!I37="","",'Self assessment '!I37)</f>
        <v/>
      </c>
      <c r="AK20" s="54" t="str">
        <f>IF('Self assessment '!K37="","",'Self assessment '!K37)</f>
        <v/>
      </c>
      <c r="AL20" s="73" t="str">
        <f>IF('Self assessment '!L37="","",'Self assessment '!L37)</f>
        <v/>
      </c>
      <c r="AM20" s="51" t="s">
        <v>140</v>
      </c>
    </row>
    <row r="21" spans="1:39" ht="15" x14ac:dyDescent="0.4">
      <c r="A21" s="48">
        <f>'Self assessment '!C28</f>
        <v>0</v>
      </c>
      <c r="B21" s="48">
        <f>'Self assessment '!G28</f>
        <v>0</v>
      </c>
      <c r="C21" s="48" t="b">
        <f t="shared" si="13"/>
        <v>0</v>
      </c>
      <c r="D21" s="70" t="str" cm="1">
        <f t="array" ref="D21">IFERROR(INDEX($A$1:$A$99,SMALL(IF($C$1:$C$99=TRUE,ROW($A$1:$A$99)),ROW(18:18))),"")</f>
        <v/>
      </c>
      <c r="E21" s="64"/>
      <c r="F21" s="64" t="str" cm="1">
        <f t="array" ref="F21">IFERROR(INDEX($A$5:$A$99,SMALL(IF($B$5:$B$99="No",ROW($A$5:$A$99)),ROW(20:20))),"")</f>
        <v/>
      </c>
      <c r="G21" s="69"/>
      <c r="H21" s="69" t="e" cm="1">
        <f t="array" ref="H21">SMALL($F$4:$G$77,ROW(18:18))</f>
        <v>#NUM!</v>
      </c>
      <c r="I21" s="69"/>
      <c r="J21" s="89" t="str">
        <f t="shared" si="16"/>
        <v/>
      </c>
      <c r="K21" s="89" t="str">
        <f t="shared" si="17"/>
        <v/>
      </c>
      <c r="L21" s="89" t="str">
        <f t="shared" si="2"/>
        <v/>
      </c>
      <c r="M21" s="89" t="str">
        <f t="shared" si="18"/>
        <v/>
      </c>
      <c r="N21" s="89" t="str">
        <f t="shared" si="19"/>
        <v/>
      </c>
      <c r="O21" s="90" t="str">
        <f t="shared" si="14"/>
        <v/>
      </c>
      <c r="P21" s="91"/>
      <c r="Q21" s="64"/>
      <c r="R21" s="49" t="str">
        <f t="shared" si="5"/>
        <v/>
      </c>
      <c r="S21" s="49"/>
      <c r="T21" s="49" t="str">
        <f t="shared" si="7"/>
        <v/>
      </c>
      <c r="U21" s="49"/>
      <c r="V21" s="49" t="str">
        <f t="shared" si="9"/>
        <v/>
      </c>
      <c r="W21" s="49"/>
      <c r="Y21" s="49" t="str">
        <f t="shared" si="15"/>
        <v/>
      </c>
      <c r="Z21" s="56" t="str">
        <f t="shared" si="11"/>
        <v/>
      </c>
      <c r="AA21" s="56" t="str">
        <f t="shared" si="12"/>
        <v/>
      </c>
      <c r="AB21" s="56" t="str">
        <f>IFERROR(INDEX(#REF!,MATCH(G21,$AF$4:$AF$40,0)),"")</f>
        <v/>
      </c>
      <c r="AF21" s="28">
        <v>15</v>
      </c>
      <c r="AG21" s="50" t="s">
        <v>50</v>
      </c>
      <c r="AH21" s="54" t="str">
        <f>IF('Self assessment '!G41="","",'Self assessment '!G41)</f>
        <v/>
      </c>
      <c r="AI21" s="50" t="s">
        <v>141</v>
      </c>
      <c r="AJ21" s="54" t="str">
        <f>IF('Self assessment '!I41="","",'Self assessment '!I41)</f>
        <v/>
      </c>
      <c r="AK21" s="54" t="str">
        <f>IF('Self assessment '!K41="","",'Self assessment '!K41)</f>
        <v/>
      </c>
      <c r="AL21" s="73" t="str">
        <f>IF('Self assessment '!L41="","",'Self assessment '!L41)</f>
        <v/>
      </c>
      <c r="AM21" s="51" t="s">
        <v>142</v>
      </c>
    </row>
    <row r="22" spans="1:39" ht="15" x14ac:dyDescent="0.4">
      <c r="A22" s="48" t="str">
        <f>'Self assessment '!C29</f>
        <v>C. Budgeting</v>
      </c>
      <c r="B22" s="48">
        <f>'Self assessment '!G29</f>
        <v>0</v>
      </c>
      <c r="C22" s="48" t="b">
        <f t="shared" si="13"/>
        <v>0</v>
      </c>
      <c r="D22" s="70" t="str" cm="1">
        <f t="array" ref="D22">IFERROR(INDEX($A$1:$A$99,SMALL(IF($C$1:$C$99=TRUE,ROW($A$1:$A$99)),ROW(19:19))),"")</f>
        <v/>
      </c>
      <c r="E22" s="64"/>
      <c r="F22" s="64" t="str" cm="1">
        <f t="array" ref="F22">IFERROR(INDEX($A$5:$A$99,SMALL(IF($B$5:$B$99="No",ROW($A$5:$A$99)),ROW(21:21))),"")</f>
        <v/>
      </c>
      <c r="G22" s="69"/>
      <c r="H22" s="69" t="e" cm="1">
        <f t="array" ref="H22">SMALL($F$4:$G$77,ROW(19:19))</f>
        <v>#NUM!</v>
      </c>
      <c r="I22" s="69"/>
      <c r="J22" s="89" t="str">
        <f t="shared" si="16"/>
        <v/>
      </c>
      <c r="K22" s="89" t="str">
        <f t="shared" si="17"/>
        <v/>
      </c>
      <c r="L22" s="89" t="str">
        <f t="shared" si="2"/>
        <v/>
      </c>
      <c r="M22" s="89" t="str">
        <f t="shared" si="18"/>
        <v/>
      </c>
      <c r="N22" s="89" t="str">
        <f t="shared" si="19"/>
        <v/>
      </c>
      <c r="O22" s="90" t="str">
        <f t="shared" si="14"/>
        <v/>
      </c>
      <c r="P22" s="91"/>
      <c r="Q22" s="64"/>
      <c r="R22" s="49" t="str">
        <f t="shared" si="5"/>
        <v/>
      </c>
      <c r="S22" s="49"/>
      <c r="T22" s="49" t="str">
        <f t="shared" si="7"/>
        <v/>
      </c>
      <c r="U22" s="49"/>
      <c r="V22" s="49" t="str">
        <f t="shared" si="9"/>
        <v/>
      </c>
      <c r="W22" s="49"/>
      <c r="Y22" s="49" t="str">
        <f t="shared" si="15"/>
        <v/>
      </c>
      <c r="Z22" s="56" t="str">
        <f t="shared" si="11"/>
        <v/>
      </c>
      <c r="AA22" s="56" t="str">
        <f t="shared" si="12"/>
        <v/>
      </c>
      <c r="AB22" s="56" t="str">
        <f>IFERROR(INDEX(#REF!,MATCH(G22,$AF$4:$AF$40,0)),"")</f>
        <v/>
      </c>
      <c r="AF22" s="28">
        <v>16</v>
      </c>
      <c r="AG22" s="50" t="s">
        <v>75</v>
      </c>
      <c r="AH22" s="54" t="str">
        <f>IF('Self assessment '!G61="","",'Self assessment '!G61)</f>
        <v/>
      </c>
      <c r="AI22" s="50" t="s">
        <v>143</v>
      </c>
      <c r="AJ22" s="54" t="str">
        <f>IF('Self assessment '!I61="","",'Self assessment '!I61)</f>
        <v/>
      </c>
      <c r="AK22" s="54" t="str">
        <f>IF('Self assessment '!K61="","",'Self assessment '!K61)</f>
        <v/>
      </c>
      <c r="AL22" s="73" t="str">
        <f>IF('Self assessment '!L61="","",'Self assessment '!L61)</f>
        <v/>
      </c>
      <c r="AM22" s="51" t="s">
        <v>144</v>
      </c>
    </row>
    <row r="23" spans="1:39" ht="15" x14ac:dyDescent="0.4">
      <c r="A23" s="48">
        <f>'Self assessment '!C30</f>
        <v>0</v>
      </c>
      <c r="B23" s="48">
        <f>'Self assessment '!G30</f>
        <v>0</v>
      </c>
      <c r="C23" s="48" t="b">
        <f t="shared" si="13"/>
        <v>0</v>
      </c>
      <c r="D23" s="70" t="str" cm="1">
        <f t="array" ref="D23">IFERROR(INDEX($A$1:$A$99,SMALL(IF($C$1:$C$99=TRUE,ROW($A$1:$A$99)),ROW(20:20))),"")</f>
        <v/>
      </c>
      <c r="E23" s="64"/>
      <c r="F23" s="64" t="str" cm="1">
        <f t="array" ref="F23">IFERROR(INDEX($A$5:$A$99,SMALL(IF($B$5:$B$99="No",ROW($A$5:$A$99)),ROW(22:22))),"")</f>
        <v/>
      </c>
      <c r="G23" s="69"/>
      <c r="H23" s="69" t="e" cm="1">
        <f t="array" ref="H23">SMALL($F$4:$G$77,ROW(20:20))</f>
        <v>#NUM!</v>
      </c>
      <c r="I23" s="69"/>
      <c r="J23" s="89" t="str">
        <f t="shared" si="16"/>
        <v/>
      </c>
      <c r="K23" s="89" t="str">
        <f t="shared" si="17"/>
        <v/>
      </c>
      <c r="L23" s="89" t="str">
        <f t="shared" si="2"/>
        <v/>
      </c>
      <c r="M23" s="89" t="str">
        <f t="shared" si="18"/>
        <v/>
      </c>
      <c r="N23" s="89" t="str">
        <f t="shared" si="19"/>
        <v/>
      </c>
      <c r="O23" s="90" t="str">
        <f t="shared" si="14"/>
        <v/>
      </c>
      <c r="P23" s="91"/>
      <c r="Q23" s="64"/>
      <c r="R23" s="49" t="str">
        <f t="shared" si="5"/>
        <v/>
      </c>
      <c r="S23" s="49"/>
      <c r="T23" s="49" t="str">
        <f t="shared" si="7"/>
        <v/>
      </c>
      <c r="U23" s="49"/>
      <c r="V23" s="49" t="str">
        <f t="shared" si="9"/>
        <v/>
      </c>
      <c r="W23" s="49"/>
      <c r="Y23" s="49" t="str">
        <f t="shared" si="15"/>
        <v/>
      </c>
      <c r="Z23" s="56" t="str">
        <f t="shared" si="11"/>
        <v/>
      </c>
      <c r="AA23" s="56" t="str">
        <f t="shared" si="12"/>
        <v/>
      </c>
      <c r="AB23" s="56" t="str">
        <f>IFERROR(INDEX(#REF!,MATCH(G23,$AF$4:$AF$40,0)),"")</f>
        <v/>
      </c>
      <c r="AF23" s="28">
        <v>17</v>
      </c>
      <c r="AG23" s="50" t="s">
        <v>77</v>
      </c>
      <c r="AH23" s="54" t="str">
        <f>IF('Self assessment '!G62="","",'Self assessment '!G62)</f>
        <v/>
      </c>
      <c r="AI23" s="50" t="s">
        <v>143</v>
      </c>
      <c r="AJ23" s="54" t="str">
        <f>IF('Self assessment '!I62="","",'Self assessment '!I62)</f>
        <v/>
      </c>
      <c r="AK23" s="54" t="str">
        <f>IF('Self assessment '!K62="","",'Self assessment '!K62)</f>
        <v/>
      </c>
      <c r="AL23" s="73" t="str">
        <f>IF('Self assessment '!L62="","",'Self assessment '!L62)</f>
        <v/>
      </c>
      <c r="AM23" s="51" t="s">
        <v>145</v>
      </c>
    </row>
    <row r="24" spans="1:39" ht="15" x14ac:dyDescent="0.4">
      <c r="A24" s="48">
        <f>'Self assessment '!C31</f>
        <v>8</v>
      </c>
      <c r="B24" s="48">
        <f>'Self assessment '!G31</f>
        <v>0</v>
      </c>
      <c r="C24" s="48" t="b">
        <f t="shared" si="13"/>
        <v>0</v>
      </c>
      <c r="D24" s="70" t="str" cm="1">
        <f t="array" ref="D24">IFERROR(INDEX($A$1:$A$99,SMALL(IF($C$1:$C$99=TRUE,ROW($A$1:$A$99)),ROW(21:21))),"")</f>
        <v/>
      </c>
      <c r="E24" s="64"/>
      <c r="F24" s="64" t="str" cm="1">
        <f t="array" ref="F24">IFERROR(INDEX($A$5:$A$99,SMALL(IF($B$5:$B$99="No",ROW($A$5:$A$99)),ROW(23:23))),"")</f>
        <v/>
      </c>
      <c r="G24" s="69"/>
      <c r="H24" s="69" t="e" cm="1">
        <f t="array" ref="H24">SMALL($F$4:$G$77,ROW(21:21))</f>
        <v>#NUM!</v>
      </c>
      <c r="I24" s="69"/>
      <c r="J24" s="89" t="str">
        <f t="shared" si="16"/>
        <v/>
      </c>
      <c r="K24" s="89" t="str">
        <f t="shared" si="17"/>
        <v/>
      </c>
      <c r="L24" s="89" t="str">
        <f t="shared" si="2"/>
        <v/>
      </c>
      <c r="M24" s="89" t="str">
        <f t="shared" si="18"/>
        <v/>
      </c>
      <c r="N24" s="89" t="str">
        <f t="shared" si="19"/>
        <v/>
      </c>
      <c r="O24" s="90" t="str">
        <f t="shared" si="14"/>
        <v/>
      </c>
      <c r="P24" s="91"/>
      <c r="Q24" s="64"/>
      <c r="R24" s="49" t="str">
        <f t="shared" si="5"/>
        <v/>
      </c>
      <c r="S24" s="49"/>
      <c r="T24" s="49" t="str">
        <f t="shared" si="7"/>
        <v/>
      </c>
      <c r="U24" s="49"/>
      <c r="V24" s="49" t="str">
        <f t="shared" si="9"/>
        <v/>
      </c>
      <c r="W24" s="49"/>
      <c r="Y24" s="49" t="str">
        <f t="shared" si="15"/>
        <v/>
      </c>
      <c r="Z24" s="56" t="str">
        <f t="shared" si="11"/>
        <v/>
      </c>
      <c r="AA24" s="56" t="str">
        <f t="shared" si="12"/>
        <v/>
      </c>
      <c r="AB24" s="56" t="str">
        <f>IFERROR(INDEX(#REF!,MATCH(G24,$AF$4:$AF$40,0)),"")</f>
        <v/>
      </c>
      <c r="AF24" s="28">
        <v>18</v>
      </c>
      <c r="AG24" s="50" t="s">
        <v>79</v>
      </c>
      <c r="AH24" s="54" t="str">
        <f>IF('Self assessment '!G63="","",'Self assessment '!G63)</f>
        <v/>
      </c>
      <c r="AI24" s="50" t="s">
        <v>143</v>
      </c>
      <c r="AJ24" s="54" t="str">
        <f>IF('Self assessment '!I63="","",'Self assessment '!I63)</f>
        <v/>
      </c>
      <c r="AK24" s="54" t="str">
        <f>IF('Self assessment '!K63="","",'Self assessment '!K63)</f>
        <v/>
      </c>
      <c r="AL24" s="73" t="str">
        <f>IF('Self assessment '!L63="","",'Self assessment '!L63)</f>
        <v/>
      </c>
      <c r="AM24" s="51" t="s">
        <v>146</v>
      </c>
    </row>
    <row r="25" spans="1:39" ht="15" x14ac:dyDescent="0.4">
      <c r="A25" s="48">
        <f>'Self assessment '!C32</f>
        <v>9</v>
      </c>
      <c r="B25" s="48">
        <f>'Self assessment '!G32</f>
        <v>0</v>
      </c>
      <c r="C25" s="48" t="b">
        <f t="shared" si="13"/>
        <v>0</v>
      </c>
      <c r="D25" s="70" t="str" cm="1">
        <f t="array" ref="D25">IFERROR(INDEX($A$1:$A$99,SMALL(IF($C$1:$C$99=TRUE,ROW($A$1:$A$99)),ROW(22:22))),"")</f>
        <v/>
      </c>
      <c r="E25" s="64"/>
      <c r="F25" s="64" t="str" cm="1">
        <f t="array" ref="F25">IFERROR(INDEX($A$5:$A$99,SMALL(IF($B$5:$B$99="No",ROW($A$5:$A$99)),ROW(24:24))),"")</f>
        <v/>
      </c>
      <c r="G25" s="69"/>
      <c r="H25" s="69" t="e" cm="1">
        <f t="array" ref="H25">SMALL($F$4:$G$77,ROW(22:22))</f>
        <v>#NUM!</v>
      </c>
      <c r="I25" s="69"/>
      <c r="J25" s="89" t="str">
        <f t="shared" si="16"/>
        <v/>
      </c>
      <c r="K25" s="89" t="str">
        <f t="shared" si="17"/>
        <v/>
      </c>
      <c r="L25" s="89" t="str">
        <f t="shared" si="2"/>
        <v/>
      </c>
      <c r="M25" s="89" t="str">
        <f t="shared" si="18"/>
        <v/>
      </c>
      <c r="N25" s="89" t="str">
        <f t="shared" si="19"/>
        <v/>
      </c>
      <c r="O25" s="90" t="str">
        <f t="shared" si="14"/>
        <v/>
      </c>
      <c r="P25" s="91"/>
      <c r="Q25" s="64"/>
      <c r="R25" s="49" t="str">
        <f t="shared" si="5"/>
        <v/>
      </c>
      <c r="S25" s="49"/>
      <c r="T25" s="49" t="str">
        <f t="shared" si="7"/>
        <v/>
      </c>
      <c r="U25" s="49"/>
      <c r="V25" s="49" t="str">
        <f t="shared" si="9"/>
        <v/>
      </c>
      <c r="W25" s="49"/>
      <c r="Y25" s="49" t="str">
        <f t="shared" si="15"/>
        <v/>
      </c>
      <c r="Z25" s="56" t="str">
        <f t="shared" si="11"/>
        <v/>
      </c>
      <c r="AA25" s="56" t="str">
        <f t="shared" si="12"/>
        <v/>
      </c>
      <c r="AB25" s="56" t="str">
        <f>IFERROR(INDEX(#REF!,MATCH(G25,$AF$4:$AF$40,0)),"")</f>
        <v/>
      </c>
      <c r="AF25" s="28">
        <v>19</v>
      </c>
      <c r="AG25" s="50" t="s">
        <v>81</v>
      </c>
      <c r="AH25" s="54" t="str">
        <f>IF('Self assessment '!G64="","",'Self assessment '!G64)</f>
        <v/>
      </c>
      <c r="AI25" s="50" t="s">
        <v>143</v>
      </c>
      <c r="AJ25" s="54" t="str">
        <f>IF('Self assessment '!I64="","",'Self assessment '!I64)</f>
        <v/>
      </c>
      <c r="AK25" s="54" t="str">
        <f>IF('Self assessment '!K64="","",'Self assessment '!K64)</f>
        <v/>
      </c>
      <c r="AL25" s="73" t="str">
        <f>IF('Self assessment '!L64="","",'Self assessment '!L64)</f>
        <v/>
      </c>
      <c r="AM25" s="51" t="s">
        <v>147</v>
      </c>
    </row>
    <row r="26" spans="1:39" ht="15" x14ac:dyDescent="0.4">
      <c r="A26" s="48">
        <f>'Self assessment '!C33</f>
        <v>0</v>
      </c>
      <c r="B26" s="48">
        <f>'Self assessment '!G33</f>
        <v>0</v>
      </c>
      <c r="C26" s="48" t="b">
        <f t="shared" si="13"/>
        <v>0</v>
      </c>
      <c r="D26" s="70" t="str" cm="1">
        <f t="array" ref="D26">IFERROR(INDEX($A$1:$A$99,SMALL(IF($C$1:$C$99=TRUE,ROW($A$1:$A$99)),ROW(23:23))),"")</f>
        <v/>
      </c>
      <c r="E26" s="64"/>
      <c r="F26" s="64" t="str" cm="1">
        <f t="array" ref="F26">IFERROR(INDEX($A$5:$A$99,SMALL(IF($B$5:$B$99="No",ROW($A$5:$A$99)),ROW(25:25))),"")</f>
        <v/>
      </c>
      <c r="G26" s="69"/>
      <c r="H26" s="69" t="e" cm="1">
        <f t="array" ref="H26">SMALL($F$4:$G$77,ROW(23:23))</f>
        <v>#NUM!</v>
      </c>
      <c r="I26" s="69"/>
      <c r="J26" s="89" t="str">
        <f t="shared" si="16"/>
        <v/>
      </c>
      <c r="K26" s="89" t="str">
        <f t="shared" si="17"/>
        <v/>
      </c>
      <c r="L26" s="89" t="str">
        <f t="shared" si="2"/>
        <v/>
      </c>
      <c r="M26" s="89" t="str">
        <f t="shared" si="18"/>
        <v/>
      </c>
      <c r="N26" s="89" t="str">
        <f t="shared" si="19"/>
        <v/>
      </c>
      <c r="O26" s="90" t="str">
        <f t="shared" si="14"/>
        <v/>
      </c>
      <c r="P26" s="91"/>
      <c r="Q26" s="64"/>
      <c r="R26" s="49" t="str">
        <f t="shared" si="5"/>
        <v/>
      </c>
      <c r="S26" s="49"/>
      <c r="T26" s="49" t="str">
        <f t="shared" si="7"/>
        <v/>
      </c>
      <c r="U26" s="49"/>
      <c r="V26" s="49" t="str">
        <f t="shared" si="9"/>
        <v/>
      </c>
      <c r="W26" s="49"/>
      <c r="Y26" s="49" t="str">
        <f t="shared" si="15"/>
        <v/>
      </c>
      <c r="Z26" s="56" t="str">
        <f t="shared" si="11"/>
        <v/>
      </c>
      <c r="AA26" s="56" t="str">
        <f t="shared" si="12"/>
        <v/>
      </c>
      <c r="AB26" s="56" t="str">
        <f>IFERROR(INDEX(#REF!,MATCH(G26,$AF$4:$AF$40,0)),"")</f>
        <v/>
      </c>
      <c r="AF26" s="28">
        <v>20</v>
      </c>
      <c r="AG26" s="50" t="s">
        <v>83</v>
      </c>
      <c r="AH26" s="54" t="str">
        <f>IF('Self assessment '!G65="","",'Self assessment '!G65)</f>
        <v/>
      </c>
      <c r="AI26" s="50" t="s">
        <v>143</v>
      </c>
      <c r="AJ26" s="54" t="str">
        <f>IF('Self assessment '!I65="","",'Self assessment '!I65)</f>
        <v/>
      </c>
      <c r="AK26" s="54" t="str">
        <f>IF('Self assessment '!K65="","",'Self assessment '!K65)</f>
        <v/>
      </c>
      <c r="AL26" s="73" t="str">
        <f>IF('Self assessment '!L65="","",'Self assessment '!L65)</f>
        <v/>
      </c>
      <c r="AM26" s="51" t="s">
        <v>148</v>
      </c>
    </row>
    <row r="27" spans="1:39" ht="15" x14ac:dyDescent="0.4">
      <c r="A27" s="48" t="str">
        <f>'Self assessment '!C34</f>
        <v>E. Procurement of estate services</v>
      </c>
      <c r="B27" s="48">
        <f>'Self assessment '!G34</f>
        <v>0</v>
      </c>
      <c r="C27" s="48" t="b">
        <f t="shared" si="13"/>
        <v>0</v>
      </c>
      <c r="D27" s="70" t="str" cm="1">
        <f t="array" ref="D27">IFERROR(INDEX($A$1:$A$99,SMALL(IF($C$1:$C$99=TRUE,ROW($A$1:$A$99)),ROW(24:24))),"")</f>
        <v/>
      </c>
      <c r="E27" s="64"/>
      <c r="F27" s="64" t="str" cm="1">
        <f t="array" ref="F27">IFERROR(INDEX($A$5:$A$99,SMALL(IF($B$5:$B$99="No",ROW($A$5:$A$99)),ROW(26:26))),"")</f>
        <v/>
      </c>
      <c r="G27" s="69"/>
      <c r="H27" s="69" t="e" cm="1">
        <f t="array" ref="H27">SMALL($F$4:$G$77,ROW(24:24))</f>
        <v>#NUM!</v>
      </c>
      <c r="I27" s="69"/>
      <c r="J27" s="89" t="str">
        <f t="shared" si="16"/>
        <v/>
      </c>
      <c r="K27" s="89" t="str">
        <f t="shared" si="17"/>
        <v/>
      </c>
      <c r="L27" s="89" t="str">
        <f t="shared" si="2"/>
        <v/>
      </c>
      <c r="M27" s="89" t="str">
        <f t="shared" si="18"/>
        <v/>
      </c>
      <c r="N27" s="89" t="str">
        <f t="shared" si="19"/>
        <v/>
      </c>
      <c r="O27" s="90" t="str">
        <f t="shared" si="14"/>
        <v/>
      </c>
      <c r="P27" s="91"/>
      <c r="Q27" s="64"/>
      <c r="R27" s="49" t="str">
        <f t="shared" si="5"/>
        <v/>
      </c>
      <c r="S27" s="49"/>
      <c r="T27" s="49" t="str">
        <f t="shared" si="7"/>
        <v/>
      </c>
      <c r="U27" s="49"/>
      <c r="V27" s="49" t="str">
        <f t="shared" si="9"/>
        <v/>
      </c>
      <c r="W27" s="49"/>
      <c r="Y27" s="49" t="str">
        <f t="shared" si="15"/>
        <v/>
      </c>
      <c r="Z27" s="56" t="str">
        <f t="shared" si="11"/>
        <v/>
      </c>
      <c r="AA27" s="56" t="str">
        <f t="shared" si="12"/>
        <v/>
      </c>
      <c r="AB27" s="56" t="str">
        <f>IFERROR(INDEX(#REF!,MATCH(G27,$AF$4:$AF$40,0)),"")</f>
        <v/>
      </c>
      <c r="AF27" s="28">
        <v>21</v>
      </c>
      <c r="AG27" s="50" t="s">
        <v>86</v>
      </c>
      <c r="AH27" s="54" t="str">
        <f>IF('Self assessment '!G69="","",'Self assessment '!G69)</f>
        <v/>
      </c>
      <c r="AI27" s="50" t="s">
        <v>149</v>
      </c>
      <c r="AJ27" s="54" t="str">
        <f>IF('Self assessment '!I69="","",'Self assessment '!I69)</f>
        <v/>
      </c>
      <c r="AK27" s="54" t="str">
        <f>IF('Self assessment '!K69="","",'Self assessment '!K69)</f>
        <v/>
      </c>
      <c r="AL27" s="73" t="str">
        <f>IF('Self assessment '!L69="","",'Self assessment '!L69)</f>
        <v/>
      </c>
      <c r="AM27" s="51" t="s">
        <v>150</v>
      </c>
    </row>
    <row r="28" spans="1:39" ht="15" x14ac:dyDescent="0.4">
      <c r="A28" s="48">
        <f>'Self assessment '!C35</f>
        <v>0</v>
      </c>
      <c r="B28" s="48">
        <f>'Self assessment '!G35</f>
        <v>0</v>
      </c>
      <c r="C28" s="48" t="b">
        <f t="shared" si="13"/>
        <v>0</v>
      </c>
      <c r="D28" s="70" t="str" cm="1">
        <f t="array" ref="D28">IFERROR(INDEX($A$1:$A$99,SMALL(IF($C$1:$C$99=TRUE,ROW($A$1:$A$99)),ROW(25:25))),"")</f>
        <v/>
      </c>
      <c r="E28" s="64"/>
      <c r="F28" s="64" t="str" cm="1">
        <f t="array" ref="F28">IFERROR(INDEX($A$5:$A$99,SMALL(IF($B$5:$B$99="No",ROW($A$5:$A$99)),ROW(27:27))),"")</f>
        <v/>
      </c>
      <c r="G28" s="69"/>
      <c r="H28" s="69" t="e" cm="1">
        <f t="array" ref="H28">SMALL($F$4:$G$77,ROW(25:25))</f>
        <v>#NUM!</v>
      </c>
      <c r="I28" s="69"/>
      <c r="J28" s="89" t="str">
        <f t="shared" si="16"/>
        <v/>
      </c>
      <c r="K28" s="89" t="str">
        <f t="shared" si="17"/>
        <v/>
      </c>
      <c r="L28" s="89" t="str">
        <f t="shared" si="2"/>
        <v/>
      </c>
      <c r="M28" s="89" t="str">
        <f t="shared" si="18"/>
        <v/>
      </c>
      <c r="N28" s="89" t="str">
        <f t="shared" si="19"/>
        <v/>
      </c>
      <c r="O28" s="90" t="str">
        <f t="shared" si="14"/>
        <v/>
      </c>
      <c r="P28" s="91"/>
      <c r="Q28" s="64"/>
      <c r="R28" s="49" t="str">
        <f t="shared" si="5"/>
        <v/>
      </c>
      <c r="S28" s="49"/>
      <c r="T28" s="49" t="str">
        <f t="shared" si="7"/>
        <v/>
      </c>
      <c r="U28" s="49"/>
      <c r="V28" s="49" t="str">
        <f t="shared" si="9"/>
        <v/>
      </c>
      <c r="W28" s="49"/>
      <c r="Y28" s="49" t="str">
        <f t="shared" si="15"/>
        <v/>
      </c>
      <c r="Z28" s="56" t="str">
        <f t="shared" si="11"/>
        <v/>
      </c>
      <c r="AA28" s="56" t="str">
        <f t="shared" si="12"/>
        <v/>
      </c>
      <c r="AB28" s="56" t="str">
        <f>IFERROR(INDEX(#REF!,MATCH(G28,$AF$4:$AF$40,0)),"")</f>
        <v/>
      </c>
      <c r="AF28" s="28">
        <v>22</v>
      </c>
      <c r="AG28" s="50" t="s">
        <v>88</v>
      </c>
      <c r="AH28" s="54" t="str">
        <f>IF('Self assessment '!G70="","",'Self assessment '!G70)</f>
        <v/>
      </c>
      <c r="AI28" s="50" t="s">
        <v>149</v>
      </c>
      <c r="AJ28" s="54" t="str">
        <f>IF('Self assessment '!I70="","",'Self assessment '!I70)</f>
        <v/>
      </c>
      <c r="AK28" s="54" t="str">
        <f>IF('Self assessment '!K70="","",'Self assessment '!K70)</f>
        <v/>
      </c>
      <c r="AL28" s="73" t="str">
        <f>IF('Self assessment '!L70="","",'Self assessment '!L70)</f>
        <v/>
      </c>
      <c r="AM28" s="51" t="s">
        <v>151</v>
      </c>
    </row>
    <row r="29" spans="1:39" ht="15" x14ac:dyDescent="0.4">
      <c r="A29" s="48">
        <f>'Self assessment '!C36</f>
        <v>10</v>
      </c>
      <c r="B29" s="48">
        <f>'Self assessment '!G36</f>
        <v>0</v>
      </c>
      <c r="C29" s="48" t="b">
        <f t="shared" si="13"/>
        <v>0</v>
      </c>
      <c r="D29" s="70" t="str" cm="1">
        <f t="array" ref="D29">IFERROR(INDEX($A$1:$A$99,SMALL(IF($C$1:$C$99=TRUE,ROW($A$1:$A$99)),ROW(26:26))),"")</f>
        <v/>
      </c>
      <c r="E29" s="64"/>
      <c r="F29" s="64" t="str" cm="1">
        <f t="array" ref="F29">IFERROR(INDEX($A$5:$A$99,SMALL(IF($B$5:$B$99="No",ROW($A$5:$A$99)),ROW(28:28))),"")</f>
        <v/>
      </c>
      <c r="G29" s="69"/>
      <c r="H29" s="69" t="e" cm="1">
        <f t="array" ref="H29">SMALL($F$4:$G$77,ROW(26:26))</f>
        <v>#NUM!</v>
      </c>
      <c r="I29" s="69"/>
      <c r="J29" s="89" t="str">
        <f t="shared" si="16"/>
        <v/>
      </c>
      <c r="K29" s="89" t="str">
        <f t="shared" si="17"/>
        <v/>
      </c>
      <c r="L29" s="89" t="str">
        <f t="shared" si="2"/>
        <v/>
      </c>
      <c r="M29" s="89" t="str">
        <f t="shared" si="18"/>
        <v/>
      </c>
      <c r="N29" s="89" t="str">
        <f t="shared" si="19"/>
        <v/>
      </c>
      <c r="O29" s="90" t="str">
        <f t="shared" si="14"/>
        <v/>
      </c>
      <c r="P29" s="91"/>
      <c r="Q29" s="64"/>
      <c r="R29" s="49" t="str">
        <f t="shared" si="5"/>
        <v/>
      </c>
      <c r="S29" s="49"/>
      <c r="T29" s="49" t="str">
        <f t="shared" si="7"/>
        <v/>
      </c>
      <c r="U29" s="49"/>
      <c r="V29" s="49" t="str">
        <f t="shared" si="9"/>
        <v/>
      </c>
      <c r="W29" s="49"/>
      <c r="Y29" s="49" t="str">
        <f t="shared" si="15"/>
        <v/>
      </c>
      <c r="Z29" s="56" t="str">
        <f t="shared" si="11"/>
        <v/>
      </c>
      <c r="AA29" s="56" t="str">
        <f t="shared" si="12"/>
        <v/>
      </c>
      <c r="AB29" s="56" t="str">
        <f>IFERROR(INDEX(#REF!,MATCH(G29,$AF$4:$AF$40,0)),"")</f>
        <v/>
      </c>
      <c r="AF29" s="28">
        <v>23</v>
      </c>
      <c r="AG29" s="50" t="s">
        <v>57</v>
      </c>
      <c r="AH29" s="54" t="str">
        <f>IF('Self assessment '!G47="","",'Self assessment '!G47)</f>
        <v/>
      </c>
      <c r="AI29" s="50" t="s">
        <v>149</v>
      </c>
      <c r="AJ29" s="54" t="str">
        <f>IF('Self assessment '!I47="","",'Self assessment '!I47)</f>
        <v/>
      </c>
      <c r="AK29" s="54" t="str">
        <f>IF('Self assessment '!K47="","",'Self assessment '!K47)</f>
        <v/>
      </c>
      <c r="AL29" s="73" t="str">
        <f>IF('Self assessment '!L47="","",'Self assessment '!L47)</f>
        <v/>
      </c>
      <c r="AM29" s="51" t="s">
        <v>152</v>
      </c>
    </row>
    <row r="30" spans="1:39" ht="15" x14ac:dyDescent="0.4">
      <c r="A30" s="48">
        <f>'Self assessment '!C37</f>
        <v>11</v>
      </c>
      <c r="B30" s="48">
        <f>'Self assessment '!G37</f>
        <v>0</v>
      </c>
      <c r="C30" s="48" t="b">
        <f t="shared" si="13"/>
        <v>0</v>
      </c>
      <c r="D30" s="70" t="str" cm="1">
        <f t="array" ref="D30">IFERROR(INDEX($A$1:$A$99,SMALL(IF($C$1:$C$99=TRUE,ROW($A$1:$A$99)),ROW(27:27))),"")</f>
        <v/>
      </c>
      <c r="E30" s="64"/>
      <c r="F30" s="64" t="str" cm="1">
        <f t="array" ref="F30">IFERROR(INDEX($A$5:$A$99,SMALL(IF($B$5:$B$99="No",ROW($A$5:$A$99)),ROW(29:29))),"")</f>
        <v/>
      </c>
      <c r="G30" s="69"/>
      <c r="H30" s="69" t="e" cm="1">
        <f t="array" ref="H30">SMALL($F$4:$G$77,ROW(27:27))</f>
        <v>#NUM!</v>
      </c>
      <c r="I30" s="69"/>
      <c r="J30" s="89" t="str">
        <f t="shared" si="16"/>
        <v/>
      </c>
      <c r="K30" s="89" t="str">
        <f t="shared" si="17"/>
        <v/>
      </c>
      <c r="L30" s="89" t="str">
        <f t="shared" si="2"/>
        <v/>
      </c>
      <c r="M30" s="89" t="str">
        <f t="shared" si="18"/>
        <v/>
      </c>
      <c r="N30" s="89" t="str">
        <f t="shared" si="19"/>
        <v/>
      </c>
      <c r="O30" s="90" t="str">
        <f t="shared" si="14"/>
        <v/>
      </c>
      <c r="P30" s="91"/>
      <c r="Q30" s="64"/>
      <c r="R30" s="49" t="str">
        <f t="shared" si="5"/>
        <v/>
      </c>
      <c r="S30" s="49"/>
      <c r="T30" s="49" t="str">
        <f t="shared" si="7"/>
        <v/>
      </c>
      <c r="U30" s="49"/>
      <c r="V30" s="49" t="str">
        <f t="shared" si="9"/>
        <v/>
      </c>
      <c r="W30" s="49"/>
      <c r="Y30" s="49" t="str">
        <f t="shared" si="15"/>
        <v/>
      </c>
      <c r="Z30" s="56" t="str">
        <f t="shared" si="11"/>
        <v/>
      </c>
      <c r="AA30" s="56" t="str">
        <f t="shared" si="12"/>
        <v/>
      </c>
      <c r="AB30" s="56" t="str">
        <f>IFERROR(INDEX(#REF!,MATCH(G30,$AF$4:$AF$40,0)),"")</f>
        <v/>
      </c>
      <c r="AF30" s="28">
        <v>24</v>
      </c>
      <c r="AG30" s="50" t="s">
        <v>59</v>
      </c>
      <c r="AH30" s="54" t="str">
        <f>IF('Self assessment '!G48="","",'Self assessment '!G48)</f>
        <v/>
      </c>
      <c r="AI30" s="50" t="s">
        <v>149</v>
      </c>
      <c r="AJ30" s="54" t="str">
        <f>IF('Self assessment '!I48="","",'Self assessment '!I48)</f>
        <v/>
      </c>
      <c r="AK30" s="54" t="str">
        <f>IF('Self assessment '!K48="","",'Self assessment '!K48)</f>
        <v/>
      </c>
      <c r="AL30" s="73" t="str">
        <f>IF('Self assessment '!L48="","",'Self assessment '!L48)</f>
        <v/>
      </c>
      <c r="AM30" s="51" t="s">
        <v>153</v>
      </c>
    </row>
    <row r="31" spans="1:39" ht="15" x14ac:dyDescent="0.4">
      <c r="A31" s="48">
        <f>'Self assessment '!C38</f>
        <v>0</v>
      </c>
      <c r="B31" s="48">
        <f>'Self assessment '!G38</f>
        <v>0</v>
      </c>
      <c r="C31" s="48" t="b">
        <f t="shared" si="13"/>
        <v>0</v>
      </c>
      <c r="D31" s="70" t="str" cm="1">
        <f t="array" ref="D31">IFERROR(INDEX($A$1:$A$99,SMALL(IF($C$1:$C$99=TRUE,ROW($A$1:$A$99)),ROW(28:28))),"")</f>
        <v/>
      </c>
      <c r="E31" s="64"/>
      <c r="F31" s="64" t="str" cm="1">
        <f t="array" ref="F31">IFERROR(INDEX($A$5:$A$99,SMALL(IF($B$5:$B$99="No",ROW($A$5:$A$99)),ROW(30:30))),"")</f>
        <v/>
      </c>
      <c r="G31" s="69"/>
      <c r="H31" s="69"/>
      <c r="I31" s="69"/>
      <c r="J31" s="89" t="str">
        <f t="shared" si="16"/>
        <v/>
      </c>
      <c r="K31" s="89" t="str">
        <f t="shared" si="17"/>
        <v/>
      </c>
      <c r="L31" s="89" t="str">
        <f t="shared" si="2"/>
        <v/>
      </c>
      <c r="M31" s="89" t="str">
        <f t="shared" si="18"/>
        <v/>
      </c>
      <c r="N31" s="89" t="str">
        <f t="shared" si="19"/>
        <v/>
      </c>
      <c r="O31" s="90" t="str">
        <f t="shared" si="14"/>
        <v/>
      </c>
      <c r="P31" s="91"/>
      <c r="Q31" s="64"/>
      <c r="R31" s="49" t="str">
        <f t="shared" si="5"/>
        <v/>
      </c>
      <c r="S31" s="49"/>
      <c r="T31" s="49" t="str">
        <f t="shared" si="7"/>
        <v/>
      </c>
      <c r="U31" s="49"/>
      <c r="V31" s="49" t="str">
        <f t="shared" si="9"/>
        <v/>
      </c>
      <c r="W31" s="49"/>
      <c r="Y31" s="49" t="str">
        <f t="shared" si="15"/>
        <v/>
      </c>
      <c r="Z31" s="56" t="str">
        <f t="shared" si="11"/>
        <v/>
      </c>
      <c r="AA31" s="56" t="str">
        <f t="shared" si="12"/>
        <v/>
      </c>
      <c r="AB31" s="56" t="str">
        <f>IFERROR(INDEX(#REF!,MATCH(G31,$AF$4:$AF$40,0)),"")</f>
        <v/>
      </c>
      <c r="AF31" s="28">
        <v>25</v>
      </c>
      <c r="AG31" s="50" t="s">
        <v>90</v>
      </c>
      <c r="AH31" s="54" t="str">
        <f>IF('Self assessment '!G71="","",'Self assessment '!G71)</f>
        <v/>
      </c>
      <c r="AI31" s="50" t="s">
        <v>149</v>
      </c>
      <c r="AJ31" s="54" t="str">
        <f>IF('Self assessment '!I71="","",'Self assessment '!I71)</f>
        <v/>
      </c>
      <c r="AK31" s="54" t="str">
        <f>IF('Self assessment '!K71="","",'Self assessment '!K71)</f>
        <v/>
      </c>
      <c r="AL31" s="73" t="str">
        <f>IF('Self assessment '!L71="","",'Self assessment '!L71)</f>
        <v/>
      </c>
      <c r="AM31" s="51" t="s">
        <v>154</v>
      </c>
    </row>
    <row r="32" spans="1:39" ht="15" x14ac:dyDescent="0.4">
      <c r="A32" s="48" t="str">
        <f>'Self assessment '!C39</f>
        <v>F. Emergency planning</v>
      </c>
      <c r="B32" s="48">
        <f>'Self assessment '!G39</f>
        <v>0</v>
      </c>
      <c r="C32" s="48" t="b">
        <f t="shared" si="13"/>
        <v>0</v>
      </c>
      <c r="D32" s="70" t="str" cm="1">
        <f t="array" ref="D32">IFERROR(INDEX($A$1:$A$99,SMALL(IF($C$1:$C$99=TRUE,ROW($A$1:$A$99)),ROW(29:29))),"")</f>
        <v/>
      </c>
      <c r="E32" s="64"/>
      <c r="F32" s="64" t="str" cm="1">
        <f t="array" ref="F32">IFERROR(INDEX($A$5:$A$99,SMALL(IF($B$5:$B$99="No",ROW($A$5:$A$99)),ROW(31:31))),"")</f>
        <v/>
      </c>
      <c r="G32" s="69"/>
      <c r="H32" s="69"/>
      <c r="I32" s="69"/>
      <c r="J32" s="89" t="str">
        <f t="shared" si="16"/>
        <v/>
      </c>
      <c r="K32" s="89" t="str">
        <f t="shared" si="17"/>
        <v/>
      </c>
      <c r="L32" s="89" t="str">
        <f t="shared" si="2"/>
        <v/>
      </c>
      <c r="M32" s="89" t="str">
        <f t="shared" si="18"/>
        <v/>
      </c>
      <c r="N32" s="89" t="str">
        <f t="shared" si="19"/>
        <v/>
      </c>
      <c r="O32" s="90" t="str">
        <f t="shared" si="14"/>
        <v/>
      </c>
      <c r="P32" s="91"/>
      <c r="Q32" s="64"/>
      <c r="R32" s="49" t="str">
        <f t="shared" si="5"/>
        <v/>
      </c>
      <c r="S32" s="49"/>
      <c r="T32" s="49" t="str">
        <f t="shared" si="7"/>
        <v/>
      </c>
      <c r="U32" s="49"/>
      <c r="V32" s="49" t="str">
        <f t="shared" si="9"/>
        <v/>
      </c>
      <c r="W32" s="49"/>
      <c r="Y32" s="49" t="str">
        <f t="shared" si="15"/>
        <v/>
      </c>
      <c r="Z32" s="56" t="str">
        <f t="shared" si="11"/>
        <v/>
      </c>
      <c r="AA32" s="56" t="str">
        <f t="shared" si="12"/>
        <v/>
      </c>
      <c r="AB32" s="56" t="str">
        <f>IFERROR(INDEX(#REF!,MATCH(G32,$AF$4:$AF$40,0)),"")</f>
        <v/>
      </c>
      <c r="AF32" s="28">
        <v>26</v>
      </c>
      <c r="AG32" s="50" t="s">
        <v>61</v>
      </c>
      <c r="AH32" s="54" t="str">
        <f>IF('Self assessment '!G49="","",'Self assessment '!G49)</f>
        <v/>
      </c>
      <c r="AI32" s="50" t="s">
        <v>155</v>
      </c>
      <c r="AJ32" s="54" t="str">
        <f>IF('Self assessment '!I49="","",'Self assessment '!I49)</f>
        <v/>
      </c>
      <c r="AK32" s="54" t="str">
        <f>IF('Self assessment '!K49="","",'Self assessment '!K49)</f>
        <v/>
      </c>
      <c r="AL32" s="73" t="str">
        <f>IF('Self assessment '!L49="","",'Self assessment '!L49)</f>
        <v/>
      </c>
      <c r="AM32" s="51" t="s">
        <v>156</v>
      </c>
    </row>
    <row r="33" spans="1:39" ht="15" x14ac:dyDescent="0.4">
      <c r="A33" s="48">
        <f>'Self assessment '!C40</f>
        <v>0</v>
      </c>
      <c r="B33" s="48">
        <f>'Self assessment '!G40</f>
        <v>0</v>
      </c>
      <c r="C33" s="48" t="b">
        <f t="shared" si="13"/>
        <v>0</v>
      </c>
      <c r="D33" s="70" t="str" cm="1">
        <f t="array" ref="D33">IFERROR(INDEX($A$1:$A$99,SMALL(IF($C$1:$C$99=TRUE,ROW($A$1:$A$99)),ROW(30:30))),"")</f>
        <v/>
      </c>
      <c r="E33" s="64"/>
      <c r="F33" s="64" t="str" cm="1">
        <f t="array" ref="F33">IFERROR(INDEX($A$5:$A$99,SMALL(IF($B$5:$B$99="No",ROW($A$5:$A$99)),ROW(32:32))),"")</f>
        <v/>
      </c>
      <c r="G33" s="69"/>
      <c r="H33" s="69"/>
      <c r="I33" s="69"/>
      <c r="J33" s="89" t="str">
        <f t="shared" si="16"/>
        <v/>
      </c>
      <c r="K33" s="89" t="str">
        <f t="shared" si="17"/>
        <v/>
      </c>
      <c r="L33" s="89" t="str">
        <f t="shared" si="2"/>
        <v/>
      </c>
      <c r="M33" s="89" t="str">
        <f t="shared" si="18"/>
        <v/>
      </c>
      <c r="N33" s="89" t="str">
        <f t="shared" si="19"/>
        <v/>
      </c>
      <c r="O33" s="90" t="str">
        <f t="shared" si="14"/>
        <v/>
      </c>
      <c r="P33" s="91"/>
      <c r="Q33" s="64"/>
      <c r="R33" s="49" t="str">
        <f t="shared" si="5"/>
        <v/>
      </c>
      <c r="S33" s="49"/>
      <c r="T33" s="49" t="str">
        <f t="shared" si="7"/>
        <v/>
      </c>
      <c r="U33" s="49"/>
      <c r="V33" s="49" t="str">
        <f t="shared" si="9"/>
        <v/>
      </c>
      <c r="W33" s="49"/>
      <c r="Y33" s="49" t="str">
        <f t="shared" si="15"/>
        <v/>
      </c>
      <c r="Z33" s="56" t="str">
        <f t="shared" si="11"/>
        <v/>
      </c>
      <c r="AA33" s="56" t="str">
        <f t="shared" si="12"/>
        <v/>
      </c>
      <c r="AB33" s="56" t="str">
        <f>IFERROR(INDEX(#REF!,MATCH(G33,$AF$4:$AF$40,0)),"")</f>
        <v/>
      </c>
      <c r="AF33" s="28">
        <v>27</v>
      </c>
      <c r="AG33" s="50" t="s">
        <v>63</v>
      </c>
      <c r="AH33" s="54" t="str">
        <f>IF('Self assessment '!G50="","",'Self assessment '!G50)</f>
        <v/>
      </c>
      <c r="AI33" s="50" t="s">
        <v>155</v>
      </c>
      <c r="AJ33" s="54" t="str">
        <f>IF('Self assessment '!I50="","",'Self assessment '!I50)</f>
        <v/>
      </c>
      <c r="AK33" s="54" t="str">
        <f>IF('Self assessment '!K50="","",'Self assessment '!K50)</f>
        <v/>
      </c>
      <c r="AL33" s="73" t="str">
        <f>IF('Self assessment '!L50="","",'Self assessment '!L50)</f>
        <v/>
      </c>
      <c r="AM33" s="51" t="s">
        <v>157</v>
      </c>
    </row>
    <row r="34" spans="1:39" ht="15" x14ac:dyDescent="0.4">
      <c r="A34" s="48">
        <f>'Self assessment '!C41</f>
        <v>12</v>
      </c>
      <c r="B34" s="48">
        <f>'Self assessment '!G41</f>
        <v>0</v>
      </c>
      <c r="C34" s="48" t="b">
        <f t="shared" si="13"/>
        <v>0</v>
      </c>
      <c r="D34" s="70" t="str" cm="1">
        <f t="array" ref="D34">IFERROR(INDEX($A$1:$A$99,SMALL(IF($C$1:$C$99=TRUE,ROW($A$1:$A$99)),ROW(31:31))),"")</f>
        <v/>
      </c>
      <c r="E34" s="64"/>
      <c r="F34" s="64" t="str" cm="1">
        <f t="array" ref="F34">IFERROR(INDEX($A$5:$A$99,SMALL(IF($B$5:$B$99="No",ROW($A$5:$A$99)),ROW(33:33))),"")</f>
        <v/>
      </c>
      <c r="G34" s="69"/>
      <c r="H34" s="69"/>
      <c r="I34" s="69"/>
      <c r="J34" s="89" t="str">
        <f t="shared" si="16"/>
        <v/>
      </c>
      <c r="K34" s="89" t="str">
        <f t="shared" si="17"/>
        <v/>
      </c>
      <c r="L34" s="89" t="str">
        <f t="shared" si="2"/>
        <v/>
      </c>
      <c r="M34" s="89" t="str">
        <f t="shared" si="18"/>
        <v/>
      </c>
      <c r="N34" s="89" t="str">
        <f t="shared" si="19"/>
        <v/>
      </c>
      <c r="O34" s="90" t="str">
        <f t="shared" si="14"/>
        <v/>
      </c>
      <c r="P34" s="91"/>
      <c r="Q34" s="64"/>
      <c r="R34" s="49" t="str">
        <f t="shared" si="5"/>
        <v/>
      </c>
      <c r="S34" s="49"/>
      <c r="T34" s="49" t="str">
        <f t="shared" si="7"/>
        <v/>
      </c>
      <c r="U34" s="49"/>
      <c r="V34" s="49" t="str">
        <f t="shared" si="9"/>
        <v/>
      </c>
      <c r="W34" s="49"/>
      <c r="Y34" s="49" t="str">
        <f t="shared" si="15"/>
        <v/>
      </c>
      <c r="Z34" s="56" t="str">
        <f t="shared" si="11"/>
        <v/>
      </c>
      <c r="AA34" s="56" t="str">
        <f t="shared" si="12"/>
        <v/>
      </c>
      <c r="AB34" s="56" t="str">
        <f>IFERROR(INDEX(#REF!,MATCH(G34,$AF$4:$AF$40,0)),"")</f>
        <v/>
      </c>
      <c r="AF34" s="28">
        <v>28</v>
      </c>
      <c r="AG34" s="50" t="s">
        <v>65</v>
      </c>
      <c r="AH34" s="54" t="str">
        <f>IF('Self assessment '!G51="","",'Self assessment '!G51)</f>
        <v/>
      </c>
      <c r="AI34" s="50" t="s">
        <v>158</v>
      </c>
      <c r="AJ34" s="54" t="str">
        <f>IF('Self assessment '!I51="","",'Self assessment '!I51)</f>
        <v/>
      </c>
      <c r="AK34" s="54" t="str">
        <f>IF('Self assessment '!K51="","",'Self assessment '!K51)</f>
        <v/>
      </c>
      <c r="AL34" s="73" t="str">
        <f>IF('Self assessment '!L51="","",'Self assessment '!L51)</f>
        <v/>
      </c>
      <c r="AM34" s="51" t="s">
        <v>159</v>
      </c>
    </row>
    <row r="35" spans="1:39" ht="15" x14ac:dyDescent="0.4">
      <c r="A35" s="48">
        <f>'Self assessment '!C42</f>
        <v>0</v>
      </c>
      <c r="B35" s="48">
        <f>'Self assessment '!G42</f>
        <v>0</v>
      </c>
      <c r="C35" s="48" t="b">
        <f t="shared" si="13"/>
        <v>0</v>
      </c>
      <c r="D35" s="70" t="str" cm="1">
        <f t="array" ref="D35">IFERROR(INDEX($A$1:$A$99,SMALL(IF($C$1:$C$99=TRUE,ROW($A$1:$A$99)),ROW(32:32))),"")</f>
        <v/>
      </c>
      <c r="E35" s="64"/>
      <c r="F35" s="64" t="str" cm="1">
        <f t="array" ref="F35">IFERROR(INDEX($A$5:$A$99,SMALL(IF($B$5:$B$99="No",ROW($A$5:$A$99)),ROW(34:34))),"")</f>
        <v/>
      </c>
      <c r="G35" s="69"/>
      <c r="H35" s="69"/>
      <c r="I35" s="69"/>
      <c r="J35" s="89" t="str">
        <f t="shared" si="16"/>
        <v/>
      </c>
      <c r="K35" s="89" t="str">
        <f t="shared" si="17"/>
        <v/>
      </c>
      <c r="L35" s="89" t="str">
        <f t="shared" si="2"/>
        <v/>
      </c>
      <c r="M35" s="89" t="str">
        <f t="shared" si="18"/>
        <v/>
      </c>
      <c r="N35" s="89" t="str">
        <f t="shared" si="19"/>
        <v/>
      </c>
      <c r="O35" s="90" t="str">
        <f t="shared" si="14"/>
        <v/>
      </c>
      <c r="P35" s="91"/>
      <c r="Q35" s="64"/>
      <c r="R35" s="49" t="str">
        <f t="shared" si="5"/>
        <v/>
      </c>
      <c r="S35" s="49"/>
      <c r="T35" s="49" t="str">
        <f t="shared" si="7"/>
        <v/>
      </c>
      <c r="U35" s="49"/>
      <c r="V35" s="49" t="str">
        <f t="shared" si="9"/>
        <v/>
      </c>
      <c r="W35" s="49"/>
      <c r="Y35" s="49" t="str">
        <f t="shared" si="15"/>
        <v/>
      </c>
      <c r="Z35" s="56" t="str">
        <f t="shared" si="11"/>
        <v/>
      </c>
      <c r="AA35" s="56" t="str">
        <f t="shared" si="12"/>
        <v/>
      </c>
      <c r="AB35" s="56" t="str">
        <f>IFERROR(INDEX(#REF!,MATCH(G35,$AF$4:$AF$40,0)),"")</f>
        <v/>
      </c>
      <c r="AF35" s="28">
        <v>29</v>
      </c>
      <c r="AG35" s="50" t="s">
        <v>70</v>
      </c>
      <c r="AH35" s="54" t="str">
        <f>IF('Self assessment '!G56="","",'Self assessment '!G56)</f>
        <v/>
      </c>
      <c r="AI35" s="50" t="s">
        <v>160</v>
      </c>
      <c r="AJ35" s="54" t="str">
        <f>IF('Self assessment '!I56="","",'Self assessment '!I56)</f>
        <v/>
      </c>
      <c r="AK35" s="54" t="str">
        <f>IF('Self assessment '!K56="","",'Self assessment '!K56)</f>
        <v/>
      </c>
      <c r="AL35" s="73" t="str">
        <f>IF('Self assessment '!L56="","",'Self assessment '!L56)</f>
        <v/>
      </c>
      <c r="AM35" s="51" t="s">
        <v>161</v>
      </c>
    </row>
    <row r="36" spans="1:39" ht="15" x14ac:dyDescent="0.4">
      <c r="A36" s="48" t="str">
        <f>'Self assessment '!C43</f>
        <v>G. Managing land and buildings</v>
      </c>
      <c r="B36" s="48">
        <f>'Self assessment '!G43</f>
        <v>0</v>
      </c>
      <c r="C36" s="48" t="b">
        <f t="shared" si="13"/>
        <v>0</v>
      </c>
      <c r="D36" s="70" t="str" cm="1">
        <f t="array" ref="D36">IFERROR(INDEX($A$1:$A$99,SMALL(IF($C$1:$C$99=TRUE,ROW($A$1:$A$99)),ROW(33:33))),"")</f>
        <v/>
      </c>
      <c r="E36" s="64"/>
      <c r="F36" s="64" t="str" cm="1">
        <f t="array" ref="F36">IFERROR(INDEX($A$5:$A$99,SMALL(IF($B$5:$B$99="No",ROW($A$5:$A$99)),ROW(35:35))),"")</f>
        <v/>
      </c>
      <c r="G36" s="69"/>
      <c r="H36" s="69"/>
      <c r="I36" s="69"/>
      <c r="J36" s="89" t="str">
        <f t="shared" si="16"/>
        <v/>
      </c>
      <c r="K36" s="89" t="str">
        <f t="shared" si="17"/>
        <v/>
      </c>
      <c r="L36" s="89" t="str">
        <f t="shared" si="2"/>
        <v/>
      </c>
      <c r="M36" s="89" t="str">
        <f t="shared" si="18"/>
        <v/>
      </c>
      <c r="N36" s="89" t="str">
        <f t="shared" si="19"/>
        <v/>
      </c>
      <c r="O36" s="90" t="str">
        <f t="shared" si="14"/>
        <v/>
      </c>
      <c r="P36" s="91"/>
      <c r="Q36" s="64"/>
      <c r="R36" s="49" t="str">
        <f t="shared" ref="R36:R67" si="20">IFERROR(INDEX($AM$4:$AM$40,MATCH(F36,$AF$4:$AF$40,0)),"")</f>
        <v/>
      </c>
      <c r="S36" s="49"/>
      <c r="T36" s="49" t="str">
        <f t="shared" ref="T36:T67" si="21">IFERROR(INDEX($AJ$4:$AJ$40,MATCH(F36,$AF$4:$AF$40,0)),"")</f>
        <v/>
      </c>
      <c r="U36" s="49"/>
      <c r="V36" s="49" t="str">
        <f t="shared" ref="V36:V67" si="22">IFERROR(INDEX($AK$4:$AK$40,MATCH(F36,$AF$4:$AF$40,0)),"")</f>
        <v/>
      </c>
      <c r="W36" s="49"/>
      <c r="Y36" s="49" t="str">
        <f t="shared" si="15"/>
        <v/>
      </c>
      <c r="Z36" s="56" t="str">
        <f t="shared" ref="Z36:Z67" si="23">IFERROR(INDEX($AJ$4:$AJ$40,MATCH(G36,$AF$4:$AF$40,0)),"")</f>
        <v/>
      </c>
      <c r="AA36" s="56" t="str">
        <f t="shared" ref="AA36:AA67" si="24">IFERROR(INDEX($AK$4:$AK$40,MATCH(G36,$AF$4:$AF$40,0)),"")</f>
        <v/>
      </c>
      <c r="AB36" s="56" t="str">
        <f>IFERROR(INDEX(#REF!,MATCH(G36,$AF$4:$AF$40,0)),"")</f>
        <v/>
      </c>
      <c r="AF36" s="28">
        <v>30</v>
      </c>
      <c r="AG36" s="50" t="s">
        <v>72</v>
      </c>
      <c r="AH36" s="54" t="str">
        <f>IF('Self assessment '!G57="","",'Self assessment '!G57)</f>
        <v/>
      </c>
      <c r="AI36" s="50" t="s">
        <v>160</v>
      </c>
      <c r="AJ36" s="54" t="str">
        <f>IF('Self assessment '!I57="","",'Self assessment '!I57)</f>
        <v/>
      </c>
      <c r="AK36" s="54" t="str">
        <f>IF('Self assessment '!K57="","",'Self assessment '!K57)</f>
        <v/>
      </c>
      <c r="AL36" s="73" t="str">
        <f>IF('Self assessment '!L57="","",'Self assessment '!L57)</f>
        <v/>
      </c>
      <c r="AM36" s="51" t="s">
        <v>162</v>
      </c>
    </row>
    <row r="37" spans="1:39" ht="15" x14ac:dyDescent="0.4">
      <c r="A37" s="48">
        <f>'Self assessment '!C44</f>
        <v>0</v>
      </c>
      <c r="B37" s="48">
        <f>'Self assessment '!G44</f>
        <v>0</v>
      </c>
      <c r="C37" s="48" t="b">
        <f t="shared" si="13"/>
        <v>0</v>
      </c>
      <c r="D37" s="70" t="str" cm="1">
        <f t="array" ref="D37">IFERROR(INDEX($A$1:$A$99,SMALL(IF($C$1:$C$99=TRUE,ROW($A$1:$A$99)),ROW(34:34))),"")</f>
        <v/>
      </c>
      <c r="E37" s="64"/>
      <c r="F37" s="64" t="str" cm="1">
        <f t="array" ref="F37">IFERROR(INDEX($A$5:$A$99,SMALL(IF($B$5:$B$99="No",ROW($A$5:$A$99)),ROW(36:36))),"")</f>
        <v/>
      </c>
      <c r="G37" s="69"/>
      <c r="H37" s="69"/>
      <c r="I37" s="69"/>
      <c r="J37" s="89" t="str">
        <f t="shared" si="16"/>
        <v/>
      </c>
      <c r="K37" s="89" t="str">
        <f t="shared" si="17"/>
        <v/>
      </c>
      <c r="L37" s="89" t="str">
        <f t="shared" si="2"/>
        <v/>
      </c>
      <c r="M37" s="89" t="str">
        <f t="shared" si="18"/>
        <v/>
      </c>
      <c r="N37" s="89" t="str">
        <f t="shared" si="19"/>
        <v/>
      </c>
      <c r="O37" s="90" t="str">
        <f t="shared" si="14"/>
        <v/>
      </c>
      <c r="P37" s="91"/>
      <c r="Q37" s="64"/>
      <c r="R37" s="49" t="str">
        <f t="shared" si="20"/>
        <v/>
      </c>
      <c r="S37" s="49"/>
      <c r="T37" s="49" t="str">
        <f t="shared" si="21"/>
        <v/>
      </c>
      <c r="U37" s="49"/>
      <c r="V37" s="49" t="str">
        <f t="shared" si="22"/>
        <v/>
      </c>
      <c r="W37" s="49"/>
      <c r="Y37" s="49" t="str">
        <f t="shared" si="15"/>
        <v/>
      </c>
      <c r="Z37" s="56" t="str">
        <f t="shared" si="23"/>
        <v/>
      </c>
      <c r="AA37" s="56" t="str">
        <f t="shared" si="24"/>
        <v/>
      </c>
      <c r="AB37" s="56" t="str">
        <f>IFERROR(INDEX(#REF!,MATCH(G37,$AF$4:$AF$40,0)),"")</f>
        <v/>
      </c>
      <c r="AF37" s="28">
        <v>31</v>
      </c>
      <c r="AG37" s="50" t="s">
        <v>93</v>
      </c>
      <c r="AH37" s="54" t="str">
        <f>IF('Self assessment '!G75="","",'Self assessment '!G75)</f>
        <v/>
      </c>
      <c r="AI37" s="50" t="s">
        <v>163</v>
      </c>
      <c r="AJ37" s="54" t="str">
        <f>IF('Self assessment '!I75="","",'Self assessment '!I75)</f>
        <v/>
      </c>
      <c r="AK37" s="54" t="str">
        <f>IF('Self assessment '!K75="","",'Self assessment '!K75)</f>
        <v/>
      </c>
      <c r="AL37" s="73" t="str">
        <f>IF('Self assessment '!L75="","",'Self assessment '!L75)</f>
        <v/>
      </c>
      <c r="AM37" s="51" t="s">
        <v>164</v>
      </c>
    </row>
    <row r="38" spans="1:39" ht="15" x14ac:dyDescent="0.4">
      <c r="A38" s="48">
        <f>'Self assessment '!C45</f>
        <v>13</v>
      </c>
      <c r="B38" s="48">
        <f>'Self assessment '!G45</f>
        <v>0</v>
      </c>
      <c r="C38" s="48" t="b">
        <f t="shared" si="13"/>
        <v>0</v>
      </c>
      <c r="D38" s="70" t="str" cm="1">
        <f t="array" ref="D38">IFERROR(INDEX($A$1:$A$99,SMALL(IF($C$1:$C$99=TRUE,ROW($A$1:$A$99)),ROW(35:35))),"")</f>
        <v/>
      </c>
      <c r="E38" s="64"/>
      <c r="F38" s="64" t="str" cm="1">
        <f t="array" ref="F38">IFERROR(INDEX($A$5:$A$99,SMALL(IF($B$5:$B$99="No",ROW($A$5:$A$99)),ROW(37:37))),"")</f>
        <v/>
      </c>
      <c r="G38" s="69"/>
      <c r="H38" s="69"/>
      <c r="I38" s="69"/>
      <c r="J38" s="89" t="str">
        <f t="shared" si="16"/>
        <v/>
      </c>
      <c r="K38" s="89" t="str">
        <f t="shared" si="17"/>
        <v/>
      </c>
      <c r="L38" s="89" t="str">
        <f t="shared" si="2"/>
        <v/>
      </c>
      <c r="M38" s="89" t="str">
        <f t="shared" si="18"/>
        <v/>
      </c>
      <c r="N38" s="89" t="str">
        <f t="shared" si="19"/>
        <v/>
      </c>
      <c r="O38" s="90" t="str">
        <f t="shared" si="14"/>
        <v/>
      </c>
      <c r="P38" s="91"/>
      <c r="Q38" s="64"/>
      <c r="R38" s="49" t="str">
        <f t="shared" si="20"/>
        <v/>
      </c>
      <c r="S38" s="49"/>
      <c r="T38" s="49" t="str">
        <f t="shared" si="21"/>
        <v/>
      </c>
      <c r="U38" s="49"/>
      <c r="V38" s="49" t="str">
        <f t="shared" si="22"/>
        <v/>
      </c>
      <c r="W38" s="49"/>
      <c r="Y38" s="49" t="str">
        <f t="shared" si="15"/>
        <v/>
      </c>
      <c r="Z38" s="56" t="str">
        <f t="shared" si="23"/>
        <v/>
      </c>
      <c r="AA38" s="56" t="str">
        <f t="shared" si="24"/>
        <v/>
      </c>
      <c r="AB38" s="56" t="str">
        <f>IFERROR(INDEX(#REF!,MATCH(G38,$AF$4:$AF$40,0)),"")</f>
        <v/>
      </c>
      <c r="AF38" s="28">
        <v>32</v>
      </c>
      <c r="AG38" s="50" t="s">
        <v>95</v>
      </c>
      <c r="AH38" s="54" t="str">
        <f>IF('Self assessment '!G76="","",'Self assessment '!G76)</f>
        <v/>
      </c>
      <c r="AI38" s="50" t="s">
        <v>163</v>
      </c>
      <c r="AJ38" s="54" t="str">
        <f>IF('Self assessment '!I76="","",'Self assessment '!I76)</f>
        <v/>
      </c>
      <c r="AK38" s="54" t="str">
        <f>IF('Self assessment '!K76="","",'Self assessment '!K76)</f>
        <v/>
      </c>
      <c r="AL38" s="73" t="str">
        <f>IF('Self assessment '!L76="","",'Self assessment '!L76)</f>
        <v/>
      </c>
      <c r="AM38" s="51" t="s">
        <v>165</v>
      </c>
    </row>
    <row r="39" spans="1:39" ht="15" x14ac:dyDescent="0.4">
      <c r="A39" s="48">
        <f>'Self assessment '!C46</f>
        <v>14</v>
      </c>
      <c r="B39" s="48">
        <f>'Self assessment '!G46</f>
        <v>0</v>
      </c>
      <c r="C39" s="48" t="b">
        <f t="shared" si="13"/>
        <v>0</v>
      </c>
      <c r="D39" s="70" t="str" cm="1">
        <f t="array" ref="D39">IFERROR(INDEX($A$1:$A$99,SMALL(IF($C$1:$C$99=TRUE,ROW($A$1:$A$99)),ROW(36:36))),"")</f>
        <v/>
      </c>
      <c r="E39" s="64"/>
      <c r="F39" s="64" t="str" cm="1">
        <f t="array" ref="F39">IFERROR(INDEX($A$5:$A$99,SMALL(IF($B$5:$B$99="No",ROW($A$5:$A$99)),ROW(38:38))),"")</f>
        <v/>
      </c>
      <c r="G39" s="69"/>
      <c r="H39" s="69"/>
      <c r="I39" s="69"/>
      <c r="J39" s="89" t="str">
        <f t="shared" si="16"/>
        <v/>
      </c>
      <c r="K39" s="89" t="str">
        <f t="shared" si="17"/>
        <v/>
      </c>
      <c r="L39" s="89" t="str">
        <f t="shared" si="2"/>
        <v/>
      </c>
      <c r="M39" s="89" t="str">
        <f t="shared" si="18"/>
        <v/>
      </c>
      <c r="N39" s="89" t="str">
        <f t="shared" si="19"/>
        <v/>
      </c>
      <c r="O39" s="90" t="str">
        <f t="shared" si="14"/>
        <v/>
      </c>
      <c r="P39" s="91"/>
      <c r="Q39" s="64"/>
      <c r="R39" s="49" t="str">
        <f t="shared" si="20"/>
        <v/>
      </c>
      <c r="S39" s="49"/>
      <c r="T39" s="49" t="str">
        <f t="shared" si="21"/>
        <v/>
      </c>
      <c r="U39" s="49"/>
      <c r="V39" s="49" t="str">
        <f t="shared" si="22"/>
        <v/>
      </c>
      <c r="W39" s="49"/>
      <c r="Y39" s="49" t="str">
        <f t="shared" si="15"/>
        <v/>
      </c>
      <c r="Z39" s="56" t="str">
        <f t="shared" si="23"/>
        <v/>
      </c>
      <c r="AA39" s="56" t="str">
        <f t="shared" si="24"/>
        <v/>
      </c>
      <c r="AB39" s="56" t="str">
        <f>IFERROR(INDEX(#REF!,MATCH(G39,$AF$4:$AF$40,0)),"")</f>
        <v/>
      </c>
      <c r="AF39" s="28">
        <v>33</v>
      </c>
      <c r="AG39" s="50" t="s">
        <v>97</v>
      </c>
      <c r="AH39" s="54" t="str">
        <f>IF('Self assessment '!G77="","",'Self assessment '!G77)</f>
        <v/>
      </c>
      <c r="AI39" s="50" t="s">
        <v>163</v>
      </c>
      <c r="AJ39" s="54" t="str">
        <f>IF('Self assessment '!I77="","",'Self assessment '!I77)</f>
        <v/>
      </c>
      <c r="AK39" s="54" t="str">
        <f>IF('Self assessment '!K77="","",'Self assessment '!K77)</f>
        <v/>
      </c>
      <c r="AL39" s="73" t="str">
        <f>IF('Self assessment '!L77="","",'Self assessment '!L77)</f>
        <v/>
      </c>
      <c r="AM39" s="51" t="s">
        <v>166</v>
      </c>
    </row>
    <row r="40" spans="1:39" ht="15" x14ac:dyDescent="0.4">
      <c r="A40" s="48">
        <f>'Self assessment '!C47</f>
        <v>15</v>
      </c>
      <c r="B40" s="48">
        <f>'Self assessment '!G47</f>
        <v>0</v>
      </c>
      <c r="C40" s="48" t="b">
        <f t="shared" si="13"/>
        <v>0</v>
      </c>
      <c r="F40" s="64" t="str" cm="1">
        <f t="array" ref="F40">IFERROR(INDEX($A$5:$A$99,SMALL(IF($B$5:$B$99="No",ROW($A$5:$A$99)),ROW(39:39))),"")</f>
        <v/>
      </c>
      <c r="G40" s="69"/>
      <c r="H40" s="69"/>
      <c r="I40" s="69"/>
      <c r="J40" s="89" t="str">
        <f t="shared" si="16"/>
        <v/>
      </c>
      <c r="K40" s="89" t="str">
        <f t="shared" si="17"/>
        <v/>
      </c>
      <c r="L40" s="89" t="str">
        <f t="shared" si="2"/>
        <v/>
      </c>
      <c r="M40" s="89" t="str">
        <f t="shared" si="18"/>
        <v/>
      </c>
      <c r="N40" s="89" t="str">
        <f t="shared" si="19"/>
        <v/>
      </c>
      <c r="O40" s="90" t="str">
        <f t="shared" si="14"/>
        <v/>
      </c>
      <c r="P40" s="91"/>
      <c r="R40" s="49" t="str">
        <f t="shared" si="20"/>
        <v/>
      </c>
      <c r="S40" s="49"/>
      <c r="T40" s="49" t="str">
        <f t="shared" si="21"/>
        <v/>
      </c>
      <c r="U40" s="49"/>
      <c r="V40" s="49" t="str">
        <f t="shared" si="22"/>
        <v/>
      </c>
      <c r="W40" s="49"/>
      <c r="Y40" s="49" t="str">
        <f t="shared" si="15"/>
        <v/>
      </c>
      <c r="Z40" s="56" t="str">
        <f t="shared" si="23"/>
        <v/>
      </c>
      <c r="AA40" s="56" t="str">
        <f t="shared" si="24"/>
        <v/>
      </c>
      <c r="AB40" s="56" t="str">
        <f>IFERROR(INDEX(#REF!,MATCH(G40,$AF$4:$AF$40,0)),"")</f>
        <v/>
      </c>
      <c r="AF40" s="28">
        <v>34</v>
      </c>
      <c r="AG40" s="50" t="s">
        <v>99</v>
      </c>
      <c r="AH40" s="54" t="str">
        <f>IF('Self assessment '!G78="","",'Self assessment '!G78)</f>
        <v/>
      </c>
      <c r="AI40" s="50" t="s">
        <v>163</v>
      </c>
      <c r="AJ40" s="54" t="str">
        <f>IF('Self assessment '!I78="","",'Self assessment '!I78)</f>
        <v/>
      </c>
      <c r="AK40" s="54" t="str">
        <f>IF('Self assessment '!K78="","",'Self assessment '!K78)</f>
        <v/>
      </c>
      <c r="AL40" s="73" t="str">
        <f>IF('Self assessment '!L78="","",'Self assessment '!L78)</f>
        <v/>
      </c>
      <c r="AM40" s="51" t="s">
        <v>167</v>
      </c>
    </row>
    <row r="41" spans="1:39" ht="15" x14ac:dyDescent="0.4">
      <c r="A41" s="48">
        <f>'Self assessment '!C48</f>
        <v>16</v>
      </c>
      <c r="B41" s="48">
        <f>'Self assessment '!G48</f>
        <v>0</v>
      </c>
      <c r="C41" s="48" t="b">
        <f t="shared" si="13"/>
        <v>0</v>
      </c>
      <c r="F41" s="64" t="str" cm="1">
        <f t="array" ref="F41">IFERROR(INDEX($A$5:$A$99,SMALL(IF($B$5:$B$99="No",ROW($A$5:$A$99)),ROW(40:40))),"")</f>
        <v/>
      </c>
      <c r="G41" s="69"/>
      <c r="H41" s="69"/>
      <c r="I41" s="69"/>
      <c r="J41" s="89" t="str">
        <f t="shared" si="16"/>
        <v/>
      </c>
      <c r="K41" s="89" t="str">
        <f t="shared" si="17"/>
        <v/>
      </c>
      <c r="L41" s="89" t="str">
        <f t="shared" si="2"/>
        <v/>
      </c>
      <c r="M41" s="89" t="str">
        <f t="shared" si="18"/>
        <v/>
      </c>
      <c r="N41" s="89" t="str">
        <f t="shared" si="19"/>
        <v/>
      </c>
      <c r="O41" s="90" t="str">
        <f t="shared" si="14"/>
        <v/>
      </c>
      <c r="P41" s="91"/>
      <c r="R41" s="49" t="str">
        <f t="shared" si="20"/>
        <v/>
      </c>
      <c r="S41" s="49"/>
      <c r="T41" s="49" t="str">
        <f t="shared" si="21"/>
        <v/>
      </c>
      <c r="U41" s="49"/>
      <c r="V41" s="49" t="str">
        <f t="shared" si="22"/>
        <v/>
      </c>
      <c r="W41" s="49"/>
      <c r="Y41" s="49" t="str">
        <f t="shared" si="15"/>
        <v/>
      </c>
      <c r="Z41" s="56" t="str">
        <f t="shared" si="23"/>
        <v/>
      </c>
      <c r="AA41" s="56" t="str">
        <f t="shared" si="24"/>
        <v/>
      </c>
      <c r="AB41" s="56" t="str">
        <f>IFERROR(INDEX(#REF!,MATCH(G41,$AF$4:$AF$40,0)),"")</f>
        <v/>
      </c>
      <c r="AF41" s="48"/>
      <c r="AG41" s="48"/>
      <c r="AI41" s="48"/>
    </row>
    <row r="42" spans="1:39" ht="15" x14ac:dyDescent="0.4">
      <c r="A42" s="48">
        <f>'Self assessment '!C49</f>
        <v>17</v>
      </c>
      <c r="B42" s="48">
        <f>'Self assessment '!G49</f>
        <v>0</v>
      </c>
      <c r="C42" s="48" t="b">
        <f t="shared" si="13"/>
        <v>0</v>
      </c>
      <c r="F42" s="64" t="str" cm="1">
        <f t="array" ref="F42">IFERROR(INDEX($A$5:$A$99,SMALL(IF($B$5:$B$99="No",ROW($A$5:$A$99)),ROW(41:41))),"")</f>
        <v/>
      </c>
      <c r="G42" s="69"/>
      <c r="H42" s="69"/>
      <c r="I42" s="69"/>
      <c r="J42" s="89" t="str">
        <f t="shared" si="16"/>
        <v/>
      </c>
      <c r="K42" s="89" t="str">
        <f t="shared" si="17"/>
        <v/>
      </c>
      <c r="L42" s="89" t="str">
        <f t="shared" si="2"/>
        <v/>
      </c>
      <c r="M42" s="89" t="str">
        <f t="shared" si="18"/>
        <v/>
      </c>
      <c r="N42" s="89" t="str">
        <f t="shared" si="19"/>
        <v/>
      </c>
      <c r="O42" s="90" t="str">
        <f t="shared" si="14"/>
        <v/>
      </c>
      <c r="P42" s="91"/>
      <c r="R42" s="49" t="str">
        <f t="shared" si="20"/>
        <v/>
      </c>
      <c r="S42" s="49"/>
      <c r="T42" s="49" t="str">
        <f t="shared" si="21"/>
        <v/>
      </c>
      <c r="U42" s="49"/>
      <c r="V42" s="49" t="str">
        <f t="shared" si="22"/>
        <v/>
      </c>
      <c r="W42" s="49"/>
      <c r="Y42" s="49" t="str">
        <f t="shared" si="15"/>
        <v/>
      </c>
      <c r="Z42" s="56" t="str">
        <f t="shared" si="23"/>
        <v/>
      </c>
      <c r="AA42" s="56" t="str">
        <f t="shared" si="24"/>
        <v/>
      </c>
      <c r="AB42" s="56" t="str">
        <f>IFERROR(INDEX(#REF!,MATCH(G42,$AF$4:$AF$40,0)),"")</f>
        <v/>
      </c>
      <c r="AF42" s="48"/>
      <c r="AG42" s="48"/>
      <c r="AI42" s="48"/>
    </row>
    <row r="43" spans="1:39" ht="15" x14ac:dyDescent="0.4">
      <c r="A43" s="48">
        <f>'Self assessment '!C50</f>
        <v>18</v>
      </c>
      <c r="B43" s="48">
        <f>'Self assessment '!G50</f>
        <v>0</v>
      </c>
      <c r="C43" s="48" t="b">
        <f t="shared" si="13"/>
        <v>0</v>
      </c>
      <c r="F43" s="64" t="str" cm="1">
        <f t="array" ref="F43">IFERROR(INDEX($A$5:$A$99,SMALL(IF($B$5:$B$99="No",ROW($A$5:$A$99)),ROW(42:42))),"")</f>
        <v/>
      </c>
      <c r="G43" s="69"/>
      <c r="H43" s="69"/>
      <c r="I43" s="69"/>
      <c r="J43" s="89" t="str">
        <f t="shared" si="16"/>
        <v/>
      </c>
      <c r="K43" s="89" t="str">
        <f t="shared" si="17"/>
        <v/>
      </c>
      <c r="L43" s="89" t="str">
        <f t="shared" si="2"/>
        <v/>
      </c>
      <c r="M43" s="89" t="str">
        <f t="shared" si="18"/>
        <v/>
      </c>
      <c r="N43" s="89" t="str">
        <f t="shared" si="19"/>
        <v/>
      </c>
      <c r="O43" s="90" t="str">
        <f t="shared" si="14"/>
        <v/>
      </c>
      <c r="P43" s="91"/>
      <c r="R43" s="49" t="str">
        <f t="shared" si="20"/>
        <v/>
      </c>
      <c r="S43" s="49"/>
      <c r="T43" s="49" t="str">
        <f t="shared" si="21"/>
        <v/>
      </c>
      <c r="U43" s="49"/>
      <c r="V43" s="49" t="str">
        <f t="shared" si="22"/>
        <v/>
      </c>
      <c r="W43" s="49"/>
      <c r="Y43" s="49" t="str">
        <f t="shared" ref="Y43:Y74" si="25">IFERROR(INDEX($AM$4:$AM$40,MATCH(W43,$AF$4:$AF$40,0)),"")</f>
        <v/>
      </c>
      <c r="Z43" s="56" t="str">
        <f t="shared" si="23"/>
        <v/>
      </c>
      <c r="AA43" s="56" t="str">
        <f t="shared" si="24"/>
        <v/>
      </c>
      <c r="AB43" s="56" t="str">
        <f>IFERROR(INDEX(#REF!,MATCH(G43,$AF$4:$AF$40,0)),"")</f>
        <v/>
      </c>
      <c r="AF43" s="48"/>
      <c r="AG43" s="48"/>
      <c r="AI43" s="48"/>
    </row>
    <row r="44" spans="1:39" ht="15" x14ac:dyDescent="0.4">
      <c r="A44" s="48">
        <f>'Self assessment '!C51</f>
        <v>19</v>
      </c>
      <c r="B44" s="48">
        <f>'Self assessment '!G51</f>
        <v>0</v>
      </c>
      <c r="C44" s="48" t="b">
        <f t="shared" si="13"/>
        <v>0</v>
      </c>
      <c r="F44" s="64" t="str" cm="1">
        <f t="array" ref="F44">IFERROR(INDEX($A$5:$A$99,SMALL(IF($B$5:$B$99="No",ROW($A$5:$A$99)),ROW(43:43))),"")</f>
        <v/>
      </c>
      <c r="G44" s="69"/>
      <c r="H44" s="69"/>
      <c r="I44" s="69"/>
      <c r="N44" s="48"/>
      <c r="R44" s="49" t="str">
        <f t="shared" si="20"/>
        <v/>
      </c>
      <c r="S44" s="49"/>
      <c r="T44" s="49" t="str">
        <f t="shared" si="21"/>
        <v/>
      </c>
      <c r="U44" s="49"/>
      <c r="V44" s="49" t="str">
        <f t="shared" si="22"/>
        <v/>
      </c>
      <c r="W44" s="49"/>
      <c r="Y44" s="49" t="str">
        <f t="shared" si="25"/>
        <v/>
      </c>
      <c r="Z44" s="56" t="str">
        <f t="shared" si="23"/>
        <v/>
      </c>
      <c r="AA44" s="56" t="str">
        <f t="shared" si="24"/>
        <v/>
      </c>
      <c r="AB44" s="56" t="str">
        <f>IFERROR(INDEX(#REF!,MATCH(G44,$AF$4:$AF$40,0)),"")</f>
        <v/>
      </c>
      <c r="AF44" s="48"/>
      <c r="AG44" s="48"/>
      <c r="AI44" s="48"/>
    </row>
    <row r="45" spans="1:39" ht="15" x14ac:dyDescent="0.4">
      <c r="A45" s="48">
        <f>'Self assessment '!C52</f>
        <v>0</v>
      </c>
      <c r="B45" s="48">
        <f>'Self assessment '!G52</f>
        <v>0</v>
      </c>
      <c r="C45" s="48" t="b">
        <f t="shared" si="13"/>
        <v>0</v>
      </c>
      <c r="F45" s="64" t="str" cm="1">
        <f t="array" ref="F45">IFERROR(INDEX($A$5:$A$99,SMALL(IF($B$5:$B$99="No",ROW($A$5:$A$99)),ROW(44:44))),"")</f>
        <v/>
      </c>
      <c r="G45" s="69"/>
      <c r="H45" s="69"/>
      <c r="I45" s="69"/>
      <c r="N45" s="48"/>
      <c r="R45" s="49" t="str">
        <f t="shared" si="20"/>
        <v/>
      </c>
      <c r="S45" s="49"/>
      <c r="T45" s="49" t="str">
        <f t="shared" si="21"/>
        <v/>
      </c>
      <c r="U45" s="49"/>
      <c r="V45" s="49" t="str">
        <f t="shared" si="22"/>
        <v/>
      </c>
      <c r="W45" s="49"/>
      <c r="Y45" s="49" t="str">
        <f t="shared" si="25"/>
        <v/>
      </c>
      <c r="Z45" s="56" t="str">
        <f t="shared" si="23"/>
        <v/>
      </c>
      <c r="AA45" s="56" t="str">
        <f t="shared" si="24"/>
        <v/>
      </c>
      <c r="AB45" s="56" t="str">
        <f>IFERROR(INDEX(#REF!,MATCH(G45,$AF$4:$AF$40,0)),"")</f>
        <v/>
      </c>
    </row>
    <row r="46" spans="1:39" ht="15" x14ac:dyDescent="0.4">
      <c r="A46" s="48" t="str">
        <f>'Self assessment '!C53</f>
        <v>H. Performance management and sustainability</v>
      </c>
      <c r="B46" s="48">
        <f>'Self assessment '!G53</f>
        <v>0</v>
      </c>
      <c r="C46" s="48" t="b">
        <f t="shared" si="13"/>
        <v>0</v>
      </c>
      <c r="F46" s="64" t="str" cm="1">
        <f t="array" ref="F46">IFERROR(INDEX($A$5:$A$99,SMALL(IF($B$5:$B$99="No",ROW($A$5:$A$99)),ROW(45:45))),"")</f>
        <v/>
      </c>
      <c r="G46" s="69"/>
      <c r="H46" s="69"/>
      <c r="I46" s="69"/>
      <c r="N46" s="48"/>
      <c r="R46" s="49" t="str">
        <f t="shared" si="20"/>
        <v/>
      </c>
      <c r="S46" s="49"/>
      <c r="T46" s="49" t="str">
        <f t="shared" si="21"/>
        <v/>
      </c>
      <c r="U46" s="49"/>
      <c r="V46" s="49" t="str">
        <f t="shared" si="22"/>
        <v/>
      </c>
      <c r="W46" s="49"/>
      <c r="Y46" s="49" t="str">
        <f t="shared" si="25"/>
        <v/>
      </c>
      <c r="Z46" s="56" t="str">
        <f t="shared" si="23"/>
        <v/>
      </c>
      <c r="AA46" s="56" t="str">
        <f t="shared" si="24"/>
        <v/>
      </c>
      <c r="AB46" s="56" t="str">
        <f>IFERROR(INDEX(#REF!,MATCH(G46,$AF$4:$AF$40,0)),"")</f>
        <v/>
      </c>
    </row>
    <row r="47" spans="1:39" ht="15" x14ac:dyDescent="0.4">
      <c r="A47" s="48">
        <f>'Self assessment '!C54</f>
        <v>0</v>
      </c>
      <c r="B47" s="48">
        <f>'Self assessment '!G54</f>
        <v>0</v>
      </c>
      <c r="C47" s="48" t="b">
        <f t="shared" si="13"/>
        <v>0</v>
      </c>
      <c r="F47" s="64" t="str" cm="1">
        <f t="array" ref="F47">IFERROR(INDEX($A$5:$A$99,SMALL(IF($B$5:$B$99="No",ROW($A$5:$A$99)),ROW(46:46))),"")</f>
        <v/>
      </c>
      <c r="G47" s="69"/>
      <c r="H47" s="69"/>
      <c r="I47" s="69"/>
      <c r="N47" s="48"/>
      <c r="R47" s="49" t="str">
        <f t="shared" si="20"/>
        <v/>
      </c>
      <c r="S47" s="49"/>
      <c r="T47" s="49" t="str">
        <f t="shared" si="21"/>
        <v/>
      </c>
      <c r="U47" s="49"/>
      <c r="V47" s="49" t="str">
        <f t="shared" si="22"/>
        <v/>
      </c>
      <c r="W47" s="49"/>
      <c r="Y47" s="49" t="str">
        <f t="shared" si="25"/>
        <v/>
      </c>
      <c r="Z47" s="56" t="str">
        <f t="shared" si="23"/>
        <v/>
      </c>
      <c r="AA47" s="56" t="str">
        <f t="shared" si="24"/>
        <v/>
      </c>
      <c r="AB47" s="56" t="str">
        <f>IFERROR(INDEX(#REF!,MATCH(G47,$AF$4:$AF$40,0)),"")</f>
        <v/>
      </c>
    </row>
    <row r="48" spans="1:39" ht="15" x14ac:dyDescent="0.4">
      <c r="A48" s="48">
        <f>'Self assessment '!C55</f>
        <v>20</v>
      </c>
      <c r="B48" s="48">
        <f>'Self assessment '!G55</f>
        <v>0</v>
      </c>
      <c r="C48" s="48" t="b">
        <f t="shared" si="13"/>
        <v>0</v>
      </c>
      <c r="F48" s="64" t="str" cm="1">
        <f t="array" ref="F48">IFERROR(INDEX($A$5:$A$99,SMALL(IF($B$5:$B$99="No",ROW($A$5:$A$99)),ROW(47:47))),"")</f>
        <v/>
      </c>
      <c r="G48" s="69"/>
      <c r="H48" s="69"/>
      <c r="I48" s="69"/>
      <c r="N48" s="48"/>
      <c r="R48" s="49" t="str">
        <f t="shared" si="20"/>
        <v/>
      </c>
      <c r="S48" s="49"/>
      <c r="T48" s="49" t="str">
        <f t="shared" si="21"/>
        <v/>
      </c>
      <c r="U48" s="49"/>
      <c r="V48" s="49" t="str">
        <f t="shared" si="22"/>
        <v/>
      </c>
      <c r="W48" s="49"/>
      <c r="Y48" s="49" t="str">
        <f t="shared" si="25"/>
        <v/>
      </c>
      <c r="Z48" s="56" t="str">
        <f t="shared" si="23"/>
        <v/>
      </c>
      <c r="AA48" s="56" t="str">
        <f t="shared" si="24"/>
        <v/>
      </c>
      <c r="AB48" s="56" t="str">
        <f>IFERROR(INDEX(#REF!,MATCH(G48,$AF$4:$AF$40,0)),"")</f>
        <v/>
      </c>
    </row>
    <row r="49" spans="1:35" ht="15" x14ac:dyDescent="0.4">
      <c r="A49" s="48">
        <f>'Self assessment '!C56</f>
        <v>21</v>
      </c>
      <c r="B49" s="48">
        <f>'Self assessment '!G56</f>
        <v>0</v>
      </c>
      <c r="C49" s="48" t="b">
        <f t="shared" si="13"/>
        <v>0</v>
      </c>
      <c r="F49" s="64" t="str" cm="1">
        <f t="array" ref="F49">IFERROR(INDEX($A$5:$A$99,SMALL(IF($B$5:$B$99="No",ROW($A$5:$A$99)),ROW(48:48))),"")</f>
        <v/>
      </c>
      <c r="G49" s="69"/>
      <c r="H49" s="69"/>
      <c r="I49" s="69"/>
      <c r="N49" s="48"/>
      <c r="R49" s="49" t="str">
        <f t="shared" si="20"/>
        <v/>
      </c>
      <c r="S49" s="49"/>
      <c r="T49" s="49" t="str">
        <f t="shared" si="21"/>
        <v/>
      </c>
      <c r="U49" s="49"/>
      <c r="V49" s="49" t="str">
        <f t="shared" si="22"/>
        <v/>
      </c>
      <c r="W49" s="49"/>
      <c r="Y49" s="49" t="str">
        <f t="shared" si="25"/>
        <v/>
      </c>
      <c r="Z49" s="56" t="str">
        <f t="shared" si="23"/>
        <v/>
      </c>
      <c r="AA49" s="56" t="str">
        <f t="shared" si="24"/>
        <v/>
      </c>
      <c r="AB49" s="56" t="str">
        <f>IFERROR(INDEX(#REF!,MATCH(G49,$AF$4:$AF$40,0)),"")</f>
        <v/>
      </c>
    </row>
    <row r="50" spans="1:35" ht="15" x14ac:dyDescent="0.4">
      <c r="A50" s="48">
        <f>'Self assessment '!C57</f>
        <v>22</v>
      </c>
      <c r="B50" s="48">
        <f>'Self assessment '!G57</f>
        <v>0</v>
      </c>
      <c r="C50" s="48" t="b">
        <f t="shared" si="13"/>
        <v>0</v>
      </c>
      <c r="F50" s="64" t="str" cm="1">
        <f t="array" ref="F50">IFERROR(INDEX($A$5:$A$99,SMALL(IF($B$5:$B$99="No",ROW($A$5:$A$99)),ROW(49:49))),"")</f>
        <v/>
      </c>
      <c r="G50" s="69"/>
      <c r="H50" s="69"/>
      <c r="I50" s="69"/>
      <c r="N50" s="48"/>
      <c r="R50" s="49" t="str">
        <f t="shared" si="20"/>
        <v/>
      </c>
      <c r="S50" s="49"/>
      <c r="T50" s="49" t="str">
        <f t="shared" si="21"/>
        <v/>
      </c>
      <c r="U50" s="49"/>
      <c r="V50" s="49" t="str">
        <f t="shared" si="22"/>
        <v/>
      </c>
      <c r="W50" s="49"/>
      <c r="Y50" s="49" t="str">
        <f t="shared" si="25"/>
        <v/>
      </c>
      <c r="Z50" s="56" t="str">
        <f t="shared" si="23"/>
        <v/>
      </c>
      <c r="AA50" s="56" t="str">
        <f t="shared" si="24"/>
        <v/>
      </c>
      <c r="AB50" s="56" t="str">
        <f>IFERROR(INDEX(#REF!,MATCH(G50,$AF$4:$AF$40,0)),"")</f>
        <v/>
      </c>
    </row>
    <row r="51" spans="1:35" ht="15" x14ac:dyDescent="0.4">
      <c r="A51" s="48">
        <f>'Self assessment '!C58</f>
        <v>0</v>
      </c>
      <c r="B51" s="48">
        <f>'Self assessment '!G58</f>
        <v>0</v>
      </c>
      <c r="C51" s="48" t="b">
        <f t="shared" si="13"/>
        <v>0</v>
      </c>
      <c r="F51" s="64" t="str" cm="1">
        <f t="array" ref="F51">IFERROR(INDEX($A$5:$A$99,SMALL(IF($B$5:$B$99="No",ROW($A$5:$A$99)),ROW(50:50))),"")</f>
        <v/>
      </c>
      <c r="G51" s="69"/>
      <c r="H51" s="69"/>
      <c r="I51" s="69"/>
      <c r="N51" s="48"/>
      <c r="R51" s="49" t="str">
        <f t="shared" si="20"/>
        <v/>
      </c>
      <c r="S51" s="49"/>
      <c r="T51" s="49" t="str">
        <f t="shared" si="21"/>
        <v/>
      </c>
      <c r="U51" s="49"/>
      <c r="V51" s="49" t="str">
        <f t="shared" si="22"/>
        <v/>
      </c>
      <c r="W51" s="49"/>
      <c r="Y51" s="49" t="str">
        <f t="shared" si="25"/>
        <v/>
      </c>
      <c r="Z51" s="56" t="str">
        <f t="shared" si="23"/>
        <v/>
      </c>
      <c r="AA51" s="56" t="str">
        <f t="shared" si="24"/>
        <v/>
      </c>
      <c r="AB51" s="56" t="str">
        <f>IFERROR(INDEX(#REF!,MATCH(G51,$AF$4:$AF$40,0)),"")</f>
        <v/>
      </c>
    </row>
    <row r="52" spans="1:35" ht="15" x14ac:dyDescent="0.4">
      <c r="A52" s="48" t="str">
        <f>'Self assessment '!C59</f>
        <v>I. Health and safety</v>
      </c>
      <c r="B52" s="48">
        <f>'Self assessment '!G59</f>
        <v>0</v>
      </c>
      <c r="C52" s="48" t="b">
        <f t="shared" si="13"/>
        <v>0</v>
      </c>
      <c r="F52" s="64" t="str" cm="1">
        <f t="array" ref="F52">IFERROR(INDEX($A$5:$A$99,SMALL(IF($B$5:$B$99="No",ROW($A$5:$A$99)),ROW(51:51))),"")</f>
        <v/>
      </c>
      <c r="G52" s="69"/>
      <c r="H52" s="69"/>
      <c r="I52" s="69"/>
      <c r="N52" s="48"/>
      <c r="R52" s="49" t="str">
        <f t="shared" si="20"/>
        <v/>
      </c>
      <c r="S52" s="49"/>
      <c r="T52" s="49" t="str">
        <f t="shared" si="21"/>
        <v/>
      </c>
      <c r="U52" s="49"/>
      <c r="V52" s="49" t="str">
        <f t="shared" si="22"/>
        <v/>
      </c>
      <c r="W52" s="49"/>
      <c r="Y52" s="49" t="str">
        <f t="shared" si="25"/>
        <v/>
      </c>
      <c r="Z52" s="56" t="str">
        <f t="shared" si="23"/>
        <v/>
      </c>
      <c r="AA52" s="56" t="str">
        <f t="shared" si="24"/>
        <v/>
      </c>
      <c r="AB52" s="56" t="str">
        <f>IFERROR(INDEX(#REF!,MATCH(G52,$AF$4:$AF$40,0)),"")</f>
        <v/>
      </c>
    </row>
    <row r="53" spans="1:35" ht="15" x14ac:dyDescent="0.4">
      <c r="A53" s="48">
        <f>'Self assessment '!C60</f>
        <v>0</v>
      </c>
      <c r="B53" s="48">
        <f>'Self assessment '!G60</f>
        <v>0</v>
      </c>
      <c r="C53" s="48" t="b">
        <f t="shared" si="13"/>
        <v>0</v>
      </c>
      <c r="F53" s="64" t="str" cm="1">
        <f t="array" ref="F53">IFERROR(INDEX($A$5:$A$99,SMALL(IF($B$5:$B$99="No",ROW($A$5:$A$99)),ROW(52:52))),"")</f>
        <v/>
      </c>
      <c r="G53" s="69"/>
      <c r="H53" s="69"/>
      <c r="I53" s="69"/>
      <c r="N53" s="48"/>
      <c r="R53" s="49" t="str">
        <f t="shared" si="20"/>
        <v/>
      </c>
      <c r="S53" s="49"/>
      <c r="T53" s="49" t="str">
        <f t="shared" si="21"/>
        <v/>
      </c>
      <c r="U53" s="49"/>
      <c r="V53" s="49" t="str">
        <f t="shared" si="22"/>
        <v/>
      </c>
      <c r="W53" s="49"/>
      <c r="Y53" s="49" t="str">
        <f t="shared" si="25"/>
        <v/>
      </c>
      <c r="Z53" s="56" t="str">
        <f t="shared" si="23"/>
        <v/>
      </c>
      <c r="AA53" s="56" t="str">
        <f t="shared" si="24"/>
        <v/>
      </c>
      <c r="AB53" s="56" t="str">
        <f>IFERROR(INDEX(#REF!,MATCH(G53,$AF$4:$AF$40,0)),"")</f>
        <v/>
      </c>
    </row>
    <row r="54" spans="1:35" ht="15" x14ac:dyDescent="0.4">
      <c r="A54" s="48">
        <f>'Self assessment '!C61</f>
        <v>23</v>
      </c>
      <c r="B54" s="48">
        <f>'Self assessment '!G61</f>
        <v>0</v>
      </c>
      <c r="C54" s="48" t="b">
        <f t="shared" si="13"/>
        <v>0</v>
      </c>
      <c r="F54" s="64" t="str" cm="1">
        <f t="array" ref="F54">IFERROR(INDEX($A$5:$A$99,SMALL(IF($B$5:$B$99="No",ROW($A$5:$A$99)),ROW(53:53))),"")</f>
        <v/>
      </c>
      <c r="G54" s="69"/>
      <c r="H54" s="69"/>
      <c r="I54" s="69"/>
      <c r="N54" s="48"/>
      <c r="R54" s="49" t="str">
        <f t="shared" si="20"/>
        <v/>
      </c>
      <c r="S54" s="49"/>
      <c r="T54" s="49" t="str">
        <f t="shared" si="21"/>
        <v/>
      </c>
      <c r="U54" s="49"/>
      <c r="V54" s="49" t="str">
        <f t="shared" si="22"/>
        <v/>
      </c>
      <c r="W54" s="49"/>
      <c r="Y54" s="49" t="str">
        <f t="shared" si="25"/>
        <v/>
      </c>
      <c r="Z54" s="56" t="str">
        <f t="shared" si="23"/>
        <v/>
      </c>
      <c r="AA54" s="56" t="str">
        <f t="shared" si="24"/>
        <v/>
      </c>
      <c r="AB54" s="56" t="str">
        <f>IFERROR(INDEX(#REF!,MATCH(G54,$AF$4:$AF$40,0)),"")</f>
        <v/>
      </c>
    </row>
    <row r="55" spans="1:35" ht="15" x14ac:dyDescent="0.4">
      <c r="A55" s="48">
        <f>'Self assessment '!C62</f>
        <v>24</v>
      </c>
      <c r="B55" s="48">
        <f>'Self assessment '!G62</f>
        <v>0</v>
      </c>
      <c r="C55" s="48" t="b">
        <f t="shared" si="13"/>
        <v>0</v>
      </c>
      <c r="F55" s="64" t="str" cm="1">
        <f t="array" ref="F55">IFERROR(INDEX($A$5:$A$99,SMALL(IF($B$5:$B$99="No",ROW($A$5:$A$99)),ROW(54:54))),"")</f>
        <v/>
      </c>
      <c r="G55" s="69"/>
      <c r="H55" s="69"/>
      <c r="I55" s="69"/>
      <c r="N55" s="48"/>
      <c r="R55" s="49" t="str">
        <f t="shared" si="20"/>
        <v/>
      </c>
      <c r="S55" s="49"/>
      <c r="T55" s="49" t="str">
        <f t="shared" si="21"/>
        <v/>
      </c>
      <c r="U55" s="49"/>
      <c r="V55" s="49" t="str">
        <f t="shared" si="22"/>
        <v/>
      </c>
      <c r="W55" s="49"/>
      <c r="Y55" s="49" t="str">
        <f t="shared" si="25"/>
        <v/>
      </c>
      <c r="Z55" s="56" t="str">
        <f t="shared" si="23"/>
        <v/>
      </c>
      <c r="AA55" s="56" t="str">
        <f t="shared" si="24"/>
        <v/>
      </c>
      <c r="AB55" s="56" t="str">
        <f>IFERROR(INDEX(#REF!,MATCH(G55,$AF$4:$AF$40,0)),"")</f>
        <v/>
      </c>
      <c r="AF55" s="16"/>
      <c r="AG55" s="16"/>
      <c r="AI55" s="16"/>
    </row>
    <row r="56" spans="1:35" ht="15" x14ac:dyDescent="0.4">
      <c r="A56" s="48">
        <f>'Self assessment '!C63</f>
        <v>25</v>
      </c>
      <c r="B56" s="48">
        <f>'Self assessment '!G63</f>
        <v>0</v>
      </c>
      <c r="C56" s="48" t="b">
        <f t="shared" si="13"/>
        <v>0</v>
      </c>
      <c r="F56" s="64" t="str" cm="1">
        <f t="array" ref="F56">IFERROR(INDEX($A$5:$A$99,SMALL(IF($B$5:$B$99="No",ROW($A$5:$A$99)),ROW(55:55))),"")</f>
        <v/>
      </c>
      <c r="G56" s="69"/>
      <c r="H56" s="69"/>
      <c r="I56" s="69"/>
      <c r="N56" s="48"/>
      <c r="R56" s="49" t="str">
        <f t="shared" si="20"/>
        <v/>
      </c>
      <c r="S56" s="49"/>
      <c r="T56" s="49" t="str">
        <f t="shared" si="21"/>
        <v/>
      </c>
      <c r="U56" s="49"/>
      <c r="V56" s="49" t="str">
        <f t="shared" si="22"/>
        <v/>
      </c>
      <c r="W56" s="49"/>
      <c r="Y56" s="49" t="str">
        <f t="shared" si="25"/>
        <v/>
      </c>
      <c r="Z56" s="56" t="str">
        <f t="shared" si="23"/>
        <v/>
      </c>
      <c r="AA56" s="56" t="str">
        <f t="shared" si="24"/>
        <v/>
      </c>
      <c r="AB56" s="56" t="str">
        <f>IFERROR(INDEX(#REF!,MATCH(G56,$AF$4:$AF$40,0)),"")</f>
        <v/>
      </c>
    </row>
    <row r="57" spans="1:35" ht="15" x14ac:dyDescent="0.4">
      <c r="A57" s="48">
        <f>'Self assessment '!C64</f>
        <v>26</v>
      </c>
      <c r="B57" s="48">
        <f>'Self assessment '!G64</f>
        <v>0</v>
      </c>
      <c r="C57" s="48" t="b">
        <f t="shared" si="13"/>
        <v>0</v>
      </c>
      <c r="F57" s="64" t="str" cm="1">
        <f t="array" ref="F57">IFERROR(INDEX($A$5:$A$99,SMALL(IF($B$5:$B$99="No",ROW($A$5:$A$99)),ROW(56:56))),"")</f>
        <v/>
      </c>
      <c r="G57" s="69"/>
      <c r="H57" s="69"/>
      <c r="I57" s="69"/>
      <c r="N57" s="48"/>
      <c r="R57" s="49" t="str">
        <f t="shared" si="20"/>
        <v/>
      </c>
      <c r="S57" s="49"/>
      <c r="T57" s="49" t="str">
        <f t="shared" si="21"/>
        <v/>
      </c>
      <c r="U57" s="49"/>
      <c r="V57" s="49" t="str">
        <f t="shared" si="22"/>
        <v/>
      </c>
      <c r="W57" s="49"/>
      <c r="Y57" s="49" t="str">
        <f t="shared" si="25"/>
        <v/>
      </c>
      <c r="Z57" s="56" t="str">
        <f t="shared" si="23"/>
        <v/>
      </c>
      <c r="AA57" s="56" t="str">
        <f t="shared" si="24"/>
        <v/>
      </c>
      <c r="AB57" s="56" t="str">
        <f>IFERROR(INDEX(#REF!,MATCH(G57,$AF$4:$AF$40,0)),"")</f>
        <v/>
      </c>
    </row>
    <row r="58" spans="1:35" ht="15" x14ac:dyDescent="0.4">
      <c r="A58" s="48">
        <f>'Self assessment '!C65</f>
        <v>27</v>
      </c>
      <c r="B58" s="48">
        <f>'Self assessment '!G65</f>
        <v>0</v>
      </c>
      <c r="C58" s="48" t="b">
        <f t="shared" si="13"/>
        <v>0</v>
      </c>
      <c r="F58" s="64" t="str" cm="1">
        <f t="array" ref="F58">IFERROR(INDEX($A$5:$A$99,SMALL(IF($B$5:$B$99="No",ROW($A$5:$A$99)),ROW(57:57))),"")</f>
        <v/>
      </c>
      <c r="G58" s="69"/>
      <c r="H58" s="69"/>
      <c r="I58" s="69"/>
      <c r="N58" s="48"/>
      <c r="R58" s="49" t="str">
        <f t="shared" si="20"/>
        <v/>
      </c>
      <c r="S58" s="49"/>
      <c r="T58" s="49" t="str">
        <f t="shared" si="21"/>
        <v/>
      </c>
      <c r="U58" s="49"/>
      <c r="V58" s="49" t="str">
        <f t="shared" si="22"/>
        <v/>
      </c>
      <c r="W58" s="49"/>
      <c r="Y58" s="49" t="str">
        <f t="shared" si="25"/>
        <v/>
      </c>
      <c r="Z58" s="56" t="str">
        <f t="shared" si="23"/>
        <v/>
      </c>
      <c r="AA58" s="56" t="str">
        <f t="shared" si="24"/>
        <v/>
      </c>
      <c r="AB58" s="56" t="str">
        <f>IFERROR(INDEX(#REF!,MATCH(G58,$AF$4:$AF$40,0)),"")</f>
        <v/>
      </c>
    </row>
    <row r="59" spans="1:35" ht="15" x14ac:dyDescent="0.4">
      <c r="A59" s="48">
        <f>'Self assessment '!C66</f>
        <v>0</v>
      </c>
      <c r="B59" s="48">
        <f>'Self assessment '!G66</f>
        <v>0</v>
      </c>
      <c r="C59" s="48" t="b">
        <f t="shared" si="13"/>
        <v>0</v>
      </c>
      <c r="F59" s="64" t="str" cm="1">
        <f t="array" ref="F59">IFERROR(INDEX($A$5:$A$99,SMALL(IF($B$5:$B$99="No",ROW($A$5:$A$99)),ROW(58:58))),"")</f>
        <v/>
      </c>
      <c r="G59" s="69"/>
      <c r="H59" s="69"/>
      <c r="I59" s="69"/>
      <c r="N59" s="48"/>
      <c r="R59" s="49" t="str">
        <f t="shared" si="20"/>
        <v/>
      </c>
      <c r="S59" s="49"/>
      <c r="T59" s="49" t="str">
        <f t="shared" si="21"/>
        <v/>
      </c>
      <c r="U59" s="49"/>
      <c r="V59" s="49" t="str">
        <f t="shared" si="22"/>
        <v/>
      </c>
      <c r="W59" s="49"/>
      <c r="Y59" s="49" t="str">
        <f t="shared" si="25"/>
        <v/>
      </c>
      <c r="Z59" s="56" t="str">
        <f t="shared" si="23"/>
        <v/>
      </c>
      <c r="AA59" s="56" t="str">
        <f t="shared" si="24"/>
        <v/>
      </c>
      <c r="AB59" s="56" t="str">
        <f>IFERROR(INDEX(#REF!,MATCH(G59,$AF$4:$AF$40,0)),"")</f>
        <v/>
      </c>
    </row>
    <row r="60" spans="1:35" ht="15" x14ac:dyDescent="0.4">
      <c r="A60" s="48" t="str">
        <f>'Self assessment '!C67</f>
        <v>J. Maintaining the estate</v>
      </c>
      <c r="B60" s="48">
        <f>'Self assessment '!G67</f>
        <v>0</v>
      </c>
      <c r="C60" s="48" t="b">
        <f t="shared" si="13"/>
        <v>0</v>
      </c>
      <c r="F60" s="64" t="str" cm="1">
        <f t="array" ref="F60">IFERROR(INDEX($A$5:$A$99,SMALL(IF($B$5:$B$99="No",ROW($A$5:$A$99)),ROW(59:59))),"")</f>
        <v/>
      </c>
      <c r="G60" s="69"/>
      <c r="H60" s="69"/>
      <c r="I60" s="69"/>
      <c r="N60" s="48"/>
      <c r="R60" s="49" t="str">
        <f t="shared" si="20"/>
        <v/>
      </c>
      <c r="S60" s="49"/>
      <c r="T60" s="49" t="str">
        <f t="shared" si="21"/>
        <v/>
      </c>
      <c r="U60" s="49"/>
      <c r="V60" s="49" t="str">
        <f t="shared" si="22"/>
        <v/>
      </c>
      <c r="W60" s="49"/>
      <c r="Y60" s="49" t="str">
        <f t="shared" si="25"/>
        <v/>
      </c>
      <c r="Z60" s="56" t="str">
        <f t="shared" si="23"/>
        <v/>
      </c>
      <c r="AA60" s="56" t="str">
        <f t="shared" si="24"/>
        <v/>
      </c>
      <c r="AB60" s="56" t="str">
        <f>IFERROR(INDEX(#REF!,MATCH(G60,$AF$4:$AF$40,0)),"")</f>
        <v/>
      </c>
    </row>
    <row r="61" spans="1:35" ht="15" x14ac:dyDescent="0.4">
      <c r="A61" s="48">
        <f>'Self assessment '!C68</f>
        <v>0</v>
      </c>
      <c r="B61" s="48">
        <f>'Self assessment '!G68</f>
        <v>0</v>
      </c>
      <c r="C61" s="48" t="b">
        <f t="shared" si="13"/>
        <v>0</v>
      </c>
      <c r="F61" s="64" t="str" cm="1">
        <f t="array" ref="F61">IFERROR(INDEX($A$5:$A$99,SMALL(IF($B$5:$B$99="No",ROW($A$5:$A$99)),ROW(60:60))),"")</f>
        <v/>
      </c>
      <c r="G61" s="69"/>
      <c r="H61" s="69"/>
      <c r="I61" s="69"/>
      <c r="N61" s="48"/>
      <c r="R61" s="49" t="str">
        <f t="shared" si="20"/>
        <v/>
      </c>
      <c r="S61" s="49"/>
      <c r="T61" s="49" t="str">
        <f t="shared" si="21"/>
        <v/>
      </c>
      <c r="U61" s="49"/>
      <c r="V61" s="49" t="str">
        <f t="shared" si="22"/>
        <v/>
      </c>
      <c r="W61" s="49"/>
      <c r="Y61" s="49" t="str">
        <f t="shared" si="25"/>
        <v/>
      </c>
      <c r="Z61" s="56" t="str">
        <f t="shared" si="23"/>
        <v/>
      </c>
      <c r="AA61" s="56" t="str">
        <f t="shared" si="24"/>
        <v/>
      </c>
      <c r="AB61" s="56" t="str">
        <f>IFERROR(INDEX(#REF!,MATCH(G61,$AF$4:$AF$40,0)),"")</f>
        <v/>
      </c>
    </row>
    <row r="62" spans="1:35" ht="15" x14ac:dyDescent="0.4">
      <c r="A62" s="48">
        <f>'Self assessment '!C69</f>
        <v>28</v>
      </c>
      <c r="B62" s="48">
        <f>'Self assessment '!G69</f>
        <v>0</v>
      </c>
      <c r="C62" s="48" t="b">
        <f t="shared" si="13"/>
        <v>0</v>
      </c>
      <c r="F62" s="64" t="str" cm="1">
        <f t="array" ref="F62">IFERROR(INDEX($A$5:$A$99,SMALL(IF($B$5:$B$99="No",ROW($A$5:$A$99)),ROW(61:61))),"")</f>
        <v/>
      </c>
      <c r="G62" s="69"/>
      <c r="H62" s="69"/>
      <c r="I62" s="69"/>
      <c r="N62" s="48"/>
      <c r="R62" s="49" t="str">
        <f t="shared" si="20"/>
        <v/>
      </c>
      <c r="S62" s="49"/>
      <c r="T62" s="49" t="str">
        <f t="shared" si="21"/>
        <v/>
      </c>
      <c r="U62" s="49"/>
      <c r="V62" s="49" t="str">
        <f t="shared" si="22"/>
        <v/>
      </c>
      <c r="W62" s="49"/>
      <c r="Y62" s="49" t="str">
        <f t="shared" si="25"/>
        <v/>
      </c>
      <c r="Z62" s="56" t="str">
        <f t="shared" si="23"/>
        <v/>
      </c>
      <c r="AA62" s="56" t="str">
        <f t="shared" si="24"/>
        <v/>
      </c>
      <c r="AB62" s="56" t="str">
        <f>IFERROR(INDEX(#REF!,MATCH(G62,$AF$4:$AF$40,0)),"")</f>
        <v/>
      </c>
    </row>
    <row r="63" spans="1:35" ht="15" x14ac:dyDescent="0.4">
      <c r="A63" s="48">
        <f>'Self assessment '!C70</f>
        <v>29</v>
      </c>
      <c r="B63" s="48">
        <f>'Self assessment '!G70</f>
        <v>0</v>
      </c>
      <c r="C63" s="48" t="b">
        <f t="shared" si="13"/>
        <v>0</v>
      </c>
      <c r="F63" s="64" t="str" cm="1">
        <f t="array" ref="F63">IFERROR(INDEX($A$5:$A$99,SMALL(IF($B$5:$B$99="No",ROW($A$5:$A$99)),ROW(62:62))),"")</f>
        <v/>
      </c>
      <c r="G63" s="69"/>
      <c r="H63" s="69"/>
      <c r="I63" s="69"/>
      <c r="N63" s="48"/>
      <c r="R63" s="49" t="str">
        <f t="shared" si="20"/>
        <v/>
      </c>
      <c r="S63" s="49"/>
      <c r="T63" s="49" t="str">
        <f t="shared" si="21"/>
        <v/>
      </c>
      <c r="U63" s="49"/>
      <c r="V63" s="49" t="str">
        <f t="shared" si="22"/>
        <v/>
      </c>
      <c r="W63" s="49"/>
      <c r="Y63" s="49" t="str">
        <f t="shared" si="25"/>
        <v/>
      </c>
      <c r="Z63" s="56" t="str">
        <f t="shared" si="23"/>
        <v/>
      </c>
      <c r="AA63" s="56" t="str">
        <f t="shared" si="24"/>
        <v/>
      </c>
      <c r="AB63" s="56" t="str">
        <f>IFERROR(INDEX(#REF!,MATCH(G63,$AF$4:$AF$40,0)),"")</f>
        <v/>
      </c>
    </row>
    <row r="64" spans="1:35" ht="15" x14ac:dyDescent="0.4">
      <c r="A64" s="48">
        <f>'Self assessment '!C71</f>
        <v>30</v>
      </c>
      <c r="B64" s="48">
        <f>'Self assessment '!G71</f>
        <v>0</v>
      </c>
      <c r="C64" s="48" t="b">
        <f t="shared" si="13"/>
        <v>0</v>
      </c>
      <c r="F64" s="64" t="str" cm="1">
        <f t="array" ref="F64">IFERROR(INDEX($A$5:$A$99,SMALL(IF($B$5:$B$99="No",ROW($A$5:$A$99)),ROW(63:63))),"")</f>
        <v/>
      </c>
      <c r="G64" s="69"/>
      <c r="H64" s="69"/>
      <c r="I64" s="69"/>
      <c r="N64" s="48"/>
      <c r="R64" s="49" t="str">
        <f t="shared" si="20"/>
        <v/>
      </c>
      <c r="S64" s="49"/>
      <c r="T64" s="49" t="str">
        <f t="shared" si="21"/>
        <v/>
      </c>
      <c r="U64" s="49"/>
      <c r="V64" s="49" t="str">
        <f t="shared" si="22"/>
        <v/>
      </c>
      <c r="W64" s="49"/>
      <c r="Y64" s="49" t="str">
        <f t="shared" si="25"/>
        <v/>
      </c>
      <c r="Z64" s="56" t="str">
        <f t="shared" si="23"/>
        <v/>
      </c>
      <c r="AA64" s="56" t="str">
        <f t="shared" si="24"/>
        <v/>
      </c>
      <c r="AB64" s="56" t="str">
        <f>IFERROR(INDEX(#REF!,MATCH(G64,$AF$4:$AF$40,0)),"")</f>
        <v/>
      </c>
    </row>
    <row r="65" spans="1:28" ht="15" x14ac:dyDescent="0.4">
      <c r="A65" s="48">
        <f>'Self assessment '!C72</f>
        <v>0</v>
      </c>
      <c r="B65" s="48">
        <f>'Self assessment '!G72</f>
        <v>0</v>
      </c>
      <c r="C65" s="48" t="b">
        <f t="shared" si="13"/>
        <v>0</v>
      </c>
      <c r="F65" s="64" t="str" cm="1">
        <f t="array" ref="F65">IFERROR(INDEX($A$5:$A$99,SMALL(IF($B$5:$B$99="No",ROW($A$5:$A$99)),ROW(64:64))),"")</f>
        <v/>
      </c>
      <c r="G65" s="69"/>
      <c r="H65" s="69"/>
      <c r="I65" s="69"/>
      <c r="N65" s="48"/>
      <c r="R65" s="49" t="str">
        <f t="shared" si="20"/>
        <v/>
      </c>
      <c r="S65" s="49"/>
      <c r="T65" s="49" t="str">
        <f t="shared" si="21"/>
        <v/>
      </c>
      <c r="U65" s="49"/>
      <c r="V65" s="49" t="str">
        <f t="shared" si="22"/>
        <v/>
      </c>
      <c r="W65" s="49"/>
      <c r="Y65" s="49" t="str">
        <f t="shared" si="25"/>
        <v/>
      </c>
      <c r="Z65" s="56" t="str">
        <f t="shared" si="23"/>
        <v/>
      </c>
      <c r="AA65" s="56" t="str">
        <f t="shared" si="24"/>
        <v/>
      </c>
      <c r="AB65" s="56" t="str">
        <f>IFERROR(INDEX(#REF!,MATCH(G65,$AF$4:$AF$40,0)),"")</f>
        <v/>
      </c>
    </row>
    <row r="66" spans="1:28" ht="15" x14ac:dyDescent="0.4">
      <c r="A66" s="48" t="str">
        <f>'Self assessment '!C73</f>
        <v>K. Estate projects</v>
      </c>
      <c r="B66" s="48">
        <f>'Self assessment '!G73</f>
        <v>0</v>
      </c>
      <c r="C66" s="48" t="b">
        <f t="shared" si="13"/>
        <v>0</v>
      </c>
      <c r="F66" s="64" t="str" cm="1">
        <f t="array" ref="F66">IFERROR(INDEX($A$5:$A$99,SMALL(IF($B$5:$B$99="No",ROW($A$5:$A$99)),ROW(65:65))),"")</f>
        <v/>
      </c>
      <c r="G66" s="69"/>
      <c r="H66" s="69"/>
      <c r="I66" s="69"/>
      <c r="N66" s="48"/>
      <c r="R66" s="49" t="str">
        <f t="shared" si="20"/>
        <v/>
      </c>
      <c r="S66" s="49"/>
      <c r="T66" s="49" t="str">
        <f t="shared" si="21"/>
        <v/>
      </c>
      <c r="U66" s="49"/>
      <c r="V66" s="49" t="str">
        <f t="shared" si="22"/>
        <v/>
      </c>
      <c r="W66" s="49"/>
      <c r="Y66" s="49" t="str">
        <f t="shared" si="25"/>
        <v/>
      </c>
      <c r="Z66" s="56" t="str">
        <f t="shared" si="23"/>
        <v/>
      </c>
      <c r="AA66" s="56" t="str">
        <f t="shared" si="24"/>
        <v/>
      </c>
      <c r="AB66" s="56" t="str">
        <f>IFERROR(INDEX(#REF!,MATCH(G66,$AF$4:$AF$40,0)),"")</f>
        <v/>
      </c>
    </row>
    <row r="67" spans="1:28" ht="15" x14ac:dyDescent="0.4">
      <c r="A67" s="48">
        <f>'Self assessment '!C74</f>
        <v>0</v>
      </c>
      <c r="B67" s="48">
        <f>'Self assessment '!G74</f>
        <v>0</v>
      </c>
      <c r="C67" s="48" t="b">
        <f t="shared" si="13"/>
        <v>0</v>
      </c>
      <c r="F67" s="64" t="str" cm="1">
        <f t="array" ref="F67">IFERROR(INDEX($A$5:$A$99,SMALL(IF($B$5:$B$99="No",ROW($A$5:$A$99)),ROW(66:66))),"")</f>
        <v/>
      </c>
      <c r="G67" s="69"/>
      <c r="H67" s="69"/>
      <c r="I67" s="69"/>
      <c r="N67" s="48"/>
      <c r="R67" s="49" t="str">
        <f t="shared" si="20"/>
        <v/>
      </c>
      <c r="S67" s="49"/>
      <c r="T67" s="49" t="str">
        <f t="shared" si="21"/>
        <v/>
      </c>
      <c r="U67" s="49"/>
      <c r="V67" s="49" t="str">
        <f t="shared" si="22"/>
        <v/>
      </c>
      <c r="W67" s="49"/>
      <c r="Y67" s="49" t="str">
        <f t="shared" si="25"/>
        <v/>
      </c>
      <c r="Z67" s="56" t="str">
        <f t="shared" si="23"/>
        <v/>
      </c>
      <c r="AA67" s="56" t="str">
        <f t="shared" si="24"/>
        <v/>
      </c>
      <c r="AB67" s="56" t="str">
        <f>IFERROR(INDEX(#REF!,MATCH(G67,$AF$4:$AF$40,0)),"")</f>
        <v/>
      </c>
    </row>
    <row r="68" spans="1:28" ht="15" x14ac:dyDescent="0.4">
      <c r="A68" s="48">
        <f>'Self assessment '!C75</f>
        <v>31</v>
      </c>
      <c r="B68" s="48">
        <f>'Self assessment '!G75</f>
        <v>0</v>
      </c>
      <c r="C68" s="48" t="b">
        <f t="shared" si="13"/>
        <v>0</v>
      </c>
      <c r="F68" s="64" t="str" cm="1">
        <f t="array" ref="F68">IFERROR(INDEX($A$5:$A$99,SMALL(IF($B$5:$B$99="No",ROW($A$5:$A$99)),ROW(67:67))),"")</f>
        <v/>
      </c>
      <c r="G68" s="69"/>
      <c r="H68" s="69"/>
      <c r="I68" s="69"/>
      <c r="N68" s="48"/>
      <c r="R68" s="49" t="str">
        <f t="shared" ref="R68:R83" si="26">IFERROR(INDEX($AM$4:$AM$40,MATCH(F68,$AF$4:$AF$40,0)),"")</f>
        <v/>
      </c>
      <c r="S68" s="49"/>
      <c r="T68" s="49" t="str">
        <f t="shared" ref="T68:T85" si="27">IFERROR(INDEX($AJ$4:$AJ$40,MATCH(F68,$AF$4:$AF$40,0)),"")</f>
        <v/>
      </c>
      <c r="U68" s="49"/>
      <c r="V68" s="49" t="str">
        <f t="shared" ref="V68:V85" si="28">IFERROR(INDEX($AK$4:$AK$40,MATCH(F68,$AF$4:$AF$40,0)),"")</f>
        <v/>
      </c>
      <c r="W68" s="49"/>
      <c r="Y68" s="49" t="str">
        <f t="shared" si="25"/>
        <v/>
      </c>
      <c r="Z68" s="56" t="str">
        <f t="shared" ref="Z68:Z85" si="29">IFERROR(INDEX($AJ$4:$AJ$40,MATCH(G68,$AF$4:$AF$40,0)),"")</f>
        <v/>
      </c>
      <c r="AA68" s="56" t="str">
        <f t="shared" ref="AA68:AA85" si="30">IFERROR(INDEX($AK$4:$AK$40,MATCH(G68,$AF$4:$AF$40,0)),"")</f>
        <v/>
      </c>
      <c r="AB68" s="56" t="str">
        <f>IFERROR(INDEX(#REF!,MATCH(G68,$AF$4:$AF$40,0)),"")</f>
        <v/>
      </c>
    </row>
    <row r="69" spans="1:28" ht="15" x14ac:dyDescent="0.4">
      <c r="A69" s="48">
        <f>'Self assessment '!C76</f>
        <v>32</v>
      </c>
      <c r="B69" s="48">
        <f>'Self assessment '!G76</f>
        <v>0</v>
      </c>
      <c r="C69" s="48" t="b">
        <f t="shared" ref="C69:C71" si="31">IF(OR(B69="No",B69="In Part"),TRUE,FALSE)</f>
        <v>0</v>
      </c>
      <c r="F69" s="64" t="str" cm="1">
        <f t="array" ref="F69">IFERROR(INDEX($A$5:$A$99,SMALL(IF($B$5:$B$99="No",ROW($A$5:$A$99)),ROW(68:68))),"")</f>
        <v/>
      </c>
      <c r="G69" s="69"/>
      <c r="H69" s="69"/>
      <c r="I69" s="69"/>
      <c r="N69" s="48"/>
      <c r="R69" s="49" t="str">
        <f t="shared" si="26"/>
        <v/>
      </c>
      <c r="S69" s="49"/>
      <c r="T69" s="49" t="str">
        <f t="shared" si="27"/>
        <v/>
      </c>
      <c r="U69" s="49"/>
      <c r="V69" s="49" t="str">
        <f t="shared" si="28"/>
        <v/>
      </c>
      <c r="W69" s="49"/>
      <c r="Y69" s="49" t="str">
        <f t="shared" si="25"/>
        <v/>
      </c>
      <c r="Z69" s="56" t="str">
        <f t="shared" si="29"/>
        <v/>
      </c>
      <c r="AA69" s="56" t="str">
        <f t="shared" si="30"/>
        <v/>
      </c>
      <c r="AB69" s="56" t="str">
        <f>IFERROR(INDEX(#REF!,MATCH(G69,$AF$4:$AF$40,0)),"")</f>
        <v/>
      </c>
    </row>
    <row r="70" spans="1:28" ht="15" x14ac:dyDescent="0.4">
      <c r="A70" s="48">
        <f>'Self assessment '!C77</f>
        <v>33</v>
      </c>
      <c r="B70" s="48">
        <f>'Self assessment '!G77</f>
        <v>0</v>
      </c>
      <c r="C70" s="48" t="b">
        <f t="shared" si="31"/>
        <v>0</v>
      </c>
      <c r="F70" s="64" t="str" cm="1">
        <f t="array" ref="F70">IFERROR(INDEX($A$5:$A$99,SMALL(IF($B$5:$B$99="No",ROW($A$5:$A$99)),ROW(69:69))),"")</f>
        <v/>
      </c>
      <c r="G70" s="69"/>
      <c r="H70" s="69"/>
      <c r="I70" s="69"/>
      <c r="N70" s="48"/>
      <c r="R70" s="49" t="str">
        <f t="shared" si="26"/>
        <v/>
      </c>
      <c r="S70" s="49"/>
      <c r="T70" s="49" t="str">
        <f t="shared" si="27"/>
        <v/>
      </c>
      <c r="U70" s="49"/>
      <c r="V70" s="49" t="str">
        <f t="shared" si="28"/>
        <v/>
      </c>
      <c r="W70" s="49"/>
      <c r="Y70" s="49" t="str">
        <f t="shared" si="25"/>
        <v/>
      </c>
      <c r="Z70" s="56" t="str">
        <f t="shared" si="29"/>
        <v/>
      </c>
      <c r="AA70" s="56" t="str">
        <f t="shared" si="30"/>
        <v/>
      </c>
      <c r="AB70" s="56" t="str">
        <f>IFERROR(INDEX(#REF!,MATCH(G70,$AF$4:$AF$40,0)),"")</f>
        <v/>
      </c>
    </row>
    <row r="71" spans="1:28" ht="15" x14ac:dyDescent="0.4">
      <c r="A71" s="48">
        <f>'Self assessment '!C78</f>
        <v>34</v>
      </c>
      <c r="B71" s="48">
        <f>'Self assessment '!G78</f>
        <v>0</v>
      </c>
      <c r="C71" s="48" t="b">
        <f t="shared" si="31"/>
        <v>0</v>
      </c>
      <c r="F71" s="64" t="str" cm="1">
        <f t="array" ref="F71">IFERROR(INDEX($A$5:$A$99,SMALL(IF($B$5:$B$99="No",ROW($A$5:$A$99)),ROW(70:70))),"")</f>
        <v/>
      </c>
      <c r="G71" s="69"/>
      <c r="H71" s="69"/>
      <c r="I71" s="69"/>
      <c r="N71" s="48"/>
      <c r="R71" s="49" t="str">
        <f t="shared" si="26"/>
        <v/>
      </c>
      <c r="S71" s="49"/>
      <c r="T71" s="49" t="str">
        <f t="shared" si="27"/>
        <v/>
      </c>
      <c r="U71" s="49"/>
      <c r="V71" s="49" t="str">
        <f t="shared" si="28"/>
        <v/>
      </c>
      <c r="W71" s="49"/>
      <c r="Y71" s="49" t="str">
        <f t="shared" si="25"/>
        <v/>
      </c>
      <c r="Z71" s="56" t="str">
        <f t="shared" si="29"/>
        <v/>
      </c>
      <c r="AA71" s="56" t="str">
        <f t="shared" si="30"/>
        <v/>
      </c>
      <c r="AB71" s="56" t="str">
        <f>IFERROR(INDEX(#REF!,MATCH(G71,$AF$4:$AF$40,0)),"")</f>
        <v/>
      </c>
    </row>
    <row r="72" spans="1:28" ht="15" x14ac:dyDescent="0.4">
      <c r="A72" s="48">
        <f>'Self assessment '!C79</f>
        <v>0</v>
      </c>
      <c r="B72" s="48">
        <f>'Self assessment '!G73</f>
        <v>0</v>
      </c>
      <c r="C72" s="48" t="b">
        <f t="shared" ref="C72:C81" si="32">IF(OR(B72="No",B72="In Part"),TRUE,FALSE)</f>
        <v>0</v>
      </c>
      <c r="F72" s="64" t="str" cm="1">
        <f t="array" ref="F72">IFERROR(INDEX($A$5:$A$99,SMALL(IF($B$5:$B$99="No",ROW($A$5:$A$99)),ROW(71:71))),"")</f>
        <v/>
      </c>
      <c r="G72" s="69"/>
      <c r="H72" s="69"/>
      <c r="I72" s="69"/>
      <c r="N72" s="48"/>
      <c r="R72" s="49" t="str">
        <f t="shared" si="26"/>
        <v/>
      </c>
      <c r="S72" s="49"/>
      <c r="T72" s="49" t="str">
        <f t="shared" si="27"/>
        <v/>
      </c>
      <c r="U72" s="49"/>
      <c r="V72" s="49" t="str">
        <f t="shared" si="28"/>
        <v/>
      </c>
      <c r="W72" s="49"/>
      <c r="Y72" s="49" t="str">
        <f t="shared" si="25"/>
        <v/>
      </c>
      <c r="Z72" s="56" t="str">
        <f t="shared" si="29"/>
        <v/>
      </c>
      <c r="AA72" s="56" t="str">
        <f t="shared" si="30"/>
        <v/>
      </c>
      <c r="AB72" s="56" t="str">
        <f>IFERROR(INDEX(#REF!,MATCH(G72,$AF$4:$AF$40,0)),"")</f>
        <v/>
      </c>
    </row>
    <row r="73" spans="1:28" ht="15" x14ac:dyDescent="0.4">
      <c r="A73" s="48">
        <f>'Self assessment '!C80</f>
        <v>0</v>
      </c>
      <c r="B73" s="48">
        <f>'Self assessment '!G74</f>
        <v>0</v>
      </c>
      <c r="C73" s="48" t="b">
        <f t="shared" si="32"/>
        <v>0</v>
      </c>
      <c r="F73" s="64" t="str" cm="1">
        <f t="array" ref="F73">IFERROR(INDEX($A$5:$A$99,SMALL(IF($B$5:$B$99="No",ROW($A$5:$A$99)),ROW(72:72))),"")</f>
        <v/>
      </c>
      <c r="G73" s="69"/>
      <c r="H73" s="69"/>
      <c r="I73" s="69"/>
      <c r="N73" s="48"/>
      <c r="R73" s="49" t="str">
        <f t="shared" si="26"/>
        <v/>
      </c>
      <c r="S73" s="49"/>
      <c r="T73" s="49" t="str">
        <f t="shared" si="27"/>
        <v/>
      </c>
      <c r="U73" s="49"/>
      <c r="V73" s="49" t="str">
        <f t="shared" si="28"/>
        <v/>
      </c>
      <c r="W73" s="49"/>
      <c r="Y73" s="49" t="str">
        <f t="shared" si="25"/>
        <v/>
      </c>
      <c r="Z73" s="56" t="str">
        <f t="shared" si="29"/>
        <v/>
      </c>
      <c r="AA73" s="56" t="str">
        <f t="shared" si="30"/>
        <v/>
      </c>
      <c r="AB73" s="56" t="str">
        <f>IFERROR(INDEX(#REF!,MATCH(G73,$AF$4:$AF$40,0)),"")</f>
        <v/>
      </c>
    </row>
    <row r="74" spans="1:28" ht="15" x14ac:dyDescent="0.4">
      <c r="A74" s="48">
        <f>'Self assessment '!C81</f>
        <v>0</v>
      </c>
      <c r="B74" s="48">
        <f>'Self assessment '!G75</f>
        <v>0</v>
      </c>
      <c r="C74" s="48" t="b">
        <f t="shared" si="32"/>
        <v>0</v>
      </c>
      <c r="F74" s="64" t="str" cm="1">
        <f t="array" ref="F74">IFERROR(INDEX($A$5:$A$99,SMALL(IF($B$5:$B$99="No",ROW($A$5:$A$99)),ROW(73:73))),"")</f>
        <v/>
      </c>
      <c r="G74" s="69"/>
      <c r="H74" s="69"/>
      <c r="I74" s="69"/>
      <c r="N74" s="48"/>
      <c r="R74" s="49" t="str">
        <f t="shared" si="26"/>
        <v/>
      </c>
      <c r="S74" s="49"/>
      <c r="T74" s="49" t="str">
        <f t="shared" si="27"/>
        <v/>
      </c>
      <c r="U74" s="49"/>
      <c r="V74" s="49" t="str">
        <f t="shared" si="28"/>
        <v/>
      </c>
      <c r="W74" s="49"/>
      <c r="Y74" s="49" t="str">
        <f t="shared" si="25"/>
        <v/>
      </c>
      <c r="Z74" s="56" t="str">
        <f t="shared" si="29"/>
        <v/>
      </c>
      <c r="AA74" s="56" t="str">
        <f t="shared" si="30"/>
        <v/>
      </c>
      <c r="AB74" s="56" t="str">
        <f>IFERROR(INDEX(#REF!,MATCH(G74,$AF$4:$AF$40,0)),"")</f>
        <v/>
      </c>
    </row>
    <row r="75" spans="1:28" ht="15" x14ac:dyDescent="0.4">
      <c r="A75" s="48">
        <f>'Self assessment '!C82</f>
        <v>0</v>
      </c>
      <c r="B75" s="48">
        <f>'Self assessment '!G76</f>
        <v>0</v>
      </c>
      <c r="C75" s="48" t="b">
        <f t="shared" si="32"/>
        <v>0</v>
      </c>
      <c r="F75" s="64" t="str" cm="1">
        <f t="array" ref="F75">IFERROR(INDEX($A$5:$A$99,SMALL(IF($B$5:$B$99="No",ROW($A$5:$A$99)),ROW(74:74))),"")</f>
        <v/>
      </c>
      <c r="G75" s="69"/>
      <c r="H75" s="69"/>
      <c r="I75" s="69"/>
      <c r="N75" s="48"/>
      <c r="R75" s="49" t="str">
        <f t="shared" si="26"/>
        <v/>
      </c>
      <c r="S75" s="49"/>
      <c r="T75" s="49" t="str">
        <f t="shared" si="27"/>
        <v/>
      </c>
      <c r="U75" s="49"/>
      <c r="V75" s="49" t="str">
        <f t="shared" si="28"/>
        <v/>
      </c>
      <c r="W75" s="49"/>
      <c r="Y75" s="49" t="str">
        <f t="shared" ref="Y75:Y83" si="33">IFERROR(INDEX($AM$4:$AM$40,MATCH(W75,$AF$4:$AF$40,0)),"")</f>
        <v/>
      </c>
      <c r="Z75" s="56" t="str">
        <f t="shared" si="29"/>
        <v/>
      </c>
      <c r="AA75" s="56" t="str">
        <f t="shared" si="30"/>
        <v/>
      </c>
      <c r="AB75" s="56" t="str">
        <f>IFERROR(INDEX(#REF!,MATCH(G75,$AF$4:$AF$40,0)),"")</f>
        <v/>
      </c>
    </row>
    <row r="76" spans="1:28" ht="15" x14ac:dyDescent="0.4">
      <c r="A76" s="48">
        <f>'Self assessment '!C83</f>
        <v>0</v>
      </c>
      <c r="B76" s="48">
        <f>'Self assessment '!G77</f>
        <v>0</v>
      </c>
      <c r="C76" s="48" t="b">
        <f t="shared" si="32"/>
        <v>0</v>
      </c>
      <c r="F76" s="64" t="str" cm="1">
        <f t="array" ref="F76">IFERROR(INDEX($A$5:$A$99,SMALL(IF($B$5:$B$99="No",ROW($A$5:$A$99)),ROW(75:75))),"")</f>
        <v/>
      </c>
      <c r="G76" s="69"/>
      <c r="H76" s="69"/>
      <c r="I76" s="69"/>
      <c r="N76" s="48"/>
      <c r="R76" s="49" t="str">
        <f t="shared" si="26"/>
        <v/>
      </c>
      <c r="S76" s="49"/>
      <c r="T76" s="49" t="str">
        <f t="shared" si="27"/>
        <v/>
      </c>
      <c r="U76" s="49"/>
      <c r="V76" s="49" t="str">
        <f t="shared" si="28"/>
        <v/>
      </c>
      <c r="W76" s="49"/>
      <c r="Y76" s="49" t="str">
        <f t="shared" si="33"/>
        <v/>
      </c>
      <c r="Z76" s="56" t="str">
        <f t="shared" si="29"/>
        <v/>
      </c>
      <c r="AA76" s="56" t="str">
        <f t="shared" si="30"/>
        <v/>
      </c>
      <c r="AB76" s="56" t="str">
        <f>IFERROR(INDEX(#REF!,MATCH(G76,$AF$4:$AF$40,0)),"")</f>
        <v/>
      </c>
    </row>
    <row r="77" spans="1:28" ht="15" x14ac:dyDescent="0.4">
      <c r="A77" s="48">
        <f>'Self assessment '!C84</f>
        <v>0</v>
      </c>
      <c r="B77" s="48">
        <f>'Self assessment '!G78</f>
        <v>0</v>
      </c>
      <c r="C77" s="48" t="b">
        <f t="shared" si="32"/>
        <v>0</v>
      </c>
      <c r="F77" s="64" t="str" cm="1">
        <f t="array" ref="F77">IFERROR(INDEX($A$5:$A$99,SMALL(IF($B$5:$B$99="No",ROW($A$5:$A$99)),ROW(76:76))),"")</f>
        <v/>
      </c>
      <c r="G77" s="69"/>
      <c r="H77" s="69"/>
      <c r="I77" s="69"/>
      <c r="N77" s="48"/>
      <c r="R77" s="49" t="str">
        <f t="shared" si="26"/>
        <v/>
      </c>
      <c r="S77" s="49"/>
      <c r="T77" s="49" t="str">
        <f t="shared" si="27"/>
        <v/>
      </c>
      <c r="U77" s="49"/>
      <c r="V77" s="49" t="str">
        <f t="shared" si="28"/>
        <v/>
      </c>
      <c r="W77" s="49"/>
      <c r="Y77" s="49" t="str">
        <f t="shared" si="33"/>
        <v/>
      </c>
      <c r="Z77" s="56" t="str">
        <f t="shared" si="29"/>
        <v/>
      </c>
      <c r="AA77" s="56" t="str">
        <f t="shared" si="30"/>
        <v/>
      </c>
      <c r="AB77" s="56" t="str">
        <f>IFERROR(INDEX(#REF!,MATCH(G77,$AF$4:$AF$40,0)),"")</f>
        <v/>
      </c>
    </row>
    <row r="78" spans="1:28" ht="15" x14ac:dyDescent="0.4">
      <c r="A78" s="48">
        <f>'Self assessment '!C85</f>
        <v>0</v>
      </c>
      <c r="B78" s="48">
        <f>'Self assessment '!G79</f>
        <v>0</v>
      </c>
      <c r="C78" s="48" t="b">
        <f t="shared" si="32"/>
        <v>0</v>
      </c>
      <c r="N78" s="48"/>
      <c r="R78" s="49" t="str">
        <f t="shared" si="26"/>
        <v/>
      </c>
      <c r="S78" s="49"/>
      <c r="T78" s="49" t="str">
        <f t="shared" si="27"/>
        <v/>
      </c>
      <c r="U78" s="49"/>
      <c r="V78" s="49" t="str">
        <f t="shared" si="28"/>
        <v/>
      </c>
      <c r="W78" s="49"/>
      <c r="Y78" s="49" t="str">
        <f t="shared" si="33"/>
        <v/>
      </c>
      <c r="Z78" s="56" t="str">
        <f t="shared" si="29"/>
        <v/>
      </c>
      <c r="AA78" s="56" t="str">
        <f t="shared" si="30"/>
        <v/>
      </c>
      <c r="AB78" s="56" t="str">
        <f>IFERROR(INDEX(#REF!,MATCH(G78,$AF$4:$AF$40,0)),"")</f>
        <v/>
      </c>
    </row>
    <row r="79" spans="1:28" ht="15" x14ac:dyDescent="0.4">
      <c r="A79" s="48">
        <f>'Self assessment '!C86</f>
        <v>0</v>
      </c>
      <c r="B79" s="48">
        <f>'Self assessment '!G80</f>
        <v>0</v>
      </c>
      <c r="C79" s="48" t="b">
        <f t="shared" si="32"/>
        <v>0</v>
      </c>
      <c r="N79" s="48"/>
      <c r="R79" s="49" t="str">
        <f t="shared" si="26"/>
        <v/>
      </c>
      <c r="S79" s="49"/>
      <c r="T79" s="49" t="str">
        <f t="shared" si="27"/>
        <v/>
      </c>
      <c r="U79" s="49"/>
      <c r="V79" s="49" t="str">
        <f t="shared" si="28"/>
        <v/>
      </c>
      <c r="W79" s="49"/>
      <c r="Y79" s="49" t="str">
        <f t="shared" si="33"/>
        <v/>
      </c>
      <c r="Z79" s="56" t="str">
        <f t="shared" si="29"/>
        <v/>
      </c>
      <c r="AA79" s="56" t="str">
        <f t="shared" si="30"/>
        <v/>
      </c>
      <c r="AB79" s="56" t="str">
        <f>IFERROR(INDEX(#REF!,MATCH(G79,$AF$4:$AF$40,0)),"")</f>
        <v/>
      </c>
    </row>
    <row r="80" spans="1:28" ht="15" x14ac:dyDescent="0.4">
      <c r="A80" s="48">
        <f>'Self assessment '!C87</f>
        <v>0</v>
      </c>
      <c r="B80" s="48">
        <f>'Self assessment '!G81</f>
        <v>0</v>
      </c>
      <c r="C80" s="48" t="b">
        <f t="shared" si="32"/>
        <v>0</v>
      </c>
      <c r="N80" s="48"/>
      <c r="R80" s="49" t="str">
        <f t="shared" si="26"/>
        <v/>
      </c>
      <c r="S80" s="49"/>
      <c r="T80" s="49" t="str">
        <f t="shared" si="27"/>
        <v/>
      </c>
      <c r="U80" s="49"/>
      <c r="V80" s="49" t="str">
        <f t="shared" si="28"/>
        <v/>
      </c>
      <c r="W80" s="49"/>
      <c r="Y80" s="49" t="str">
        <f t="shared" si="33"/>
        <v/>
      </c>
      <c r="Z80" s="56" t="str">
        <f t="shared" si="29"/>
        <v/>
      </c>
      <c r="AA80" s="56" t="str">
        <f t="shared" si="30"/>
        <v/>
      </c>
      <c r="AB80" s="56" t="str">
        <f>IFERROR(INDEX(#REF!,MATCH(G80,$AF$4:$AF$40,0)),"")</f>
        <v/>
      </c>
    </row>
    <row r="81" spans="1:28" ht="15" x14ac:dyDescent="0.4">
      <c r="A81" s="48">
        <f>'Self assessment '!C88</f>
        <v>0</v>
      </c>
      <c r="B81" s="48">
        <f>'Self assessment '!G82</f>
        <v>0</v>
      </c>
      <c r="C81" s="48" t="b">
        <f t="shared" si="32"/>
        <v>0</v>
      </c>
      <c r="N81" s="48"/>
      <c r="R81" s="49" t="str">
        <f t="shared" si="26"/>
        <v/>
      </c>
      <c r="S81" s="49"/>
      <c r="T81" s="49" t="str">
        <f t="shared" si="27"/>
        <v/>
      </c>
      <c r="U81" s="49"/>
      <c r="V81" s="49" t="str">
        <f t="shared" si="28"/>
        <v/>
      </c>
      <c r="W81" s="49"/>
      <c r="Y81" s="49" t="str">
        <f t="shared" si="33"/>
        <v/>
      </c>
      <c r="Z81" s="56" t="str">
        <f t="shared" si="29"/>
        <v/>
      </c>
      <c r="AA81" s="56" t="str">
        <f t="shared" si="30"/>
        <v/>
      </c>
      <c r="AB81" s="56" t="str">
        <f>IFERROR(INDEX(#REF!,MATCH(G81,$AF$4:$AF$40,0)),"")</f>
        <v/>
      </c>
    </row>
    <row r="82" spans="1:28" ht="15" x14ac:dyDescent="0.4">
      <c r="A82" s="48">
        <f>'Self assessment '!C83</f>
        <v>0</v>
      </c>
      <c r="B82" s="48">
        <f>'Self assessment '!G83</f>
        <v>0</v>
      </c>
      <c r="C82" s="48" t="b">
        <f t="shared" ref="C82:C105" si="34">IF(OR(B82="No",B82="In Part"),TRUE,FALSE)</f>
        <v>0</v>
      </c>
      <c r="N82" s="48"/>
      <c r="R82" s="49" t="str">
        <f t="shared" si="26"/>
        <v/>
      </c>
      <c r="S82" s="49"/>
      <c r="T82" s="49" t="str">
        <f t="shared" si="27"/>
        <v/>
      </c>
      <c r="U82" s="49"/>
      <c r="V82" s="49" t="str">
        <f t="shared" si="28"/>
        <v/>
      </c>
      <c r="W82" s="49"/>
      <c r="Y82" s="49" t="str">
        <f t="shared" si="33"/>
        <v/>
      </c>
      <c r="Z82" s="56" t="str">
        <f t="shared" si="29"/>
        <v/>
      </c>
      <c r="AA82" s="56" t="str">
        <f t="shared" si="30"/>
        <v/>
      </c>
      <c r="AB82" s="56" t="str">
        <f>IFERROR(INDEX(#REF!,MATCH(G82,$AF$4:$AF$40,0)),"")</f>
        <v/>
      </c>
    </row>
    <row r="83" spans="1:28" ht="15" x14ac:dyDescent="0.4">
      <c r="A83" s="48">
        <f>'Self assessment '!C84</f>
        <v>0</v>
      </c>
      <c r="B83" s="48">
        <f>'Self assessment '!G84</f>
        <v>0</v>
      </c>
      <c r="C83" s="48" t="b">
        <f t="shared" si="34"/>
        <v>0</v>
      </c>
      <c r="N83" s="48"/>
      <c r="R83" s="49" t="str">
        <f t="shared" si="26"/>
        <v/>
      </c>
      <c r="S83" s="49"/>
      <c r="T83" s="49" t="str">
        <f t="shared" si="27"/>
        <v/>
      </c>
      <c r="U83" s="49"/>
      <c r="V83" s="49" t="str">
        <f t="shared" si="28"/>
        <v/>
      </c>
      <c r="W83" s="49"/>
      <c r="Y83" s="49" t="str">
        <f t="shared" si="33"/>
        <v/>
      </c>
      <c r="Z83" s="56" t="str">
        <f t="shared" si="29"/>
        <v/>
      </c>
      <c r="AA83" s="56" t="str">
        <f t="shared" si="30"/>
        <v/>
      </c>
      <c r="AB83" s="56" t="str">
        <f>IFERROR(INDEX(#REF!,MATCH(G83,$AF$4:$AF$40,0)),"")</f>
        <v/>
      </c>
    </row>
    <row r="84" spans="1:28" ht="15" x14ac:dyDescent="0.4">
      <c r="A84" s="48">
        <f>'Self assessment '!C85</f>
        <v>0</v>
      </c>
      <c r="B84" s="48">
        <f>'Self assessment '!G85</f>
        <v>0</v>
      </c>
      <c r="C84" s="48" t="b">
        <f t="shared" si="34"/>
        <v>0</v>
      </c>
      <c r="N84" s="48"/>
      <c r="R84" s="49" t="str">
        <f>IFERROR(INDEX($AG$4:$AG$40,MATCH(F84,$AF$4:$AF$40,0)),"")</f>
        <v/>
      </c>
      <c r="S84" s="49"/>
      <c r="T84" s="49" t="str">
        <f t="shared" si="27"/>
        <v/>
      </c>
      <c r="U84" s="49"/>
      <c r="V84" s="49" t="str">
        <f t="shared" si="28"/>
        <v/>
      </c>
      <c r="W84" s="49"/>
      <c r="Y84" s="49" t="str">
        <f>IFERROR(INDEX($AG$4:$AG$40,MATCH(W84,$AF$4:$AF$40,0)),"")</f>
        <v/>
      </c>
      <c r="Z84" s="56" t="str">
        <f t="shared" si="29"/>
        <v/>
      </c>
      <c r="AA84" s="56" t="str">
        <f t="shared" si="30"/>
        <v/>
      </c>
      <c r="AB84" s="56" t="str">
        <f>IFERROR(INDEX(#REF!,MATCH(G84,$AF$4:$AF$40,0)),"")</f>
        <v/>
      </c>
    </row>
    <row r="85" spans="1:28" ht="15" x14ac:dyDescent="0.4">
      <c r="A85" s="48">
        <f>'Self assessment '!C86</f>
        <v>0</v>
      </c>
      <c r="B85" s="48">
        <f>'Self assessment '!G86</f>
        <v>0</v>
      </c>
      <c r="C85" s="48" t="b">
        <f t="shared" si="34"/>
        <v>0</v>
      </c>
      <c r="N85" s="48"/>
      <c r="R85" s="49" t="str">
        <f>IFERROR(INDEX($AG$4:$AG$40,MATCH(F85,$AF$4:$AF$40,0)),"")</f>
        <v/>
      </c>
      <c r="S85" s="49"/>
      <c r="T85" s="49" t="str">
        <f t="shared" si="27"/>
        <v/>
      </c>
      <c r="U85" s="49"/>
      <c r="V85" s="49" t="str">
        <f t="shared" si="28"/>
        <v/>
      </c>
      <c r="W85" s="49"/>
      <c r="Y85" s="49" t="str">
        <f>IFERROR(INDEX($AG$4:$AG$40,MATCH(W85,$AF$4:$AF$40,0)),"")</f>
        <v/>
      </c>
      <c r="Z85" s="56" t="str">
        <f t="shared" si="29"/>
        <v/>
      </c>
      <c r="AA85" s="56" t="str">
        <f t="shared" si="30"/>
        <v/>
      </c>
      <c r="AB85" s="56" t="str">
        <f>IFERROR(INDEX(#REF!,MATCH(G85,$AF$4:$AF$40,0)),"")</f>
        <v/>
      </c>
    </row>
    <row r="86" spans="1:28" ht="15" x14ac:dyDescent="0.4">
      <c r="A86" s="48">
        <f>'Self assessment '!C87</f>
        <v>0</v>
      </c>
      <c r="B86" s="48">
        <f>'Self assessment '!G87</f>
        <v>0</v>
      </c>
      <c r="C86" s="48" t="b">
        <f t="shared" si="34"/>
        <v>0</v>
      </c>
      <c r="N86" s="48"/>
      <c r="V86" s="48"/>
    </row>
    <row r="87" spans="1:28" ht="15" x14ac:dyDescent="0.4">
      <c r="A87" s="48">
        <f>'Self assessment '!C88</f>
        <v>0</v>
      </c>
      <c r="B87" s="48">
        <f>'Self assessment '!G88</f>
        <v>0</v>
      </c>
      <c r="C87" s="48" t="b">
        <f t="shared" si="34"/>
        <v>0</v>
      </c>
      <c r="N87" s="48"/>
      <c r="V87" s="48"/>
    </row>
    <row r="88" spans="1:28" ht="15" x14ac:dyDescent="0.4">
      <c r="A88" s="48">
        <f>'Self assessment '!C89</f>
        <v>0</v>
      </c>
      <c r="B88" s="48">
        <f>'Self assessment '!G89</f>
        <v>0</v>
      </c>
      <c r="C88" s="48" t="b">
        <f t="shared" si="34"/>
        <v>0</v>
      </c>
      <c r="N88" s="48"/>
      <c r="V88" s="48"/>
    </row>
    <row r="89" spans="1:28" ht="15" x14ac:dyDescent="0.4">
      <c r="A89" s="48">
        <f>'Self assessment '!C90</f>
        <v>0</v>
      </c>
      <c r="B89" s="48">
        <f>'Self assessment '!G90</f>
        <v>0</v>
      </c>
      <c r="C89" s="48" t="b">
        <f t="shared" si="34"/>
        <v>0</v>
      </c>
      <c r="N89" s="48"/>
      <c r="V89" s="48"/>
    </row>
    <row r="90" spans="1:28" ht="15" x14ac:dyDescent="0.4">
      <c r="A90" s="48">
        <f>'Self assessment '!C91</f>
        <v>0</v>
      </c>
      <c r="B90" s="48">
        <f>'Self assessment '!G91</f>
        <v>0</v>
      </c>
      <c r="C90" s="48" t="b">
        <f t="shared" si="34"/>
        <v>0</v>
      </c>
      <c r="N90" s="48"/>
      <c r="V90" s="48"/>
    </row>
    <row r="91" spans="1:28" ht="15" x14ac:dyDescent="0.4">
      <c r="A91" s="48">
        <f>'Self assessment '!C92</f>
        <v>0</v>
      </c>
      <c r="B91" s="48">
        <f>'Self assessment '!G92</f>
        <v>0</v>
      </c>
      <c r="C91" s="48" t="b">
        <f t="shared" si="34"/>
        <v>0</v>
      </c>
      <c r="N91" s="48"/>
      <c r="V91" s="48"/>
    </row>
    <row r="92" spans="1:28" ht="15" x14ac:dyDescent="0.4">
      <c r="A92" s="48">
        <f>'Self assessment '!C93</f>
        <v>0</v>
      </c>
      <c r="B92" s="48">
        <f>'Self assessment '!G93</f>
        <v>0</v>
      </c>
      <c r="C92" s="48" t="b">
        <f t="shared" si="34"/>
        <v>0</v>
      </c>
      <c r="N92" s="48"/>
      <c r="V92" s="48"/>
    </row>
    <row r="93" spans="1:28" ht="15" x14ac:dyDescent="0.4">
      <c r="A93" s="48">
        <f>'Self assessment '!C94</f>
        <v>0</v>
      </c>
      <c r="B93" s="48">
        <f>'Self assessment '!G94</f>
        <v>0</v>
      </c>
      <c r="C93" s="48" t="b">
        <f t="shared" si="34"/>
        <v>0</v>
      </c>
      <c r="N93" s="48"/>
      <c r="V93" s="48"/>
    </row>
    <row r="94" spans="1:28" ht="15" x14ac:dyDescent="0.4">
      <c r="A94" s="48">
        <f>'Self assessment '!C95</f>
        <v>0</v>
      </c>
      <c r="B94" s="48">
        <f>'Self assessment '!G95</f>
        <v>0</v>
      </c>
      <c r="C94" s="48" t="b">
        <f t="shared" si="34"/>
        <v>0</v>
      </c>
      <c r="N94" s="48"/>
      <c r="V94" s="48"/>
    </row>
    <row r="95" spans="1:28" ht="15" x14ac:dyDescent="0.4">
      <c r="A95" s="48">
        <f>'Self assessment '!C96</f>
        <v>0</v>
      </c>
      <c r="B95" s="48">
        <f>'Self assessment '!G96</f>
        <v>0</v>
      </c>
      <c r="C95" s="48" t="b">
        <f t="shared" si="34"/>
        <v>0</v>
      </c>
      <c r="N95" s="48"/>
      <c r="V95" s="48"/>
    </row>
    <row r="96" spans="1:28" ht="15" x14ac:dyDescent="0.4">
      <c r="A96" s="48">
        <f>'Self assessment '!C97</f>
        <v>0</v>
      </c>
      <c r="B96" s="48">
        <f>'Self assessment '!G97</f>
        <v>0</v>
      </c>
      <c r="C96" s="48" t="b">
        <f t="shared" si="34"/>
        <v>0</v>
      </c>
      <c r="N96" s="48"/>
      <c r="V96" s="48"/>
    </row>
    <row r="97" spans="1:22" ht="15" x14ac:dyDescent="0.4">
      <c r="A97" s="48">
        <f>'Self assessment '!C98</f>
        <v>0</v>
      </c>
      <c r="B97" s="48">
        <f>'Self assessment '!G98</f>
        <v>0</v>
      </c>
      <c r="C97" s="48" t="b">
        <f t="shared" si="34"/>
        <v>0</v>
      </c>
      <c r="N97" s="48"/>
      <c r="V97" s="48"/>
    </row>
    <row r="98" spans="1:22" ht="15" x14ac:dyDescent="0.4">
      <c r="A98" s="48">
        <f>'Self assessment '!C99</f>
        <v>0</v>
      </c>
      <c r="B98" s="48">
        <f>'Self assessment '!G99</f>
        <v>0</v>
      </c>
      <c r="C98" s="48" t="b">
        <f t="shared" si="34"/>
        <v>0</v>
      </c>
      <c r="N98" s="48"/>
      <c r="V98" s="48"/>
    </row>
    <row r="99" spans="1:22" ht="15" x14ac:dyDescent="0.4">
      <c r="A99" s="48">
        <f>'Self assessment '!C100</f>
        <v>0</v>
      </c>
      <c r="B99" s="48">
        <f>'Self assessment '!G100</f>
        <v>0</v>
      </c>
      <c r="C99" s="48" t="b">
        <f t="shared" si="34"/>
        <v>0</v>
      </c>
      <c r="N99" s="48"/>
      <c r="V99" s="48"/>
    </row>
    <row r="100" spans="1:22" ht="15" x14ac:dyDescent="0.4">
      <c r="A100" s="48">
        <f>'Self assessment '!C101</f>
        <v>0</v>
      </c>
      <c r="B100" s="48">
        <f>'Self assessment '!G101</f>
        <v>0</v>
      </c>
      <c r="C100" s="48" t="b">
        <f t="shared" si="34"/>
        <v>0</v>
      </c>
      <c r="N100" s="48"/>
      <c r="V100" s="48"/>
    </row>
    <row r="101" spans="1:22" ht="15" x14ac:dyDescent="0.4">
      <c r="A101" s="48">
        <f>'Self assessment '!C102</f>
        <v>0</v>
      </c>
      <c r="B101" s="48">
        <f>'Self assessment '!G102</f>
        <v>0</v>
      </c>
      <c r="C101" s="48" t="b">
        <f t="shared" si="34"/>
        <v>0</v>
      </c>
      <c r="N101" s="48"/>
      <c r="V101" s="48"/>
    </row>
    <row r="102" spans="1:22" ht="15" x14ac:dyDescent="0.4">
      <c r="A102" s="48">
        <f>'Self assessment '!C103</f>
        <v>0</v>
      </c>
      <c r="B102" s="48">
        <f>'Self assessment '!G103</f>
        <v>0</v>
      </c>
      <c r="C102" s="48" t="b">
        <f t="shared" si="34"/>
        <v>0</v>
      </c>
      <c r="N102" s="48"/>
      <c r="V102" s="48"/>
    </row>
    <row r="103" spans="1:22" ht="15" x14ac:dyDescent="0.4">
      <c r="A103" s="48">
        <f>'Self assessment '!C104</f>
        <v>0</v>
      </c>
      <c r="B103" s="48">
        <f>'Self assessment '!G104</f>
        <v>0</v>
      </c>
      <c r="C103" s="48" t="b">
        <f t="shared" si="34"/>
        <v>0</v>
      </c>
      <c r="N103" s="48"/>
      <c r="V103" s="48"/>
    </row>
    <row r="104" spans="1:22" ht="15" x14ac:dyDescent="0.4">
      <c r="A104" s="48">
        <f>'Self assessment '!C105</f>
        <v>0</v>
      </c>
      <c r="B104" s="48">
        <f>'Self assessment '!G105</f>
        <v>0</v>
      </c>
      <c r="C104" s="48" t="b">
        <f t="shared" si="34"/>
        <v>0</v>
      </c>
      <c r="N104" s="48"/>
      <c r="V104" s="48"/>
    </row>
    <row r="105" spans="1:22" ht="15" x14ac:dyDescent="0.4">
      <c r="A105" s="48">
        <f>'Self assessment '!C106</f>
        <v>0</v>
      </c>
      <c r="B105" s="48">
        <f>'Self assessment '!G106</f>
        <v>0</v>
      </c>
      <c r="C105" s="48" t="b">
        <f t="shared" si="34"/>
        <v>0</v>
      </c>
      <c r="N105" s="48"/>
      <c r="V105" s="48"/>
    </row>
    <row r="106" spans="1:22" ht="15" x14ac:dyDescent="0.4">
      <c r="N106" s="48"/>
      <c r="V106" s="48"/>
    </row>
    <row r="107" spans="1:22" ht="15" x14ac:dyDescent="0.4">
      <c r="N107" s="48"/>
      <c r="V107" s="48"/>
    </row>
    <row r="108" spans="1:22" ht="15" x14ac:dyDescent="0.4">
      <c r="N108" s="48"/>
      <c r="V108" s="48"/>
    </row>
    <row r="109" spans="1:22" ht="15" x14ac:dyDescent="0.4">
      <c r="N109" s="48"/>
      <c r="V109" s="48"/>
    </row>
    <row r="110" spans="1:22" ht="15" x14ac:dyDescent="0.4">
      <c r="N110" s="48"/>
      <c r="V110" s="48"/>
    </row>
    <row r="111" spans="1:22" x14ac:dyDescent="0.45">
      <c r="V111" s="48"/>
    </row>
    <row r="112" spans="1:22" x14ac:dyDescent="0.45">
      <c r="V112" s="48"/>
    </row>
    <row r="113" spans="22:22" x14ac:dyDescent="0.45">
      <c r="V113" s="48"/>
    </row>
    <row r="114" spans="22:22" x14ac:dyDescent="0.45">
      <c r="V114" s="48"/>
    </row>
    <row r="115" spans="22:22" x14ac:dyDescent="0.45">
      <c r="V115" s="48"/>
    </row>
    <row r="116" spans="22:22" x14ac:dyDescent="0.45">
      <c r="V116" s="48"/>
    </row>
    <row r="117" spans="22:22" x14ac:dyDescent="0.45">
      <c r="V117" s="48"/>
    </row>
    <row r="118" spans="22:22" x14ac:dyDescent="0.45">
      <c r="V118" s="48"/>
    </row>
    <row r="119" spans="22:22" x14ac:dyDescent="0.45">
      <c r="V119" s="48"/>
    </row>
    <row r="120" spans="22:22" x14ac:dyDescent="0.45">
      <c r="V120" s="48"/>
    </row>
    <row r="121" spans="22:22" x14ac:dyDescent="0.45">
      <c r="V121" s="48"/>
    </row>
    <row r="122" spans="22:22" x14ac:dyDescent="0.45">
      <c r="V122" s="48"/>
    </row>
    <row r="123" spans="22:22" x14ac:dyDescent="0.45">
      <c r="V123" s="48"/>
    </row>
    <row r="124" spans="22:22" x14ac:dyDescent="0.45">
      <c r="V124" s="48"/>
    </row>
    <row r="125" spans="22:22" x14ac:dyDescent="0.45">
      <c r="V125" s="48"/>
    </row>
    <row r="126" spans="22:22" x14ac:dyDescent="0.45">
      <c r="V126" s="48"/>
    </row>
    <row r="127" spans="22:22" x14ac:dyDescent="0.45">
      <c r="V127" s="48"/>
    </row>
    <row r="128" spans="22:22" x14ac:dyDescent="0.45">
      <c r="V128" s="48"/>
    </row>
    <row r="129" spans="22:22" x14ac:dyDescent="0.45">
      <c r="V129" s="48"/>
    </row>
    <row r="130" spans="22:22" x14ac:dyDescent="0.45">
      <c r="V130" s="48"/>
    </row>
    <row r="131" spans="22:22" x14ac:dyDescent="0.45">
      <c r="V131" s="48"/>
    </row>
    <row r="132" spans="22:22" x14ac:dyDescent="0.45">
      <c r="V132" s="48"/>
    </row>
    <row r="133" spans="22:22" x14ac:dyDescent="0.45">
      <c r="V133" s="48"/>
    </row>
    <row r="134" spans="22:22" x14ac:dyDescent="0.45">
      <c r="V134" s="48"/>
    </row>
    <row r="135" spans="22:22" x14ac:dyDescent="0.45">
      <c r="V135" s="48"/>
    </row>
    <row r="136" spans="22:22" x14ac:dyDescent="0.45">
      <c r="V136" s="48"/>
    </row>
    <row r="137" spans="22:22" x14ac:dyDescent="0.45">
      <c r="V137" s="48"/>
    </row>
    <row r="138" spans="22:22" x14ac:dyDescent="0.45">
      <c r="V138" s="48"/>
    </row>
    <row r="139" spans="22:22" x14ac:dyDescent="0.45">
      <c r="V139" s="48"/>
    </row>
    <row r="140" spans="22:22" x14ac:dyDescent="0.45">
      <c r="V140" s="48"/>
    </row>
    <row r="141" spans="22:22" x14ac:dyDescent="0.45">
      <c r="V141" s="48"/>
    </row>
    <row r="142" spans="22:22" x14ac:dyDescent="0.45">
      <c r="V142" s="48"/>
    </row>
    <row r="143" spans="22:22" x14ac:dyDescent="0.45">
      <c r="V143" s="48"/>
    </row>
    <row r="144" spans="22:22" x14ac:dyDescent="0.45">
      <c r="V144" s="48"/>
    </row>
    <row r="145" spans="22:22" x14ac:dyDescent="0.45">
      <c r="V145" s="48"/>
    </row>
    <row r="146" spans="22:22" x14ac:dyDescent="0.45">
      <c r="V146" s="48"/>
    </row>
    <row r="147" spans="22:22" x14ac:dyDescent="0.45">
      <c r="V147" s="48"/>
    </row>
    <row r="148" spans="22:22" x14ac:dyDescent="0.45">
      <c r="V148" s="48"/>
    </row>
    <row r="149" spans="22:22" x14ac:dyDescent="0.45">
      <c r="V149" s="48"/>
    </row>
    <row r="150" spans="22:22" x14ac:dyDescent="0.45">
      <c r="V150" s="48"/>
    </row>
    <row r="151" spans="22:22" x14ac:dyDescent="0.45">
      <c r="V151" s="48"/>
    </row>
    <row r="152" spans="22:22" x14ac:dyDescent="0.45">
      <c r="V152" s="48"/>
    </row>
  </sheetData>
  <mergeCells count="1">
    <mergeCell ref="J1:P1"/>
  </mergeCells>
  <conditionalFormatting sqref="K4:K43">
    <cfRule type="cellIs" dxfId="1" priority="1" operator="equal">
      <formula>"No"</formula>
    </cfRule>
    <cfRule type="cellIs" dxfId="0" priority="2" operator="equal">
      <formula>"In Part"</formula>
    </cfRule>
  </conditionalFormatting>
  <dataValidations count="1">
    <dataValidation allowBlank="1" showInputMessage="1" showErrorMessage="1" prompt="Type comments, evidence, and proposed actions" sqref="AH4:AH40 AJ4:AL40" xr:uid="{2C81252B-48B9-487D-A258-D422B03449D4}"/>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15D95645693C419D99F437D9D70467" ma:contentTypeVersion="6" ma:contentTypeDescription="Create a new document." ma:contentTypeScope="" ma:versionID="02b8d23697360509f930a26d289bcd68">
  <xsd:schema xmlns:xsd="http://www.w3.org/2001/XMLSchema" xmlns:xs="http://www.w3.org/2001/XMLSchema" xmlns:p="http://schemas.microsoft.com/office/2006/metadata/properties" xmlns:ns2="c9d8870b-c42c-4da0-9cd4-0ae7103ff914" xmlns:ns3="41e1ea30-befa-4bf1-8c17-5d102e8e60b8" targetNamespace="http://schemas.microsoft.com/office/2006/metadata/properties" ma:root="true" ma:fieldsID="9e16c4231cc99e9515f98de3e2808730" ns2:_="" ns3:_="">
    <xsd:import namespace="c9d8870b-c42c-4da0-9cd4-0ae7103ff914"/>
    <xsd:import namespace="41e1ea30-befa-4bf1-8c17-5d102e8e60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8870b-c42c-4da0-9cd4-0ae7103ff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e1ea30-befa-4bf1-8c17-5d102e8e6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98D646-871D-468C-9DDA-732F1192A941}">
  <ds:schemaRefs>
    <ds:schemaRef ds:uri="http://schemas.microsoft.com/sharepoint/v3/contenttype/forms"/>
  </ds:schemaRefs>
</ds:datastoreItem>
</file>

<file path=customXml/itemProps2.xml><?xml version="1.0" encoding="utf-8"?>
<ds:datastoreItem xmlns:ds="http://schemas.openxmlformats.org/officeDocument/2006/customXml" ds:itemID="{3E053C8F-54A4-4DC2-9C87-B7EB85D07B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d8870b-c42c-4da0-9cd4-0ae7103ff914"/>
    <ds:schemaRef ds:uri="41e1ea30-befa-4bf1-8c17-5d102e8e6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458AF73-33AF-4C29-AE95-D5282DE71F10}">
  <ds:schemaRefs>
    <ds:schemaRef ds:uri="http://schemas.microsoft.com/office/infopath/2007/PartnerControls"/>
    <ds:schemaRef ds:uri="http://purl.org/dc/terms/"/>
    <ds:schemaRef ds:uri="http://www.w3.org/XML/1998/namespace"/>
    <ds:schemaRef ds:uri="http://schemas.microsoft.com/office/2006/documentManagement/types"/>
    <ds:schemaRef ds:uri="http://purl.org/dc/dcmitype/"/>
    <ds:schemaRef ds:uri="c9d8870b-c42c-4da0-9cd4-0ae7103ff914"/>
    <ds:schemaRef ds:uri="http://schemas.microsoft.com/office/2006/metadata/properties"/>
    <ds:schemaRef ds:uri="http://schemas.openxmlformats.org/package/2006/metadata/core-properties"/>
    <ds:schemaRef ds:uri="41e1ea30-befa-4bf1-8c17-5d102e8e60b8"/>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Self assessment </vt:lpstr>
      <vt:lpstr>Action plan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LOWRIE, Jane</dc:creator>
  <cp:keywords/>
  <dc:description/>
  <cp:lastModifiedBy>LAWSON, Catherine</cp:lastModifiedBy>
  <cp:revision/>
  <dcterms:created xsi:type="dcterms:W3CDTF">2020-02-18T12:21:29Z</dcterms:created>
  <dcterms:modified xsi:type="dcterms:W3CDTF">2020-08-09T22:30:59Z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0x010100BB15D95645693C419D99F437D9D70467</vt:lpwstr>
  </property>
</Properties>
</file>