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hiyb\Documents\Design\Imperial\ADSD\SVM\report\data\"/>
    </mc:Choice>
  </mc:AlternateContent>
  <bookViews>
    <workbookView xWindow="0" yWindow="0" windowWidth="15510" windowHeight="74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" i="1" l="1"/>
  <c r="S2" i="1"/>
  <c r="T2" i="1"/>
  <c r="U2" i="1"/>
  <c r="R12" i="1"/>
  <c r="S12" i="1"/>
  <c r="T12" i="1"/>
  <c r="U12" i="1"/>
  <c r="R11" i="1"/>
  <c r="S11" i="1"/>
  <c r="T11" i="1"/>
  <c r="U11" i="1"/>
  <c r="R10" i="1"/>
  <c r="S10" i="1"/>
  <c r="T10" i="1"/>
  <c r="U10" i="1"/>
  <c r="R9" i="1"/>
  <c r="S9" i="1"/>
  <c r="T9" i="1"/>
  <c r="U9" i="1"/>
  <c r="R8" i="1"/>
  <c r="S8" i="1"/>
  <c r="T8" i="1"/>
  <c r="U8" i="1"/>
  <c r="R7" i="1"/>
  <c r="S7" i="1"/>
  <c r="T7" i="1"/>
  <c r="U7" i="1"/>
  <c r="R6" i="1"/>
  <c r="S6" i="1"/>
  <c r="T6" i="1"/>
  <c r="U6" i="1"/>
  <c r="U3" i="1"/>
  <c r="U4" i="1"/>
  <c r="U5" i="1"/>
  <c r="R5" i="1"/>
  <c r="S5" i="1"/>
  <c r="T5" i="1"/>
  <c r="R4" i="1"/>
  <c r="S4" i="1"/>
  <c r="T4" i="1"/>
  <c r="T3" i="1"/>
  <c r="S3" i="1"/>
  <c r="R3" i="1"/>
</calcChain>
</file>

<file path=xl/sharedStrings.xml><?xml version="1.0" encoding="utf-8"?>
<sst xmlns="http://schemas.openxmlformats.org/spreadsheetml/2006/main" count="22" uniqueCount="22">
  <si>
    <t>Unroll</t>
  </si>
  <si>
    <t>Timing</t>
  </si>
  <si>
    <t>Latency</t>
  </si>
  <si>
    <t>Interval</t>
  </si>
  <si>
    <t>Iteration</t>
  </si>
  <si>
    <t>BRAM</t>
  </si>
  <si>
    <t>DSP</t>
  </si>
  <si>
    <t>FF</t>
  </si>
  <si>
    <t>LUT</t>
  </si>
  <si>
    <t>BRAM %</t>
  </si>
  <si>
    <t>DSP %</t>
  </si>
  <si>
    <t>FF %</t>
  </si>
  <si>
    <t>LUT %</t>
  </si>
  <si>
    <t>polling</t>
  </si>
  <si>
    <t>interrupt</t>
  </si>
  <si>
    <t>pData</t>
  </si>
  <si>
    <t>pStart</t>
  </si>
  <si>
    <t>pResult</t>
  </si>
  <si>
    <t>iData</t>
  </si>
  <si>
    <t>iStart</t>
  </si>
  <si>
    <t>iResult</t>
  </si>
  <si>
    <t>unopt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</si>
</sst>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4"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U12" totalsRowShown="0">
  <autoFilter ref="A1:U12"/>
  <tableColumns count="21">
    <tableColumn id="1" name="Unroll"/>
    <tableColumn id="2" name="Timing"/>
    <tableColumn id="3" name="Latency"/>
    <tableColumn id="4" name="Interval"/>
    <tableColumn id="5" name="Iteration"/>
    <tableColumn id="6" name="BRAM"/>
    <tableColumn id="7" name="DSP"/>
    <tableColumn id="8" name="FF"/>
    <tableColumn id="9" name="LUT"/>
    <tableColumn id="14" name="polling"/>
    <tableColumn id="17" name="pData"/>
    <tableColumn id="16" name="pStart"/>
    <tableColumn id="15" name="pResult"/>
    <tableColumn id="18" name="interrupt"/>
    <tableColumn id="21" name="iData"/>
    <tableColumn id="20" name="iStart"/>
    <tableColumn id="19" name="iResult"/>
    <tableColumn id="10" name="BRAM %" dataDxfId="3">
      <calculatedColumnFormula>Table1[BRAM]/280</calculatedColumnFormula>
    </tableColumn>
    <tableColumn id="11" name="DSP %" dataDxfId="2">
      <calculatedColumnFormula>Table1[DSP]/220</calculatedColumnFormula>
    </tableColumn>
    <tableColumn id="12" name="FF %" dataDxfId="1">
      <calculatedColumnFormula>Table1[FF]/106400</calculatedColumnFormula>
    </tableColumn>
    <tableColumn id="13" name="LUT %" dataDxfId="0">
      <calculatedColumnFormula>Table1[LUT]/53200</calculatedColumnFormula>
    </tableColumn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8.85546875" bestFit="1" customWidth="1"/>
    <col min="2" max="2" width="9.28515625" bestFit="1" customWidth="1"/>
    <col min="3" max="3" width="10" bestFit="1" customWidth="1"/>
    <col min="4" max="4" width="10.140625" bestFit="1" customWidth="1"/>
    <col min="5" max="5" width="11" bestFit="1" customWidth="1"/>
    <col min="6" max="6" width="8.7109375" bestFit="1" customWidth="1"/>
    <col min="7" max="7" width="6.7109375" bestFit="1" customWidth="1"/>
    <col min="8" max="8" width="6" bestFit="1" customWidth="1"/>
    <col min="9" max="9" width="6.5703125" bestFit="1" customWidth="1"/>
    <col min="10" max="10" width="10" bestFit="1" customWidth="1"/>
    <col min="11" max="11" width="8.42578125" bestFit="1" customWidth="1"/>
    <col min="12" max="12" width="8.5703125" bestFit="1" customWidth="1"/>
    <col min="13" max="13" width="10" bestFit="1" customWidth="1"/>
    <col min="14" max="14" width="11.28515625" bestFit="1" customWidth="1"/>
    <col min="15" max="16" width="8" bestFit="1" customWidth="1"/>
    <col min="17" max="17" width="10" bestFit="1" customWidth="1"/>
    <col min="18" max="18" width="10.7109375" bestFit="1" customWidth="1"/>
    <col min="19" max="19" width="8.7109375" bestFit="1" customWidth="1"/>
    <col min="20" max="20" width="7.28515625" bestFit="1" customWidth="1"/>
    <col min="21" max="21" width="8.5703125" bestFit="1" customWidth="1"/>
    <col min="22" max="22" width="6.7109375" customWidth="1"/>
    <col min="23" max="23" width="10.7109375" customWidth="1"/>
    <col min="24" max="24" width="8.5703125" bestFit="1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13</v>
      </c>
      <c r="K1" t="s">
        <v>15</v>
      </c>
      <c r="L1" t="s">
        <v>16</v>
      </c>
      <c r="M1" t="s">
        <v>17</v>
      </c>
      <c r="N1" t="s">
        <v>14</v>
      </c>
      <c r="O1" t="s">
        <v>18</v>
      </c>
      <c r="P1" t="s">
        <v>19</v>
      </c>
      <c r="Q1" t="s">
        <v>20</v>
      </c>
      <c r="R1" t="s">
        <v>9</v>
      </c>
      <c r="S1" t="s">
        <v>10</v>
      </c>
      <c r="T1" t="s">
        <v>11</v>
      </c>
      <c r="U1" t="s">
        <v>12</v>
      </c>
    </row>
    <row r="2" spans="1:21" x14ac:dyDescent="0.25">
      <c r="A2" t="s">
        <v>21</v>
      </c>
      <c r="B2">
        <v>8.77</v>
      </c>
      <c r="C2">
        <v>164877</v>
      </c>
      <c r="D2">
        <v>164878</v>
      </c>
      <c r="E2">
        <v>159</v>
      </c>
      <c r="F2">
        <v>36</v>
      </c>
      <c r="G2">
        <v>6</v>
      </c>
      <c r="H2">
        <v>1436</v>
      </c>
      <c r="I2">
        <v>4086</v>
      </c>
      <c r="J2">
        <v>908472877</v>
      </c>
      <c r="K2">
        <v>1096237</v>
      </c>
      <c r="L2">
        <v>266638</v>
      </c>
      <c r="M2">
        <v>906922286</v>
      </c>
      <c r="N2">
        <v>908680132</v>
      </c>
      <c r="O2">
        <v>1089686</v>
      </c>
      <c r="P2">
        <v>266862</v>
      </c>
      <c r="Q2">
        <v>907138514</v>
      </c>
      <c r="R2" s="1">
        <f>Table1[BRAM]/280</f>
        <v>0.12857142857142856</v>
      </c>
      <c r="S2" s="1">
        <f>Table1[DSP]/220</f>
        <v>2.7272727272727271E-2</v>
      </c>
      <c r="T2" s="1">
        <f>Table1[FF]/106400</f>
        <v>1.349624060150376E-2</v>
      </c>
      <c r="U2" s="1">
        <f>Table1[LUT]/53200</f>
        <v>7.6804511278195486E-2</v>
      </c>
    </row>
    <row r="3" spans="1:21" x14ac:dyDescent="0.25">
      <c r="A3">
        <v>1</v>
      </c>
      <c r="B3">
        <v>8.34</v>
      </c>
      <c r="C3">
        <v>1094</v>
      </c>
      <c r="D3">
        <v>1095</v>
      </c>
      <c r="E3">
        <v>44</v>
      </c>
      <c r="F3">
        <v>31</v>
      </c>
      <c r="G3">
        <v>21</v>
      </c>
      <c r="H3">
        <v>3743</v>
      </c>
      <c r="I3">
        <v>3192</v>
      </c>
      <c r="J3">
        <v>8975414</v>
      </c>
      <c r="K3">
        <v>1120195</v>
      </c>
      <c r="L3">
        <v>266935</v>
      </c>
      <c r="M3">
        <v>7398190</v>
      </c>
      <c r="N3">
        <v>9150869</v>
      </c>
      <c r="O3">
        <v>1127105</v>
      </c>
      <c r="P3">
        <v>262349</v>
      </c>
      <c r="Q3">
        <v>7580168</v>
      </c>
      <c r="R3" s="1">
        <f>Table1[BRAM]/280</f>
        <v>0.11071428571428571</v>
      </c>
      <c r="S3" s="1">
        <f>Table1[DSP]/220</f>
        <v>9.5454545454545459E-2</v>
      </c>
      <c r="T3" s="1">
        <f>Table1[FF]/106400</f>
        <v>3.5178571428571427E-2</v>
      </c>
      <c r="U3" s="1">
        <f>Table1[LUT]/53200</f>
        <v>0.06</v>
      </c>
    </row>
    <row r="4" spans="1:21" x14ac:dyDescent="0.25">
      <c r="A4">
        <v>2</v>
      </c>
      <c r="B4">
        <v>8.34</v>
      </c>
      <c r="C4">
        <v>569</v>
      </c>
      <c r="D4">
        <v>570</v>
      </c>
      <c r="E4">
        <v>44</v>
      </c>
      <c r="F4">
        <v>32</v>
      </c>
      <c r="G4">
        <v>42</v>
      </c>
      <c r="H4">
        <v>6835</v>
      </c>
      <c r="I4">
        <v>5737</v>
      </c>
      <c r="J4">
        <v>5478339</v>
      </c>
      <c r="K4">
        <v>1119568</v>
      </c>
      <c r="L4">
        <v>267455</v>
      </c>
      <c r="M4">
        <v>3902784</v>
      </c>
      <c r="N4">
        <v>5649720</v>
      </c>
      <c r="O4">
        <v>1126676</v>
      </c>
      <c r="P4">
        <v>262946</v>
      </c>
      <c r="Q4">
        <v>4079444</v>
      </c>
      <c r="R4" s="1">
        <f>Table1[BRAM]/280</f>
        <v>0.11428571428571428</v>
      </c>
      <c r="S4" s="1">
        <f>Table1[DSP]/220</f>
        <v>0.19090909090909092</v>
      </c>
      <c r="T4" s="1">
        <f>Table1[FF]/106400</f>
        <v>6.4238721804511276E-2</v>
      </c>
      <c r="U4" s="1">
        <f>Table1[LUT]/53200</f>
        <v>0.10783834586466165</v>
      </c>
    </row>
    <row r="5" spans="1:21" x14ac:dyDescent="0.25">
      <c r="A5">
        <v>3</v>
      </c>
      <c r="B5">
        <v>8.34</v>
      </c>
      <c r="C5">
        <v>394</v>
      </c>
      <c r="D5">
        <v>395</v>
      </c>
      <c r="E5">
        <v>44</v>
      </c>
      <c r="F5">
        <v>27</v>
      </c>
      <c r="G5">
        <v>63</v>
      </c>
      <c r="H5">
        <v>9936</v>
      </c>
      <c r="I5">
        <v>8338</v>
      </c>
      <c r="J5">
        <v>4234253</v>
      </c>
      <c r="K5">
        <v>1119941</v>
      </c>
      <c r="L5">
        <v>267108</v>
      </c>
      <c r="M5">
        <v>2657544</v>
      </c>
      <c r="N5">
        <v>4482615</v>
      </c>
      <c r="O5">
        <v>1125826</v>
      </c>
      <c r="P5">
        <v>262582</v>
      </c>
      <c r="Q5">
        <v>2911886</v>
      </c>
      <c r="R5" s="1">
        <f>Table1[BRAM]/280</f>
        <v>9.6428571428571433E-2</v>
      </c>
      <c r="S5" s="1">
        <f>Table1[DSP]/220</f>
        <v>0.28636363636363638</v>
      </c>
      <c r="T5" s="1">
        <f>Table1[FF]/106400</f>
        <v>9.3383458646616541E-2</v>
      </c>
      <c r="U5" s="1">
        <f>Table1[LUT]/53200</f>
        <v>0.15672932330827069</v>
      </c>
    </row>
    <row r="6" spans="1:21" x14ac:dyDescent="0.25">
      <c r="A6">
        <v>4</v>
      </c>
      <c r="B6">
        <v>8.75</v>
      </c>
      <c r="C6">
        <v>308</v>
      </c>
      <c r="D6">
        <v>309</v>
      </c>
      <c r="E6">
        <v>45</v>
      </c>
      <c r="F6">
        <v>36</v>
      </c>
      <c r="G6">
        <v>84</v>
      </c>
      <c r="H6">
        <v>13379</v>
      </c>
      <c r="I6">
        <v>10817</v>
      </c>
      <c r="J6">
        <v>3669535</v>
      </c>
      <c r="K6">
        <v>1120170</v>
      </c>
      <c r="L6">
        <v>267440</v>
      </c>
      <c r="M6">
        <v>2092186</v>
      </c>
      <c r="N6">
        <v>3909703</v>
      </c>
      <c r="O6">
        <v>1126660</v>
      </c>
      <c r="P6">
        <v>263415</v>
      </c>
      <c r="Q6">
        <v>2337573</v>
      </c>
      <c r="R6" s="1">
        <f>Table1[BRAM]/280</f>
        <v>0.12857142857142856</v>
      </c>
      <c r="S6" s="1">
        <f>Table1[DSP]/220</f>
        <v>0.38181818181818183</v>
      </c>
      <c r="T6" s="1">
        <f>Table1[FF]/106400</f>
        <v>0.12574248120300752</v>
      </c>
      <c r="U6" s="1">
        <f>Table1[LUT]/53200</f>
        <v>0.20332706766917294</v>
      </c>
    </row>
    <row r="7" spans="1:21" x14ac:dyDescent="0.25">
      <c r="A7">
        <v>5</v>
      </c>
      <c r="B7">
        <v>8.34</v>
      </c>
      <c r="C7">
        <v>255</v>
      </c>
      <c r="D7">
        <v>256</v>
      </c>
      <c r="E7">
        <v>44</v>
      </c>
      <c r="F7">
        <v>45</v>
      </c>
      <c r="G7">
        <v>105</v>
      </c>
      <c r="H7">
        <v>16129</v>
      </c>
      <c r="I7">
        <v>13312</v>
      </c>
      <c r="J7">
        <v>3328147</v>
      </c>
      <c r="K7">
        <v>1120292</v>
      </c>
      <c r="L7">
        <v>266943</v>
      </c>
      <c r="M7">
        <v>1750583</v>
      </c>
      <c r="N7">
        <v>3554801</v>
      </c>
      <c r="O7">
        <v>1125638</v>
      </c>
      <c r="P7">
        <v>262360</v>
      </c>
      <c r="Q7">
        <v>1986187</v>
      </c>
      <c r="R7" s="1">
        <f>Table1[BRAM]/280</f>
        <v>0.16071428571428573</v>
      </c>
      <c r="S7" s="1">
        <f>Table1[DSP]/220</f>
        <v>0.47727272727272729</v>
      </c>
      <c r="T7" s="1">
        <f>Table1[FF]/106400</f>
        <v>0.15158834586466166</v>
      </c>
      <c r="U7" s="1">
        <f>Table1[LUT]/53200</f>
        <v>0.25022556390977446</v>
      </c>
    </row>
    <row r="8" spans="1:21" x14ac:dyDescent="0.25">
      <c r="A8">
        <v>6</v>
      </c>
      <c r="B8">
        <v>8.34</v>
      </c>
      <c r="C8">
        <v>220</v>
      </c>
      <c r="D8">
        <v>221</v>
      </c>
      <c r="E8">
        <v>44</v>
      </c>
      <c r="F8">
        <v>54</v>
      </c>
      <c r="G8">
        <v>126</v>
      </c>
      <c r="H8">
        <v>19221</v>
      </c>
      <c r="I8">
        <v>15821</v>
      </c>
      <c r="J8">
        <v>3101176</v>
      </c>
      <c r="K8">
        <v>1119609</v>
      </c>
      <c r="L8">
        <v>267267</v>
      </c>
      <c r="M8">
        <v>1523324</v>
      </c>
      <c r="N8">
        <v>3324424</v>
      </c>
      <c r="O8">
        <v>1126315</v>
      </c>
      <c r="P8">
        <v>261956</v>
      </c>
      <c r="Q8">
        <v>1753696</v>
      </c>
      <c r="R8" s="1">
        <f>Table1[BRAM]/280</f>
        <v>0.19285714285714287</v>
      </c>
      <c r="S8" s="1">
        <f>Table1[DSP]/220</f>
        <v>0.57272727272727275</v>
      </c>
      <c r="T8" s="1">
        <f>Table1[FF]/106400</f>
        <v>0.1806484962406015</v>
      </c>
      <c r="U8" s="1">
        <f>Table1[LUT]/53200</f>
        <v>0.29738721804511276</v>
      </c>
    </row>
    <row r="9" spans="1:21" x14ac:dyDescent="0.25">
      <c r="A9">
        <v>7</v>
      </c>
      <c r="B9">
        <v>8.34</v>
      </c>
      <c r="C9">
        <v>195</v>
      </c>
      <c r="D9">
        <v>196</v>
      </c>
      <c r="E9">
        <v>44</v>
      </c>
      <c r="F9">
        <v>63</v>
      </c>
      <c r="G9">
        <v>147</v>
      </c>
      <c r="H9">
        <v>22313</v>
      </c>
      <c r="I9">
        <v>18352</v>
      </c>
      <c r="J9">
        <v>2985576</v>
      </c>
      <c r="K9">
        <v>1119536</v>
      </c>
      <c r="L9">
        <v>267443</v>
      </c>
      <c r="M9">
        <v>1409700</v>
      </c>
      <c r="N9">
        <v>3158840</v>
      </c>
      <c r="O9">
        <v>1128502</v>
      </c>
      <c r="P9">
        <v>262199</v>
      </c>
      <c r="Q9">
        <v>1585595</v>
      </c>
      <c r="R9" s="1">
        <f>Table1[BRAM]/280</f>
        <v>0.22500000000000001</v>
      </c>
      <c r="S9" s="1">
        <f>Table1[DSP]/220</f>
        <v>0.66818181818181821</v>
      </c>
      <c r="T9" s="1">
        <f>Table1[FF]/106400</f>
        <v>0.20970864661654134</v>
      </c>
      <c r="U9" s="1">
        <f>Table1[LUT]/53200</f>
        <v>0.34496240601503758</v>
      </c>
    </row>
    <row r="10" spans="1:21" x14ac:dyDescent="0.25">
      <c r="A10">
        <v>8</v>
      </c>
      <c r="B10">
        <v>8.75</v>
      </c>
      <c r="C10">
        <v>178</v>
      </c>
      <c r="D10">
        <v>179</v>
      </c>
      <c r="E10">
        <v>45</v>
      </c>
      <c r="F10">
        <v>72</v>
      </c>
      <c r="G10">
        <v>168</v>
      </c>
      <c r="H10">
        <v>25695</v>
      </c>
      <c r="I10">
        <v>20917</v>
      </c>
      <c r="J10">
        <v>2874027</v>
      </c>
      <c r="K10">
        <v>1120321</v>
      </c>
      <c r="L10">
        <v>267220</v>
      </c>
      <c r="M10">
        <v>1297025</v>
      </c>
      <c r="N10">
        <v>3042863</v>
      </c>
      <c r="O10">
        <v>1125972</v>
      </c>
      <c r="P10">
        <v>262579</v>
      </c>
      <c r="Q10">
        <v>1471984</v>
      </c>
      <c r="R10" s="1">
        <f>Table1[BRAM]/280</f>
        <v>0.25714285714285712</v>
      </c>
      <c r="S10" s="1">
        <f>Table1[DSP]/220</f>
        <v>0.76363636363636367</v>
      </c>
      <c r="T10" s="1">
        <f>Table1[FF]/106400</f>
        <v>0.24149436090225565</v>
      </c>
      <c r="U10" s="1">
        <f>Table1[LUT]/53200</f>
        <v>0.39317669172932329</v>
      </c>
    </row>
    <row r="11" spans="1:21" x14ac:dyDescent="0.25">
      <c r="A11">
        <v>9</v>
      </c>
      <c r="B11">
        <v>8.75</v>
      </c>
      <c r="C11">
        <v>162</v>
      </c>
      <c r="D11">
        <v>163</v>
      </c>
      <c r="E11">
        <v>44</v>
      </c>
      <c r="F11">
        <v>81</v>
      </c>
      <c r="G11">
        <v>189</v>
      </c>
      <c r="H11">
        <v>28870</v>
      </c>
      <c r="I11">
        <v>23389</v>
      </c>
      <c r="J11">
        <v>2699616</v>
      </c>
      <c r="K11">
        <v>1096176</v>
      </c>
      <c r="L11">
        <v>266815</v>
      </c>
      <c r="M11">
        <v>1149229</v>
      </c>
      <c r="N11">
        <v>2907157</v>
      </c>
      <c r="O11">
        <v>1089955</v>
      </c>
      <c r="P11">
        <v>267180</v>
      </c>
      <c r="Q11">
        <v>1366796</v>
      </c>
      <c r="R11" s="1">
        <f>Table1[BRAM]/280</f>
        <v>0.28928571428571431</v>
      </c>
      <c r="S11" s="1">
        <f>Table1[DSP]/220</f>
        <v>0.85909090909090913</v>
      </c>
      <c r="T11" s="1">
        <f>Table1[FF]/106400</f>
        <v>0.27133458646616543</v>
      </c>
      <c r="U11" s="1">
        <f>Table1[LUT]/53200</f>
        <v>0.43964285714285717</v>
      </c>
    </row>
    <row r="12" spans="1:21" x14ac:dyDescent="0.25">
      <c r="A12">
        <v>10</v>
      </c>
      <c r="B12">
        <v>8.34</v>
      </c>
      <c r="C12">
        <v>150</v>
      </c>
      <c r="D12">
        <v>151</v>
      </c>
      <c r="E12">
        <v>44</v>
      </c>
      <c r="F12">
        <v>90</v>
      </c>
      <c r="G12">
        <v>210</v>
      </c>
      <c r="H12">
        <v>31606</v>
      </c>
      <c r="I12">
        <v>25919</v>
      </c>
      <c r="J12">
        <v>2651050</v>
      </c>
      <c r="K12">
        <v>1097106</v>
      </c>
      <c r="L12">
        <v>266477</v>
      </c>
      <c r="M12">
        <v>1100153</v>
      </c>
      <c r="N12">
        <v>2826954</v>
      </c>
      <c r="O12">
        <v>1089788</v>
      </c>
      <c r="P12">
        <v>267248</v>
      </c>
      <c r="Q12">
        <v>1287373</v>
      </c>
      <c r="R12" s="1">
        <f>Table1[BRAM]/280</f>
        <v>0.32142857142857145</v>
      </c>
      <c r="S12" s="1">
        <f>Table1[DSP]/220</f>
        <v>0.95454545454545459</v>
      </c>
      <c r="T12" s="1">
        <f>Table1[FF]/106400</f>
        <v>0.29704887218045112</v>
      </c>
      <c r="U12" s="1">
        <f>Table1[LUT]/53200</f>
        <v>0.48719924812030074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Norman Zhi</dc:creator>
  <cp:lastModifiedBy>Norman Zhi</cp:lastModifiedBy>
  <dcterms:created xsi:type="dcterms:W3CDTF">2017-03-16T23:01:12Z</dcterms:created>
  <dcterms:modified xsi:type="dcterms:W3CDTF">2017-03-17T02:43:44Z</dcterms:modified>
</cp:coreProperties>
</file>