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0940" yWindow="-80" windowWidth="21120" windowHeight="13800" tabRatio="500"/>
  </bookViews>
  <sheets>
    <sheet name="Sheet1" sheetId="1" r:id="rId1"/>
  </sheets>
  <calcPr calcId="130000"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D49" i="1" a="1"/>
  <c r="D49"/>
  <c r="D48" a="1"/>
  <c r="D48"/>
  <c r="D47" a="1"/>
  <c r="D47"/>
  <c r="D46" a="1"/>
  <c r="D46"/>
  <c r="D45" a="1"/>
  <c r="D45"/>
  <c r="D44" a="1"/>
  <c r="D44"/>
  <c r="D43" a="1"/>
  <c r="D43"/>
  <c r="D42" a="1"/>
  <c r="D42"/>
  <c r="D41" a="1"/>
  <c r="D41"/>
  <c r="D40" a="1"/>
  <c r="D40"/>
  <c r="D39" a="1"/>
  <c r="D39"/>
</calcChain>
</file>

<file path=xl/sharedStrings.xml><?xml version="1.0" encoding="utf-8"?>
<sst xmlns="http://schemas.openxmlformats.org/spreadsheetml/2006/main" count="155" uniqueCount="114">
  <si>
    <t>similie</t>
    <phoneticPr fontId="1" type="noConversion"/>
  </si>
  <si>
    <t>environment</t>
    <phoneticPr fontId="1" type="noConversion"/>
  </si>
  <si>
    <t>cleaning</t>
    <phoneticPr fontId="1" type="noConversion"/>
  </si>
  <si>
    <t>food</t>
    <phoneticPr fontId="1" type="noConversion"/>
  </si>
  <si>
    <t>craft</t>
    <phoneticPr fontId="1" type="noConversion"/>
  </si>
  <si>
    <t xml:space="preserve">bicarb as dummy solution in experiments to investigate headaches after eating frankfurters. Food factors causing heaaches in suscptible individuals. Reasons why certain foods are not to be eaten with certain drugs.  Tryamine hydrochloride. Sodium nitrites. Monosodium glutamate. </t>
    <phoneticPr fontId="1" type="noConversion"/>
  </si>
  <si>
    <t xml:space="preserve">new BBC DIY science magazine Take Nobody's Word for It. Red cabbage water reactions with sodium bicarbonate and vinegar. </t>
    <phoneticPr fontId="1" type="noConversion"/>
  </si>
  <si>
    <t xml:space="preserve">Alternative Maternity - timing and vaginal douches to choose sex of baby, sodium biarbonate for a boy, vinegar for a girl. </t>
    <phoneticPr fontId="1" type="noConversion"/>
  </si>
  <si>
    <t xml:space="preserve">bee stings - bicarbonate of soda </t>
    <phoneticPr fontId="1" type="noConversion"/>
  </si>
  <si>
    <t xml:space="preserve">glass blower Arlon Bayliss developed technique of rolling glass in sodium bicarbonate and trapping it in a second layer of glass, making the chemical produce bubbles which are immobilised as the glass hardens. </t>
    <phoneticPr fontId="1" type="noConversion"/>
  </si>
  <si>
    <t xml:space="preserve">list of (chemical) ingredients in everyday household items eg soup as poety, sodium bicarb in toothpaste. </t>
    <phoneticPr fontId="1" type="noConversion"/>
  </si>
  <si>
    <t>health</t>
    <phoneticPr fontId="1" type="noConversion"/>
  </si>
  <si>
    <t>chemical industry</t>
    <phoneticPr fontId="1" type="noConversion"/>
  </si>
  <si>
    <t>health</t>
    <phoneticPr fontId="1" type="noConversion"/>
  </si>
  <si>
    <t>industrial safety</t>
    <phoneticPr fontId="1" type="noConversion"/>
  </si>
  <si>
    <t>chemical industry</t>
    <phoneticPr fontId="1" type="noConversion"/>
  </si>
  <si>
    <t>first aid</t>
    <phoneticPr fontId="1" type="noConversion"/>
  </si>
  <si>
    <t>general knowledge</t>
    <phoneticPr fontId="1" type="noConversion"/>
  </si>
  <si>
    <t>general knowledge quiz</t>
    <phoneticPr fontId="1" type="noConversion"/>
  </si>
  <si>
    <t>column</t>
    <phoneticPr fontId="1" type="noConversion"/>
  </si>
  <si>
    <t>consumer</t>
    <phoneticPr fontId="1" type="noConversion"/>
  </si>
  <si>
    <t xml:space="preserve">mining - safety - sheathed explosives, hoped to secure a more effective material than sodium bicarbonate, offer security against danger that might accompany a blow out or over charged shot. </t>
    <phoneticPr fontId="1" type="noConversion"/>
  </si>
  <si>
    <t xml:space="preserve">support policy of giving children 1 communal meal in the day, economy and distribution, mother gains time, impossible to transfer to busy mothers knowledge of the subtleties in nutition known to dietic experts. Sodium bicarbonate is much used in cooking, its use usually leads to desrtruction of the important vitiamin B1. RA Peters Whitley Prof of Biochem Trinity College Oxford </t>
    <phoneticPr fontId="1" type="noConversion"/>
  </si>
  <si>
    <t>compress of sodium bicarb to rodent ulcer, skin cancer, disappeared. No real explanation. 10 yrs ago in Carlisle 1st seen, now reported in  Lancet.</t>
    <phoneticPr fontId="1" type="noConversion"/>
  </si>
  <si>
    <t>29.06.89</t>
    <phoneticPr fontId="1" type="noConversion"/>
  </si>
  <si>
    <t xml:space="preserve">Oral rehydration therapy, Unicef, child deaths dropping from diarrhoea infections. Simple, safe, easily administered at home. Standard unicef packets contain 2.5g sodium bicarbonate, 1.5g potassium chloride. </t>
    <phoneticPr fontId="1" type="noConversion"/>
  </si>
  <si>
    <t xml:space="preserve">source listed as report/book - State of the World's Chilren 1984 James P Grant. </t>
    <phoneticPr fontId="1" type="noConversion"/>
  </si>
  <si>
    <t>29.12.83</t>
    <phoneticPr fontId="1" type="noConversion"/>
  </si>
  <si>
    <t>health</t>
    <phoneticPr fontId="1" type="noConversion"/>
  </si>
  <si>
    <t xml:space="preserve">sportsmen - effect of bicarbonate of soda on lactic acid limiting performance. Sports science Liverpool. </t>
    <phoneticPr fontId="1" type="noConversion"/>
  </si>
  <si>
    <t>21.09.84</t>
    <phoneticPr fontId="1" type="noConversion"/>
  </si>
  <si>
    <t>24.12.84</t>
    <phoneticPr fontId="1" type="noConversion"/>
  </si>
  <si>
    <t>sodium bicarbonate answer to question in the Body Quiz - question was "what is the main component in commercial baking powder?"</t>
    <phoneticPr fontId="1" type="noConversion"/>
  </si>
  <si>
    <t>imagine my disappointment - sodium carbonate, bicarbonate, sodium tripolyphosphate, sodium….</t>
    <phoneticPr fontId="1" type="noConversion"/>
  </si>
  <si>
    <t>letter</t>
    <phoneticPr fontId="1" type="noConversion"/>
  </si>
  <si>
    <t>consumer</t>
    <phoneticPr fontId="1" type="noConversion"/>
  </si>
  <si>
    <t>26.01.85</t>
    <phoneticPr fontId="1" type="noConversion"/>
  </si>
  <si>
    <t>28.01.87</t>
    <phoneticPr fontId="1" type="noConversion"/>
  </si>
  <si>
    <t>TV choice</t>
    <phoneticPr fontId="1" type="noConversion"/>
  </si>
  <si>
    <t xml:space="preserve">bicarbonate of soda used for in situ solution mining, suggested for getting uranium deposits by Hamilborne returning to makret renamed as Energy Capital. </t>
    <phoneticPr fontId="1" type="noConversion"/>
  </si>
  <si>
    <t>craft</t>
    <phoneticPr fontId="1" type="noConversion"/>
  </si>
  <si>
    <t>16.05.81</t>
    <phoneticPr fontId="1" type="noConversion"/>
  </si>
  <si>
    <t>article</t>
    <phoneticPr fontId="1" type="noConversion"/>
  </si>
  <si>
    <t>first aid</t>
    <phoneticPr fontId="1" type="noConversion"/>
  </si>
  <si>
    <t xml:space="preserve">Fireworks, powder burn to skin, blakened skin sensation like mild sunburn, run under old water and apply usual burn cream or sodium bicarbonate. </t>
    <phoneticPr fontId="1" type="noConversion"/>
  </si>
  <si>
    <t>05.11.82</t>
    <phoneticPr fontId="1" type="noConversion"/>
  </si>
  <si>
    <t>article</t>
    <phoneticPr fontId="1" type="noConversion"/>
  </si>
  <si>
    <t xml:space="preserve">Vichy the Queen of Spas, natural water, main consitutent is sodium bicarbonate. </t>
    <phoneticPr fontId="1" type="noConversion"/>
  </si>
  <si>
    <t>22.04.83</t>
    <phoneticPr fontId="1" type="noConversion"/>
  </si>
  <si>
    <t>Dr Greenhough developed formula for the oral rehydration solution - salt sugar, sodium bicarbonate, potassium chloride. Annual Chlolera epidemic in Bangladesh.</t>
    <phoneticPr fontId="1" type="noConversion"/>
  </si>
  <si>
    <t>06.12.83</t>
    <phoneticPr fontId="1" type="noConversion"/>
  </si>
  <si>
    <t>08.12.72</t>
    <phoneticPr fontId="1" type="noConversion"/>
  </si>
  <si>
    <t>decreased acidity of cows milk, using bicarbonate of soda (also referred to as sodium bicarbonate later in article) helps babies to gain weight in similar way to breast fed babies. Intresteing because mentions source fully at end - BMJ and copyright Nature-Times Newservice</t>
    <phoneticPr fontId="1" type="noConversion"/>
  </si>
  <si>
    <t>03.01.74</t>
    <phoneticPr fontId="1" type="noConversion"/>
  </si>
  <si>
    <t xml:space="preserve">Lake Katwe salt project - brine constituents inc bicarb. </t>
    <phoneticPr fontId="1" type="noConversion"/>
  </si>
  <si>
    <t>04.01.74</t>
    <phoneticPr fontId="1" type="noConversion"/>
  </si>
  <si>
    <t>05.01.74</t>
    <phoneticPr fontId="1" type="noConversion"/>
  </si>
  <si>
    <t>business tender</t>
    <phoneticPr fontId="1" type="noConversion"/>
  </si>
  <si>
    <t>environment</t>
    <phoneticPr fontId="1" type="noConversion"/>
  </si>
  <si>
    <t>crustaceans not at risk from industrially produced carbon dioxide dissolving in sea water. Oceans would have by now turned into a soln of sodium bicarbonate. No danger of the shells of calceraous organisms and coral reefs dissolving away as a chemical reacton continues remorselessly in one direction</t>
    <phoneticPr fontId="1" type="noConversion"/>
  </si>
  <si>
    <t>Nature Times News Service</t>
    <phoneticPr fontId="1" type="noConversion"/>
  </si>
  <si>
    <t>07.03.74</t>
    <phoneticPr fontId="1" type="noConversion"/>
  </si>
  <si>
    <t>similie</t>
    <phoneticPr fontId="1" type="noConversion"/>
  </si>
  <si>
    <t xml:space="preserve">a sort of football sodium bicarbonate. </t>
    <phoneticPr fontId="1" type="noConversion"/>
  </si>
  <si>
    <t>24.12.74</t>
    <phoneticPr fontId="1" type="noConversion"/>
  </si>
  <si>
    <t>sport</t>
    <phoneticPr fontId="1" type="noConversion"/>
  </si>
  <si>
    <t>14.05.77</t>
    <phoneticPr fontId="1" type="noConversion"/>
  </si>
  <si>
    <t>07.07.80</t>
    <phoneticPr fontId="1" type="noConversion"/>
  </si>
  <si>
    <t xml:space="preserve">what are the better known names for these formulae g) acetylsaliciyic acid 5gr, citric acid 4.9 gr, sodium bicarbonate 25.1 gr. </t>
    <phoneticPr fontId="1" type="noConversion"/>
  </si>
  <si>
    <t>24.12.68</t>
    <phoneticPr fontId="1" type="noConversion"/>
  </si>
  <si>
    <t>synthetics in the soup</t>
    <phoneticPr fontId="1" type="noConversion"/>
  </si>
  <si>
    <t>article</t>
    <phoneticPr fontId="1" type="noConversion"/>
  </si>
  <si>
    <t>19.02.71</t>
    <phoneticPr fontId="1" type="noConversion"/>
  </si>
  <si>
    <t>Mary McCurrie</t>
    <phoneticPr fontId="1" type="noConversion"/>
  </si>
  <si>
    <t>14.12.71</t>
    <phoneticPr fontId="1" type="noConversion"/>
  </si>
  <si>
    <t>1+</t>
    <phoneticPr fontId="1" type="noConversion"/>
  </si>
  <si>
    <t>19.06.89</t>
    <phoneticPr fontId="1" type="noConversion"/>
  </si>
  <si>
    <t>book review</t>
    <phoneticPr fontId="1" type="noConversion"/>
  </si>
  <si>
    <t xml:space="preserve">Cheltenham spa water, anaysis shows small proportion of magnesium and sodium sulphates, combined with sodium bicarb It is the only naturally alkaline water in Britain. </t>
    <phoneticPr fontId="1" type="noConversion"/>
  </si>
  <si>
    <t>02.12.72</t>
    <phoneticPr fontId="1" type="noConversion"/>
  </si>
  <si>
    <t>III</t>
    <phoneticPr fontId="1" type="noConversion"/>
  </si>
  <si>
    <t>chemical industry</t>
    <phoneticPr fontId="1" type="noConversion"/>
  </si>
  <si>
    <t xml:space="preserve">inorganic products inc. sodium biarbonate for pharmaceuticals of foodstuffs, Chimimport Arcode Bucharest Romania exported. </t>
    <phoneticPr fontId="1" type="noConversion"/>
  </si>
  <si>
    <t>06.12.72</t>
    <phoneticPr fontId="1" type="noConversion"/>
  </si>
  <si>
    <t xml:space="preserve">Nature Tiesm News service, The Lancet. </t>
    <phoneticPr fontId="1" type="noConversion"/>
  </si>
  <si>
    <t>Artificial Sweeteners prohibited in food - saccharin exempted. MRC advised undesirable for health. New standards laid down for tablets for min and max content of saccharin, "may contain as excipient sodium bicarbonate with or without other suitable substances, the total amount of excipient not to exceed four times the max qunityt of saccharin"</t>
    <phoneticPr fontId="1" type="noConversion"/>
  </si>
  <si>
    <t>31.10.58</t>
    <phoneticPr fontId="1" type="noConversion"/>
  </si>
  <si>
    <t>health</t>
    <phoneticPr fontId="1" type="noConversion"/>
  </si>
  <si>
    <t xml:space="preserve">consumers' association - Which? slimming powder found to be mainly detergent, more than three quarters sodium bicarbonate, remove only dirt and superficial fatty materials. </t>
    <phoneticPr fontId="1" type="noConversion"/>
  </si>
  <si>
    <t xml:space="preserve">Drug costs - don't overlook effective cheap older remedies such as bicarbonate of soda Health Service has huge prescription bill. </t>
    <phoneticPr fontId="1" type="noConversion"/>
  </si>
  <si>
    <t>13.03.59</t>
    <phoneticPr fontId="1" type="noConversion"/>
  </si>
  <si>
    <t>29.01.63</t>
    <phoneticPr fontId="1" type="noConversion"/>
  </si>
  <si>
    <t xml:space="preserve">Scarapest - weapon firing a powder containing sodium bicarbonate, pepper and blue dye, leave stain on victin. Pepper is noxious thing, discharged into eyes. Securicor - don't use a pepper gun. Use a fire extinguisher type of gun. Security Express - don't use pepper guns, anything we use must not inflict injury or harm on bystanders. </t>
    <phoneticPr fontId="1" type="noConversion"/>
  </si>
  <si>
    <t>general knowledge quiz</t>
    <phoneticPr fontId="1" type="noConversion"/>
  </si>
  <si>
    <t>entertainment</t>
    <phoneticPr fontId="1" type="noConversion"/>
  </si>
  <si>
    <t>William Weaver Adams, chess player, authero of White to play and win, and a sodium bicarbonate addict. (Following up, not sure where this comes from, other sources quote this one, or that he chewed antacid tablets perpetually, leaving his mouth white [Denker and Parr 1995 http://en.wikipedia.org/wiki/Weaver_W._Adams] )</t>
    <phoneticPr fontId="1" type="noConversion"/>
  </si>
  <si>
    <t>column</t>
    <phoneticPr fontId="1" type="noConversion"/>
  </si>
  <si>
    <t>01.12.44</t>
    <phoneticPr fontId="1" type="noConversion"/>
  </si>
  <si>
    <t>27.08.53</t>
    <phoneticPr fontId="1" type="noConversion"/>
  </si>
  <si>
    <t>Date</t>
    <phoneticPr fontId="1" type="noConversion"/>
  </si>
  <si>
    <t>Page</t>
    <phoneticPr fontId="1" type="noConversion"/>
  </si>
  <si>
    <t>Type</t>
    <phoneticPr fontId="1" type="noConversion"/>
  </si>
  <si>
    <t xml:space="preserve"> Message</t>
    <phoneticPr fontId="1" type="noConversion"/>
  </si>
  <si>
    <t>Sodium bicarbonate</t>
    <phoneticPr fontId="1" type="noConversion"/>
  </si>
  <si>
    <t>The Times</t>
    <phoneticPr fontId="1" type="noConversion"/>
  </si>
  <si>
    <t>27.02.30</t>
    <phoneticPr fontId="1" type="noConversion"/>
  </si>
  <si>
    <t>letter</t>
    <phoneticPr fontId="1" type="noConversion"/>
  </si>
  <si>
    <t>health</t>
    <phoneticPr fontId="1" type="noConversion"/>
  </si>
  <si>
    <t>teeth and diet, responding to report by Mrs Mellanby. Sodium bicarbonate shown to interfere with calcium absorption - quiet a technical, critical review of the scientifiic principles of the report. Doesn't state background, only Oxford as location</t>
    <phoneticPr fontId="1" type="noConversion"/>
  </si>
  <si>
    <t>14.06.30</t>
    <phoneticPr fontId="1" type="noConversion"/>
  </si>
  <si>
    <t>advert</t>
    <phoneticPr fontId="1" type="noConversion"/>
  </si>
  <si>
    <t>news</t>
    <phoneticPr fontId="1" type="noConversion"/>
  </si>
  <si>
    <t>03.02.34</t>
    <phoneticPr fontId="1" type="noConversion"/>
  </si>
  <si>
    <t>27.09.41</t>
    <phoneticPr fontId="1" type="noConversion"/>
  </si>
</sst>
</file>

<file path=xl/styles.xml><?xml version="1.0" encoding="utf-8"?>
<styleSheet xmlns="http://schemas.openxmlformats.org/spreadsheetml/2006/main">
  <fonts count="3">
    <font>
      <sz val="10"/>
      <name val="Verdana"/>
    </font>
    <font>
      <sz val="8"/>
      <name val="Verdana"/>
    </font>
    <font>
      <sz val="13"/>
      <color indexed="63"/>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left"/>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49"/>
  <sheetViews>
    <sheetView tabSelected="1" view="pageLayout" topLeftCell="A19" workbookViewId="0">
      <selection activeCell="D50" sqref="D50"/>
    </sheetView>
  </sheetViews>
  <sheetFormatPr baseColWidth="10" defaultRowHeight="13"/>
  <sheetData>
    <row r="1" spans="1:6">
      <c r="A1" t="s">
        <v>103</v>
      </c>
    </row>
    <row r="2" spans="1:6">
      <c r="A2" t="s">
        <v>104</v>
      </c>
    </row>
    <row r="3" spans="1:6">
      <c r="A3" t="s">
        <v>99</v>
      </c>
      <c r="B3" t="s">
        <v>100</v>
      </c>
      <c r="C3" t="s">
        <v>101</v>
      </c>
      <c r="D3" t="s">
        <v>102</v>
      </c>
    </row>
    <row r="4" spans="1:6">
      <c r="A4" t="s">
        <v>105</v>
      </c>
      <c r="B4">
        <v>10</v>
      </c>
      <c r="C4" t="s">
        <v>106</v>
      </c>
      <c r="D4" t="s">
        <v>107</v>
      </c>
      <c r="E4" t="s">
        <v>108</v>
      </c>
    </row>
    <row r="5" spans="1:6">
      <c r="A5" t="s">
        <v>109</v>
      </c>
      <c r="B5">
        <v>15</v>
      </c>
      <c r="C5" t="s">
        <v>110</v>
      </c>
      <c r="D5" t="s">
        <v>107</v>
      </c>
      <c r="E5" t="s">
        <v>47</v>
      </c>
    </row>
    <row r="6" spans="1:6">
      <c r="A6" t="s">
        <v>112</v>
      </c>
      <c r="B6">
        <v>9</v>
      </c>
      <c r="C6" t="s">
        <v>111</v>
      </c>
      <c r="D6" t="s">
        <v>14</v>
      </c>
      <c r="E6" t="s">
        <v>21</v>
      </c>
    </row>
    <row r="7" spans="1:6">
      <c r="A7" t="s">
        <v>113</v>
      </c>
      <c r="B7">
        <v>5</v>
      </c>
      <c r="C7" t="s">
        <v>106</v>
      </c>
      <c r="D7" t="s">
        <v>107</v>
      </c>
      <c r="E7" t="s">
        <v>22</v>
      </c>
    </row>
    <row r="8" spans="1:6">
      <c r="A8" t="s">
        <v>97</v>
      </c>
      <c r="B8">
        <v>2</v>
      </c>
      <c r="C8" t="s">
        <v>111</v>
      </c>
      <c r="D8" t="s">
        <v>107</v>
      </c>
      <c r="E8" t="s">
        <v>23</v>
      </c>
    </row>
    <row r="9" spans="1:6">
      <c r="A9" t="s">
        <v>98</v>
      </c>
      <c r="B9">
        <v>6</v>
      </c>
      <c r="C9" t="s">
        <v>111</v>
      </c>
      <c r="D9" t="s">
        <v>12</v>
      </c>
      <c r="E9" t="s">
        <v>85</v>
      </c>
    </row>
    <row r="10" spans="1:6">
      <c r="A10" t="s">
        <v>86</v>
      </c>
      <c r="B10">
        <v>7</v>
      </c>
      <c r="C10" t="s">
        <v>111</v>
      </c>
      <c r="D10" t="s">
        <v>87</v>
      </c>
      <c r="E10" t="s">
        <v>88</v>
      </c>
    </row>
    <row r="11" spans="1:6">
      <c r="A11" t="s">
        <v>90</v>
      </c>
      <c r="B11">
        <v>5</v>
      </c>
      <c r="C11" t="s">
        <v>111</v>
      </c>
      <c r="D11" t="s">
        <v>107</v>
      </c>
      <c r="E11" t="s">
        <v>89</v>
      </c>
    </row>
    <row r="12" spans="1:6">
      <c r="A12" t="s">
        <v>91</v>
      </c>
      <c r="B12">
        <v>4</v>
      </c>
      <c r="C12" t="s">
        <v>111</v>
      </c>
      <c r="D12" t="s">
        <v>107</v>
      </c>
      <c r="E12" t="s">
        <v>92</v>
      </c>
    </row>
    <row r="13" spans="1:6">
      <c r="A13" t="s">
        <v>69</v>
      </c>
      <c r="B13">
        <v>7</v>
      </c>
      <c r="C13" t="s">
        <v>94</v>
      </c>
      <c r="D13" t="s">
        <v>93</v>
      </c>
      <c r="E13" t="s">
        <v>68</v>
      </c>
    </row>
    <row r="14" spans="1:6">
      <c r="A14" t="s">
        <v>72</v>
      </c>
      <c r="B14">
        <v>8</v>
      </c>
      <c r="C14" t="s">
        <v>71</v>
      </c>
      <c r="D14" t="s">
        <v>96</v>
      </c>
      <c r="E14" t="s">
        <v>70</v>
      </c>
      <c r="F14" t="s">
        <v>73</v>
      </c>
    </row>
    <row r="15" spans="1:6">
      <c r="A15" t="s">
        <v>74</v>
      </c>
      <c r="B15" t="s">
        <v>75</v>
      </c>
      <c r="C15" t="s">
        <v>111</v>
      </c>
      <c r="D15" t="s">
        <v>107</v>
      </c>
      <c r="E15" t="s">
        <v>78</v>
      </c>
    </row>
    <row r="16" spans="1:6">
      <c r="A16" t="s">
        <v>79</v>
      </c>
      <c r="B16" t="s">
        <v>80</v>
      </c>
      <c r="C16" t="s">
        <v>110</v>
      </c>
      <c r="D16" t="s">
        <v>81</v>
      </c>
      <c r="E16" t="s">
        <v>82</v>
      </c>
    </row>
    <row r="17" spans="1:6">
      <c r="A17" t="s">
        <v>83</v>
      </c>
      <c r="B17">
        <v>19</v>
      </c>
      <c r="C17" t="s">
        <v>111</v>
      </c>
      <c r="D17" t="s">
        <v>107</v>
      </c>
      <c r="E17" t="s">
        <v>5</v>
      </c>
      <c r="F17" t="s">
        <v>84</v>
      </c>
    </row>
    <row r="18" spans="1:6">
      <c r="A18" t="s">
        <v>51</v>
      </c>
      <c r="B18">
        <v>16</v>
      </c>
      <c r="C18" t="s">
        <v>111</v>
      </c>
      <c r="D18" t="s">
        <v>107</v>
      </c>
      <c r="E18" t="s">
        <v>52</v>
      </c>
    </row>
    <row r="19" spans="1:6">
      <c r="A19" t="s">
        <v>53</v>
      </c>
      <c r="B19">
        <v>7</v>
      </c>
      <c r="C19" t="s">
        <v>57</v>
      </c>
      <c r="D19" t="s">
        <v>81</v>
      </c>
      <c r="E19" t="s">
        <v>54</v>
      </c>
    </row>
    <row r="20" spans="1:6">
      <c r="A20" t="s">
        <v>55</v>
      </c>
      <c r="B20">
        <v>16</v>
      </c>
      <c r="C20" t="s">
        <v>57</v>
      </c>
      <c r="D20" t="s">
        <v>81</v>
      </c>
      <c r="E20" t="s">
        <v>54</v>
      </c>
    </row>
    <row r="21" spans="1:6">
      <c r="A21" t="s">
        <v>56</v>
      </c>
      <c r="B21">
        <v>20</v>
      </c>
      <c r="C21" t="s">
        <v>57</v>
      </c>
      <c r="D21" t="s">
        <v>81</v>
      </c>
      <c r="E21" t="s">
        <v>54</v>
      </c>
    </row>
    <row r="22" spans="1:6">
      <c r="A22" t="s">
        <v>61</v>
      </c>
      <c r="B22">
        <v>18</v>
      </c>
      <c r="C22" t="s">
        <v>111</v>
      </c>
      <c r="D22" t="s">
        <v>58</v>
      </c>
      <c r="E22" t="s">
        <v>59</v>
      </c>
      <c r="F22" t="s">
        <v>60</v>
      </c>
    </row>
    <row r="23" spans="1:6">
      <c r="A23" t="s">
        <v>64</v>
      </c>
      <c r="B23">
        <v>13</v>
      </c>
      <c r="C23" t="s">
        <v>65</v>
      </c>
      <c r="D23" t="s">
        <v>62</v>
      </c>
      <c r="E23" t="s">
        <v>63</v>
      </c>
    </row>
    <row r="24" spans="1:6">
      <c r="A24" t="s">
        <v>66</v>
      </c>
      <c r="B24">
        <v>9</v>
      </c>
      <c r="C24" t="s">
        <v>65</v>
      </c>
      <c r="D24" t="s">
        <v>107</v>
      </c>
      <c r="E24" t="s">
        <v>95</v>
      </c>
    </row>
    <row r="25" spans="1:6">
      <c r="A25" t="s">
        <v>67</v>
      </c>
      <c r="B25">
        <v>20</v>
      </c>
      <c r="C25" t="s">
        <v>111</v>
      </c>
      <c r="D25" t="s">
        <v>81</v>
      </c>
      <c r="E25" t="s">
        <v>39</v>
      </c>
    </row>
    <row r="26" spans="1:6">
      <c r="A26" t="s">
        <v>41</v>
      </c>
      <c r="B26">
        <v>13</v>
      </c>
      <c r="C26" t="s">
        <v>42</v>
      </c>
      <c r="D26" t="s">
        <v>40</v>
      </c>
      <c r="E26" t="s">
        <v>9</v>
      </c>
    </row>
    <row r="27" spans="1:6">
      <c r="A27" t="s">
        <v>45</v>
      </c>
      <c r="B27">
        <v>9</v>
      </c>
      <c r="C27" t="s">
        <v>42</v>
      </c>
      <c r="D27" t="s">
        <v>43</v>
      </c>
      <c r="E27" t="s">
        <v>44</v>
      </c>
    </row>
    <row r="28" spans="1:6">
      <c r="A28" t="s">
        <v>48</v>
      </c>
      <c r="B28">
        <v>10</v>
      </c>
      <c r="C28" t="s">
        <v>46</v>
      </c>
      <c r="D28" t="s">
        <v>96</v>
      </c>
      <c r="E28" t="s">
        <v>10</v>
      </c>
    </row>
    <row r="29" spans="1:6">
      <c r="A29" t="s">
        <v>50</v>
      </c>
      <c r="B29">
        <v>9</v>
      </c>
      <c r="C29" t="s">
        <v>111</v>
      </c>
      <c r="D29" t="s">
        <v>107</v>
      </c>
      <c r="E29" t="s">
        <v>49</v>
      </c>
    </row>
    <row r="30" spans="1:6">
      <c r="A30" t="s">
        <v>27</v>
      </c>
      <c r="B30">
        <v>12</v>
      </c>
      <c r="C30" t="s">
        <v>111</v>
      </c>
      <c r="D30" t="s">
        <v>107</v>
      </c>
      <c r="E30" t="s">
        <v>25</v>
      </c>
      <c r="F30" t="s">
        <v>26</v>
      </c>
    </row>
    <row r="31" spans="1:6">
      <c r="A31" t="s">
        <v>30</v>
      </c>
      <c r="B31">
        <v>9</v>
      </c>
      <c r="C31" t="s">
        <v>111</v>
      </c>
      <c r="D31" t="s">
        <v>28</v>
      </c>
      <c r="E31" t="s">
        <v>29</v>
      </c>
    </row>
    <row r="32" spans="1:6">
      <c r="A32" t="s">
        <v>31</v>
      </c>
      <c r="B32">
        <v>10</v>
      </c>
      <c r="C32" t="s">
        <v>94</v>
      </c>
      <c r="D32" t="s">
        <v>93</v>
      </c>
      <c r="E32" t="s">
        <v>32</v>
      </c>
    </row>
    <row r="33" spans="1:5">
      <c r="A33" t="s">
        <v>36</v>
      </c>
      <c r="B33">
        <v>9</v>
      </c>
      <c r="C33" t="s">
        <v>34</v>
      </c>
      <c r="D33" t="s">
        <v>35</v>
      </c>
      <c r="E33" t="s">
        <v>33</v>
      </c>
    </row>
    <row r="34" spans="1:5">
      <c r="A34" t="s">
        <v>37</v>
      </c>
      <c r="B34">
        <v>39</v>
      </c>
      <c r="C34" t="s">
        <v>38</v>
      </c>
      <c r="D34" t="s">
        <v>18</v>
      </c>
      <c r="E34" t="s">
        <v>6</v>
      </c>
    </row>
    <row r="35" spans="1:5">
      <c r="A35" t="s">
        <v>76</v>
      </c>
      <c r="B35">
        <v>13</v>
      </c>
      <c r="C35" t="s">
        <v>77</v>
      </c>
      <c r="D35" t="s">
        <v>107</v>
      </c>
      <c r="E35" t="s">
        <v>7</v>
      </c>
    </row>
    <row r="36" spans="1:5">
      <c r="A36" t="s">
        <v>24</v>
      </c>
      <c r="B36">
        <v>14</v>
      </c>
      <c r="C36" t="s">
        <v>111</v>
      </c>
      <c r="D36" t="s">
        <v>13</v>
      </c>
      <c r="E36" t="s">
        <v>8</v>
      </c>
    </row>
    <row r="39" spans="1:5" ht="16">
      <c r="C39" t="s">
        <v>11</v>
      </c>
      <c r="D39" s="1">
        <f t="array" ref="D39">SUM(LEN(D4:D36)-LEN(SUBSTITUTE(D4:D36,"health", "")))/LEN("health")</f>
        <v>16</v>
      </c>
    </row>
    <row r="40" spans="1:5" ht="16">
      <c r="C40" t="s">
        <v>15</v>
      </c>
      <c r="D40" s="1">
        <f t="array" ref="D40">SUM(LEN(D4:D36)-LEN(SUBSTITUTE(D4:D36,"chemical","")))/LEN("chemical")</f>
        <v>6</v>
      </c>
    </row>
    <row r="41" spans="1:5" ht="16">
      <c r="C41" t="s">
        <v>16</v>
      </c>
      <c r="D41" s="1">
        <f t="array" ref="D41">SUM(LEN(D4:D36)-LEN(SUBSTITUTE(D4:D36,"first aid","")))/LEN("first aid")</f>
        <v>1</v>
      </c>
    </row>
    <row r="42" spans="1:5" ht="16">
      <c r="C42" t="s">
        <v>17</v>
      </c>
      <c r="D42" s="1">
        <f t="array" ref="D42">SUM(LEN(D4:D36)-LEN(SUBSTITUTE(D4:D36,"general knowledge","")))/LEN("general knowledge")</f>
        <v>3</v>
      </c>
    </row>
    <row r="43" spans="1:5">
      <c r="C43" t="s">
        <v>19</v>
      </c>
      <c r="D43">
        <f t="array" ref="D43">SUM(LEN(D4:D36)-LEN(SUBSTITUTE(D4:D36,"column","")))/LEN("column")</f>
        <v>2</v>
      </c>
    </row>
    <row r="44" spans="1:5">
      <c r="C44" t="s">
        <v>20</v>
      </c>
      <c r="D44">
        <f t="array" ref="D44">SUM(LEN(D4:D36)-LEN(SUBSTITUTE(D4:D36,"consumer","")))/LEN("consumer")</f>
        <v>1</v>
      </c>
    </row>
    <row r="45" spans="1:5">
      <c r="C45" t="s">
        <v>0</v>
      </c>
      <c r="D45">
        <f t="array" ref="D45">SUM(LEN(D4:D36)-LEN(SUBSTITUTE(D4:D36,"similie","")))/LEN("similie")</f>
        <v>1</v>
      </c>
    </row>
    <row r="46" spans="1:5">
      <c r="C46" t="s">
        <v>1</v>
      </c>
      <c r="D46">
        <f t="array" ref="D46">SUM(LEN(D4:D36)-LEN(SUBSTITUTE(D4:D36,"environment","")))/LEN("environment")</f>
        <v>1</v>
      </c>
    </row>
    <row r="47" spans="1:5">
      <c r="C47" t="s">
        <v>2</v>
      </c>
      <c r="D47">
        <f t="array" ref="D47">SUM(LEN(D4:D36)-LEN(SUBSTITUTE(D4:D36,"cleaning","")))/LEN("cleaning")</f>
        <v>0</v>
      </c>
    </row>
    <row r="48" spans="1:5">
      <c r="C48" t="s">
        <v>3</v>
      </c>
      <c r="D48">
        <f t="array" ref="D48">SUM(LEN(D4:D36)-LEN(SUBSTITUTE(D4:D36,"food","")))/LEN("food")</f>
        <v>0</v>
      </c>
    </row>
    <row r="49" spans="3:4">
      <c r="C49" t="s">
        <v>4</v>
      </c>
      <c r="D49">
        <f t="array" ref="D49">SUM(LEN(D4:D36)-LEN(SUBSTITUTE(D4:D36,"craft","")))/LEN("craft")</f>
        <v>1</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2013-08-05T12:19:55Z</dcterms:created>
  <dcterms:modified xsi:type="dcterms:W3CDTF">2013-08-08T14:20:15Z</dcterms:modified>
</cp:coreProperties>
</file>