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2E97B9B5-BAF9-4EAD-B58F-EB4FA167DA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ster" sheetId="1" r:id="rId1"/>
    <sheet name="Monster_Property_Table" sheetId="3" r:id="rId2"/>
    <sheet name="Monster_Property" sheetId="2" r:id="rId3"/>
    <sheet name="Monster_Property_Effect" sheetId="6" r:id="rId4"/>
    <sheet name="Monster_DropTable" sheetId="7" r:id="rId5"/>
    <sheet name="Monster_Condition" sheetId="5" r:id="rId6"/>
  </sheets>
  <externalReferences>
    <externalReference r:id="rId7"/>
  </externalReferences>
  <definedNames>
    <definedName name="광물id">OFFSET([1]Mineral!$B$4,0,0,COUNTA([1]Mineral!$B:$B),1)</definedName>
    <definedName name="드롭테이블id">OFFSET(Monster_DropTable!$B$4,0,0,COUNTA(Monster_DropTable!$B:$B),1)</definedName>
    <definedName name="속성id">OFFSET(Monster_Property!$B$4,0,0,COUNTA(Monster_Property!$B:$B),1)</definedName>
    <definedName name="약초id">OFFSET([1]Herb!$B$4,0,0,COUNTA([1]Herb!$B:$B),1)</definedName>
    <definedName name="특성테이블id">OFFSET(Monster_Property_Table!$B$4,0,0,COUNTA(Monster_Property_Table!$B:$B),1)</definedName>
    <definedName name="특수조건id">OFFSET(Monster_Condition!$B$4,0,0,COUNTA(Monster_Condition!$B:$B),1)</definedName>
    <definedName name="효과id">OFFSET(Monster_Property_Effect!$B$4,0,0,COUNTA(Monster_Property_Effect!$B:$B),1)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5" i="7"/>
  <c r="C4" i="7"/>
  <c r="C5" i="3"/>
  <c r="C4" i="3"/>
</calcChain>
</file>

<file path=xl/sharedStrings.xml><?xml version="1.0" encoding="utf-8"?>
<sst xmlns="http://schemas.openxmlformats.org/spreadsheetml/2006/main" count="125" uniqueCount="78">
  <si>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</si>
  <si>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</si>
  <si>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</si>
  <si>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string</t>
    <phoneticPr fontId="1" type="noConversion"/>
  </si>
  <si>
    <t>몬스터 id</t>
  </si>
  <si>
    <t>랭크</t>
  </si>
  <si>
    <t>공격력</t>
  </si>
  <si>
    <t>체력</t>
  </si>
  <si>
    <t>탐지 레벨</t>
  </si>
  <si>
    <t>시야 발각 범위</t>
  </si>
  <si>
    <t>청각 발각 범위</t>
  </si>
  <si>
    <t>string</t>
  </si>
  <si>
    <t>int</t>
  </si>
  <si>
    <t>Monster_id</t>
  </si>
  <si>
    <t>Monster_rank</t>
  </si>
  <si>
    <t>Monster_atk</t>
  </si>
  <si>
    <t>Monster_hp</t>
  </si>
  <si>
    <t>Monster_detection_level</t>
  </si>
  <si>
    <t>Monster_view_detection</t>
  </si>
  <si>
    <t>Monster_sound_detection</t>
  </si>
  <si>
    <t>MST_BTL</t>
    <phoneticPr fontId="1" type="noConversion"/>
  </si>
  <si>
    <t>속성 id</t>
  </si>
  <si>
    <t>속성 설명</t>
  </si>
  <si>
    <t>long</t>
  </si>
  <si>
    <t>Property_id</t>
  </si>
  <si>
    <t>Property_explanation</t>
  </si>
  <si>
    <t>Flame</t>
  </si>
  <si>
    <t xml:space="preserve">화염 </t>
    <phoneticPr fontId="1" type="noConversion"/>
  </si>
  <si>
    <t>Flame</t>
    <phoneticPr fontId="1" type="noConversion"/>
  </si>
  <si>
    <t>섬광</t>
    <phoneticPr fontId="1" type="noConversion"/>
  </si>
  <si>
    <t>FlashBang</t>
  </si>
  <si>
    <t>FlashBang</t>
    <phoneticPr fontId="1" type="noConversion"/>
  </si>
  <si>
    <t>특성 테이블 id</t>
  </si>
  <si>
    <t>특성 테이블 정리</t>
  </si>
  <si>
    <t>#몬스터 특성 1</t>
  </si>
  <si>
    <t>#몬스터 특성 2</t>
  </si>
  <si>
    <t>#몬스터 특성 3</t>
  </si>
  <si>
    <t>#설명</t>
  </si>
  <si>
    <t>Monster_property1</t>
  </si>
  <si>
    <t>특성 테이블</t>
    <phoneticPr fontId="1" type="noConversion"/>
  </si>
  <si>
    <t>드롭 테이블</t>
    <phoneticPr fontId="1" type="noConversion"/>
  </si>
  <si>
    <t>특수 드롭 테이블</t>
    <phoneticPr fontId="1" type="noConversion"/>
  </si>
  <si>
    <t>특수 조건</t>
    <phoneticPr fontId="1" type="noConversion"/>
  </si>
  <si>
    <t>Condition</t>
    <phoneticPr fontId="1" type="noConversion"/>
  </si>
  <si>
    <t>조건 id</t>
    <phoneticPr fontId="1" type="noConversion"/>
  </si>
  <si>
    <t>조건 설명</t>
    <phoneticPr fontId="1" type="noConversion"/>
  </si>
  <si>
    <t>Condition_id</t>
    <phoneticPr fontId="1" type="noConversion"/>
  </si>
  <si>
    <t>Condition_explanation</t>
    <phoneticPr fontId="1" type="noConversion"/>
  </si>
  <si>
    <t>Weakness</t>
  </si>
  <si>
    <t>Weakness</t>
    <phoneticPr fontId="1" type="noConversion"/>
  </si>
  <si>
    <t>약점 공격</t>
    <phoneticPr fontId="1" type="noConversion"/>
  </si>
  <si>
    <t>#값</t>
    <phoneticPr fontId="1" type="noConversion"/>
  </si>
  <si>
    <t>MST_BTL_NOR</t>
    <phoneticPr fontId="1" type="noConversion"/>
  </si>
  <si>
    <t>취약</t>
    <phoneticPr fontId="1" type="noConversion"/>
  </si>
  <si>
    <t>#효과</t>
    <phoneticPr fontId="1" type="noConversion"/>
  </si>
  <si>
    <t>효과 id</t>
    <phoneticPr fontId="1" type="noConversion"/>
  </si>
  <si>
    <t>효과 설명</t>
    <phoneticPr fontId="1" type="noConversion"/>
  </si>
  <si>
    <t>저항</t>
    <phoneticPr fontId="1" type="noConversion"/>
  </si>
  <si>
    <t>Resistence</t>
  </si>
  <si>
    <t>Resistence</t>
    <phoneticPr fontId="1" type="noConversion"/>
  </si>
  <si>
    <t>MST_BTL_CON</t>
    <phoneticPr fontId="1" type="noConversion"/>
  </si>
  <si>
    <t>드롭테이블 ID</t>
    <phoneticPr fontId="1" type="noConversion"/>
  </si>
  <si>
    <t>드롭테이블 정보</t>
    <phoneticPr fontId="1" type="noConversion"/>
  </si>
  <si>
    <t>#아이템1</t>
    <phoneticPr fontId="1" type="noConversion"/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</si>
  <si>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</si>
  <si>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</si>
  <si>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</si>
  <si>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#아이템2</t>
  </si>
  <si>
    <t>#아이템3</t>
  </si>
  <si>
    <t>DropTable_id</t>
    <phoneticPr fontId="1" type="noConversion"/>
  </si>
  <si>
    <t>DropTable_Info</t>
    <phoneticPr fontId="1" type="noConversion"/>
  </si>
  <si>
    <t>ITM_MIN_CPR</t>
    <phoneticPr fontId="1" type="noConversion"/>
  </si>
  <si>
    <t>ITM_MIN_CPR</t>
  </si>
  <si>
    <t>ITM_MIN_SIL</t>
  </si>
  <si>
    <t>BTL_NOR</t>
  </si>
  <si>
    <t>BTL_NOR</t>
    <phoneticPr fontId="1" type="noConversion"/>
  </si>
  <si>
    <t>BTL_CON</t>
  </si>
  <si>
    <t>BTL_CON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</si>
</sst>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표준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ma\Documents\GitHub\DungeonRPGDataFile\Item_Info.xlsx" TargetMode="External"/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eItem"/>
      <sheetName val="DropItem"/>
      <sheetName val="Herb"/>
      <sheetName val="Mineral"/>
      <sheetName val="Potion"/>
      <sheetName val="Tool"/>
      <sheetName val="Armor"/>
      <sheetName val="ResourceNode"/>
      <sheetName val="ResourceNode_DropTable"/>
      <sheetName val="Condition"/>
    </sheetNames>
    <sheetDataSet>
      <sheetData sheetId="0"/>
      <sheetData sheetId="1"/>
      <sheetData sheetId="2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Item_id</v>
          </cell>
        </row>
        <row r="4">
          <cell r="B4" t="str">
            <v>ITM_HER_JSM</v>
          </cell>
        </row>
        <row r="5">
          <cell r="B5" t="str">
            <v>ITM_HER_JNB</v>
          </cell>
        </row>
        <row r="6">
          <cell r="B6" t="str">
            <v>ITM_HER_RSM</v>
          </cell>
        </row>
      </sheetData>
      <sheetData sheetId="3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Item_id</v>
          </cell>
        </row>
        <row r="4">
          <cell r="B4" t="str">
            <v>ITM_MIN_CPR</v>
          </cell>
        </row>
        <row r="5">
          <cell r="B5" t="str">
            <v>ITM_MIN_SIL</v>
          </cell>
        </row>
        <row r="6">
          <cell r="B6" t="str">
            <v>ITM_MIN_GOL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L10" sqref="L10"/>
    </sheetView>
  </sheetViews>
  <sheetFormatPr defaultRowHeight="16.5" x14ac:dyDescent="0.3"/>
  <cols>
    <col min="1" max="1" width="12.875" bestFit="1" customWidth="1"/>
    <col min="2" max="2" width="11" bestFit="1" customWidth="1"/>
    <col min="3" max="3" width="13.3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  <col min="9" max="10" width="15.625" customWidth="1"/>
    <col min="11" max="11" width="14.125" customWidth="1"/>
    <col min="12" max="12" width="15.625" customWidth="1"/>
  </cols>
  <sheetData>
    <row r="1" spans="1:12" s="7" customFormat="1" x14ac:dyDescent="0.3">
      <c r="A1" s="1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39</v>
      </c>
      <c r="J1" s="7" t="s">
        <v>40</v>
      </c>
      <c r="K1" s="7" t="s">
        <v>42</v>
      </c>
      <c r="L1" s="7" t="s">
        <v>41</v>
      </c>
    </row>
    <row r="2" spans="1:12" s="8" customFormat="1" x14ac:dyDescent="0.3">
      <c r="A2" s="2" t="s">
        <v>1</v>
      </c>
      <c r="B2" s="8" t="s">
        <v>11</v>
      </c>
      <c r="C2" s="8" t="s">
        <v>12</v>
      </c>
      <c r="D2" s="8" t="s">
        <v>12</v>
      </c>
      <c r="E2" s="8" t="s">
        <v>12</v>
      </c>
      <c r="F2" s="8" t="s">
        <v>12</v>
      </c>
      <c r="G2" s="8" t="s">
        <v>12</v>
      </c>
      <c r="H2" s="8" t="s">
        <v>12</v>
      </c>
      <c r="K2" s="8" t="s">
        <v>3</v>
      </c>
    </row>
    <row r="3" spans="1:12" s="9" customFormat="1" x14ac:dyDescent="0.3">
      <c r="A3" s="3" t="s">
        <v>2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K3" s="9" t="s">
        <v>43</v>
      </c>
    </row>
    <row r="4" spans="1:12" x14ac:dyDescent="0.3">
      <c r="B4" s="10" t="s">
        <v>20</v>
      </c>
      <c r="C4" s="10">
        <v>1</v>
      </c>
      <c r="D4" s="10">
        <v>10</v>
      </c>
      <c r="E4" s="10">
        <v>50</v>
      </c>
      <c r="F4" s="10">
        <v>2</v>
      </c>
      <c r="G4" s="10">
        <v>300</v>
      </c>
      <c r="H4" s="10">
        <v>300</v>
      </c>
      <c r="I4" t="s">
        <v>52</v>
      </c>
      <c r="J4" t="s">
        <v>74</v>
      </c>
      <c r="K4" t="s">
        <v>48</v>
      </c>
      <c r="L4" t="s">
        <v>76</v>
      </c>
    </row>
  </sheetData>
  <phoneticPr fontId="1" type="noConversion"/>
  <conditionalFormatting sqref="I4:I5">
    <cfRule type="expression" dxfId="5" priority="4">
      <formula>AND(I4&lt;&gt;"", ISERROR(MATCH(I4, 특성테이블id, 0)))</formula>
    </cfRule>
  </conditionalFormatting>
  <conditionalFormatting sqref="K4:K5">
    <cfRule type="expression" dxfId="4" priority="3">
      <formula>AND(K4&lt;&gt;"", ISERROR(MATCH(K4, 특수조건id, 0)))</formula>
    </cfRule>
  </conditionalFormatting>
  <conditionalFormatting sqref="J4:J5">
    <cfRule type="expression" dxfId="3" priority="2">
      <formula>AND(J4&lt;&gt;"", ISERROR(MATCH(J4, 드롭테이블id, 0)))</formula>
    </cfRule>
  </conditionalFormatting>
  <conditionalFormatting sqref="L4:L5">
    <cfRule type="expression" dxfId="0" priority="1">
      <formula>AND(L4&lt;&gt;"", ISERROR(MATCH(L4, 드롭테이블id, 0)))</formula>
    </cfRule>
  </conditionalFormatting>
  <dataValidations count="3">
    <dataValidation type="list" allowBlank="1" showInputMessage="1" showErrorMessage="1" sqref="I4:I5" xr:uid="{14251A4C-726F-4010-8FA3-51A40B370DF0}">
      <formula1>특성테이블id</formula1>
    </dataValidation>
    <dataValidation type="list" allowBlank="1" showInputMessage="1" showErrorMessage="1" sqref="K4:K5" xr:uid="{0B8CD17E-FF1C-4A82-B2E5-1A6876C64E8E}">
      <formula1>특수조건id</formula1>
    </dataValidation>
    <dataValidation type="list" allowBlank="1" showInputMessage="1" showErrorMessage="1" sqref="J4:J5 L4:L5" xr:uid="{798259A7-8F38-4ACD-9499-CA36D2FEA58E}">
      <formula1>드롭테이블id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488C-5698-4BB8-9C5E-1FC627A56FA2}">
  <dimension ref="A1:N10"/>
  <sheetViews>
    <sheetView workbookViewId="0">
      <selection activeCell="E16" sqref="E16"/>
    </sheetView>
  </sheetViews>
  <sheetFormatPr defaultRowHeight="16.5" x14ac:dyDescent="0.3"/>
  <cols>
    <col min="1" max="1" width="12.875" bestFit="1" customWidth="1"/>
    <col min="2" max="2" width="14.125" bestFit="1" customWidth="1"/>
    <col min="3" max="3" width="59.75" bestFit="1" customWidth="1"/>
    <col min="4" max="4" width="18.125" bestFit="1" customWidth="1"/>
    <col min="5" max="6" width="18.125" customWidth="1"/>
    <col min="7" max="7" width="18.125" bestFit="1" customWidth="1"/>
    <col min="8" max="9" width="18.125" customWidth="1"/>
    <col min="10" max="10" width="18.125" bestFit="1" customWidth="1"/>
    <col min="11" max="12" width="18.125" customWidth="1"/>
    <col min="13" max="13" width="20.25" bestFit="1" customWidth="1"/>
    <col min="14" max="14" width="24.75" bestFit="1" customWidth="1"/>
  </cols>
  <sheetData>
    <row r="1" spans="1:14" s="7" customFormat="1" x14ac:dyDescent="0.3">
      <c r="A1" s="1" t="s">
        <v>0</v>
      </c>
      <c r="B1" s="7" t="s">
        <v>32</v>
      </c>
      <c r="C1" s="7" t="s">
        <v>33</v>
      </c>
      <c r="D1" s="7" t="s">
        <v>34</v>
      </c>
      <c r="E1" s="7" t="s">
        <v>54</v>
      </c>
      <c r="F1" s="7" t="s">
        <v>51</v>
      </c>
      <c r="G1" s="7" t="s">
        <v>35</v>
      </c>
      <c r="H1" s="7" t="s">
        <v>54</v>
      </c>
      <c r="I1" s="7" t="s">
        <v>51</v>
      </c>
      <c r="J1" s="7" t="s">
        <v>36</v>
      </c>
      <c r="K1" s="7" t="s">
        <v>54</v>
      </c>
      <c r="L1" s="7" t="s">
        <v>51</v>
      </c>
      <c r="M1" s="7" t="s">
        <v>37</v>
      </c>
    </row>
    <row r="2" spans="1:14" s="8" customFormat="1" x14ac:dyDescent="0.3">
      <c r="A2" s="2" t="s">
        <v>1</v>
      </c>
      <c r="B2" s="8" t="s">
        <v>23</v>
      </c>
      <c r="C2" s="8" t="s">
        <v>23</v>
      </c>
    </row>
    <row r="3" spans="1:14" s="9" customFormat="1" x14ac:dyDescent="0.3">
      <c r="A3" s="3" t="s">
        <v>2</v>
      </c>
      <c r="B3" s="9" t="s">
        <v>13</v>
      </c>
      <c r="C3" s="9" t="s">
        <v>38</v>
      </c>
    </row>
    <row r="4" spans="1:14" x14ac:dyDescent="0.3">
      <c r="B4" s="10" t="s">
        <v>52</v>
      </c>
      <c r="C4" s="10" t="str">
        <f>_xlfn.TEXTJOIN("~",TRUE,_xlfn.TEXTJOIN("/",TRUE,D4,E4,F4),_xlfn.TEXTJOIN("/",TRUE,G4,H4,I4),_xlfn.TEXTJOIN("/",TRUE,J4,K4,L4))</f>
        <v>Flame/Weakness/50</v>
      </c>
      <c r="D4" s="10" t="s">
        <v>26</v>
      </c>
      <c r="E4" s="10" t="s">
        <v>49</v>
      </c>
      <c r="F4" s="10">
        <v>50</v>
      </c>
      <c r="G4" s="10"/>
      <c r="H4" s="10"/>
      <c r="I4" s="10"/>
      <c r="J4" s="10"/>
      <c r="K4" s="10"/>
      <c r="L4" s="10"/>
      <c r="M4" s="10"/>
      <c r="N4" s="10"/>
    </row>
    <row r="5" spans="1:14" x14ac:dyDescent="0.3">
      <c r="B5" t="s">
        <v>60</v>
      </c>
      <c r="C5" s="10" t="str">
        <f>_xlfn.TEXTJOIN("~",TRUE,_xlfn.TEXTJOIN("/",TRUE,D5,E5,F5),_xlfn.TEXTJOIN("/",TRUE,G5,H5,I5),_xlfn.TEXTJOIN("/",TRUE,J5,K5,L5))</f>
        <v>Flame/Weakness/50~FlashBang/Resistence/70</v>
      </c>
      <c r="D5" s="10" t="s">
        <v>26</v>
      </c>
      <c r="E5" s="10" t="s">
        <v>48</v>
      </c>
      <c r="F5" s="10">
        <v>50</v>
      </c>
      <c r="G5" s="10" t="s">
        <v>30</v>
      </c>
      <c r="H5" s="10" t="s">
        <v>58</v>
      </c>
      <c r="I5" s="10">
        <v>70</v>
      </c>
      <c r="J5" s="10"/>
      <c r="K5" s="10"/>
      <c r="L5" s="10"/>
    </row>
    <row r="6" spans="1:14" x14ac:dyDescent="0.3">
      <c r="D6" s="10"/>
      <c r="E6" s="10"/>
      <c r="G6" s="10"/>
      <c r="H6" s="10"/>
      <c r="I6" s="10"/>
      <c r="J6" s="10"/>
      <c r="K6" s="10"/>
      <c r="L6" s="10"/>
    </row>
    <row r="7" spans="1:14" x14ac:dyDescent="0.3">
      <c r="D7" s="10"/>
      <c r="E7" s="10"/>
      <c r="G7" s="10"/>
      <c r="H7" s="10"/>
      <c r="I7" s="10"/>
      <c r="J7" s="10"/>
      <c r="K7" s="10"/>
      <c r="L7" s="10"/>
    </row>
    <row r="8" spans="1:14" x14ac:dyDescent="0.3">
      <c r="D8" s="10"/>
      <c r="E8" s="10"/>
      <c r="G8" s="10"/>
      <c r="H8" s="10"/>
      <c r="I8" s="10"/>
      <c r="J8" s="10"/>
      <c r="K8" s="10"/>
      <c r="L8" s="10"/>
    </row>
    <row r="9" spans="1:14" x14ac:dyDescent="0.3">
      <c r="D9" s="10"/>
      <c r="E9" s="10"/>
      <c r="G9" s="10"/>
      <c r="H9" s="10"/>
      <c r="I9" s="10"/>
      <c r="J9" s="10"/>
      <c r="K9" s="10"/>
      <c r="L9" s="10"/>
    </row>
    <row r="10" spans="1:14" x14ac:dyDescent="0.3">
      <c r="G10" s="10"/>
      <c r="H10" s="10"/>
      <c r="I10" s="10"/>
      <c r="J10" s="10"/>
      <c r="K10" s="10"/>
      <c r="L10" s="10"/>
    </row>
  </sheetData>
  <phoneticPr fontId="1" type="noConversion"/>
  <conditionalFormatting sqref="D4:D8">
    <cfRule type="expression" dxfId="24" priority="14">
      <formula>AND(D4&lt;&gt;"", ISERROR(MATCH(D4, 속성id, 0)))</formula>
    </cfRule>
  </conditionalFormatting>
  <conditionalFormatting sqref="E4:E9">
    <cfRule type="expression" dxfId="23" priority="13">
      <formula>AND(E4&lt;&gt;"", ISERROR(MATCH(E4, 효과id, 0)))</formula>
    </cfRule>
  </conditionalFormatting>
  <conditionalFormatting sqref="G4:G10">
    <cfRule type="expression" dxfId="16" priority="4">
      <formula>AND(G4&lt;&gt;"", ISERROR(MATCH(G4, 속성id, 0)))</formula>
    </cfRule>
  </conditionalFormatting>
  <conditionalFormatting sqref="H4:H10">
    <cfRule type="expression" dxfId="15" priority="3">
      <formula>AND(H4&lt;&gt;"", ISERROR(MATCH(H4, 효과id, 0)))</formula>
    </cfRule>
  </conditionalFormatting>
  <conditionalFormatting sqref="J4:J10">
    <cfRule type="expression" dxfId="14" priority="2">
      <formula>AND(J4&lt;&gt;"", ISERROR(MATCH(J4, 속성id, 0)))</formula>
    </cfRule>
  </conditionalFormatting>
  <conditionalFormatting sqref="K4:K10">
    <cfRule type="expression" dxfId="13" priority="1">
      <formula>AND(K4&lt;&gt;"", ISERROR(MATCH(K4, 효과id, 0)))</formula>
    </cfRule>
  </conditionalFormatting>
  <dataValidations count="3">
    <dataValidation type="list" allowBlank="1" showInputMessage="1" showErrorMessage="1" sqref="J4:J10 D4:D9 G4:G10" xr:uid="{2310EA06-93AC-46CE-9C36-51844E74F757}">
      <formula1>속성id</formula1>
    </dataValidation>
    <dataValidation type="list" allowBlank="1" showInputMessage="1" showErrorMessage="1" sqref="E6:E9" xr:uid="{C8355628-9BEF-4617-8782-4D6933E022A5}">
      <formula1>특수조건id</formula1>
    </dataValidation>
    <dataValidation type="list" allowBlank="1" showInputMessage="1" showErrorMessage="1" sqref="E4:E5 K4:K10 H4:H10" xr:uid="{C6DCC494-E958-4FC7-9F6B-01AFD6FB2075}">
      <formula1>효과id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A052-D82F-4AF1-8039-88CF59C7A9B9}">
  <dimension ref="A1:H5"/>
  <sheetViews>
    <sheetView workbookViewId="0">
      <selection activeCell="B4" sqref="B4"/>
    </sheetView>
  </sheetViews>
  <sheetFormatPr defaultRowHeight="16.5" x14ac:dyDescent="0.3"/>
  <cols>
    <col min="1" max="1" width="12.875" bestFit="1" customWidth="1"/>
    <col min="2" max="2" width="11.125" bestFit="1" customWidth="1"/>
    <col min="3" max="3" width="20.3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21</v>
      </c>
      <c r="C1" s="7" t="s">
        <v>22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24</v>
      </c>
      <c r="C3" s="9" t="s">
        <v>25</v>
      </c>
    </row>
    <row r="4" spans="1:8" x14ac:dyDescent="0.3">
      <c r="B4" s="10" t="s">
        <v>28</v>
      </c>
      <c r="C4" s="10" t="s">
        <v>27</v>
      </c>
      <c r="D4" s="10"/>
      <c r="E4" s="10"/>
      <c r="F4" s="10"/>
      <c r="G4" s="10"/>
      <c r="H4" s="10"/>
    </row>
    <row r="5" spans="1:8" x14ac:dyDescent="0.3">
      <c r="B5" t="s">
        <v>31</v>
      </c>
      <c r="C5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F591-5801-4682-A014-14BFE4C747B4}">
  <dimension ref="A1:H5"/>
  <sheetViews>
    <sheetView workbookViewId="0">
      <selection activeCell="C5" sqref="C5"/>
    </sheetView>
  </sheetViews>
  <sheetFormatPr defaultRowHeight="16.5" x14ac:dyDescent="0.3"/>
  <cols>
    <col min="1" max="1" width="12.875" bestFit="1" customWidth="1"/>
    <col min="2" max="2" width="11.125" bestFit="1" customWidth="1"/>
    <col min="3" max="3" width="20.3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55</v>
      </c>
      <c r="C1" s="7" t="s">
        <v>56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24</v>
      </c>
      <c r="C3" s="9" t="s">
        <v>25</v>
      </c>
    </row>
    <row r="4" spans="1:8" x14ac:dyDescent="0.3">
      <c r="B4" s="10" t="s">
        <v>49</v>
      </c>
      <c r="C4" s="10" t="s">
        <v>53</v>
      </c>
      <c r="D4" s="10"/>
      <c r="E4" s="10"/>
      <c r="F4" s="10"/>
      <c r="G4" s="10"/>
      <c r="H4" s="10"/>
    </row>
    <row r="5" spans="1:8" x14ac:dyDescent="0.3">
      <c r="B5" t="s">
        <v>59</v>
      </c>
      <c r="C5" t="s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BDFC-1D78-43AB-83D1-0210C2202977}">
  <dimension ref="A1:O17"/>
  <sheetViews>
    <sheetView workbookViewId="0">
      <selection activeCell="E16" sqref="E16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4" customFormat="1" x14ac:dyDescent="0.3">
      <c r="A1" s="1" t="s">
        <v>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64</v>
      </c>
      <c r="J1" s="7" t="s">
        <v>65</v>
      </c>
      <c r="K1" s="7" t="s">
        <v>66</v>
      </c>
      <c r="L1" s="7" t="s">
        <v>68</v>
      </c>
      <c r="M1" s="7" t="s">
        <v>64</v>
      </c>
      <c r="N1" s="7" t="s">
        <v>65</v>
      </c>
      <c r="O1" s="7" t="s">
        <v>66</v>
      </c>
    </row>
    <row r="2" spans="1:15" s="5" customFormat="1" x14ac:dyDescent="0.3">
      <c r="A2" s="2" t="s">
        <v>1</v>
      </c>
      <c r="B2" s="8" t="s">
        <v>3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6" customFormat="1" x14ac:dyDescent="0.3">
      <c r="A3" s="3" t="s">
        <v>2</v>
      </c>
      <c r="B3" s="9" t="s">
        <v>69</v>
      </c>
      <c r="C3" s="9" t="s">
        <v>70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B4" t="s">
        <v>75</v>
      </c>
      <c r="C4" t="str">
        <f>_xlfn.TEXTJOIN("~",TRUE,_xlfn.TEXTJOIN("/",TRUE,D4,E4,F4,G4),_xlfn.TEXTJOIN("/",TRUE,H4,I4,J4,K4),_xlfn.TEXTJOIN("/",TRUE,L4,M4,N4,O4))</f>
        <v>ITM_MIN_CPR/100/2/3</v>
      </c>
      <c r="D4" s="10" t="s">
        <v>71</v>
      </c>
      <c r="E4">
        <v>100</v>
      </c>
      <c r="F4">
        <v>2</v>
      </c>
      <c r="G4">
        <v>3</v>
      </c>
      <c r="H4" s="10"/>
      <c r="L4" s="10"/>
    </row>
    <row r="5" spans="1:15" x14ac:dyDescent="0.3">
      <c r="B5" t="s">
        <v>77</v>
      </c>
      <c r="C5" t="str">
        <f>_xlfn.TEXTJOIN("~",TRUE,_xlfn.TEXTJOIN("/",TRUE,D5,E5,F5,G5),_xlfn.TEXTJOIN("/",TRUE,H5,I5,J5,K5),_xlfn.TEXTJOIN("/",TRUE,L5,M5,N5,O5))</f>
        <v>ITM_MIN_CPR/50/1/2~ITM_MIN_SIL/50/1/3</v>
      </c>
      <c r="D5" s="10" t="s">
        <v>72</v>
      </c>
      <c r="E5">
        <v>50</v>
      </c>
      <c r="F5">
        <v>1</v>
      </c>
      <c r="G5">
        <v>2</v>
      </c>
      <c r="H5" s="10" t="s">
        <v>73</v>
      </c>
      <c r="I5">
        <v>50</v>
      </c>
      <c r="J5">
        <v>1</v>
      </c>
      <c r="K5">
        <v>3</v>
      </c>
      <c r="L5" s="10"/>
    </row>
    <row r="6" spans="1:15" x14ac:dyDescent="0.3">
      <c r="D6" s="10"/>
      <c r="H6" s="10"/>
      <c r="J6" s="11"/>
      <c r="L6" s="10"/>
    </row>
    <row r="7" spans="1:15" x14ac:dyDescent="0.3">
      <c r="D7" s="10"/>
      <c r="H7" s="10"/>
      <c r="L7" s="10"/>
    </row>
    <row r="12" spans="1:15" x14ac:dyDescent="0.3">
      <c r="J12" s="10"/>
    </row>
    <row r="13" spans="1:15" x14ac:dyDescent="0.3">
      <c r="C13" t="str">
        <f t="shared" ref="C7:C17" si="0">_xlfn.TEXTJOIN("~",TRUE,_xlfn.TEXTJOIN("/",TRUE,D13,E13,F13,G13),_xlfn.TEXTJOIN("/",TRUE,H13,I13,J13,K13),_xlfn.TEXTJOIN("/",TRUE,L13,M13,N13,O13))</f>
        <v/>
      </c>
      <c r="J13" s="10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7">
    <cfRule type="expression" dxfId="11" priority="6">
      <formula>AND(D4&lt;&gt;"", ISERROR(MATCH(D4, 광물id, 0)))</formula>
    </cfRule>
  </conditionalFormatting>
  <conditionalFormatting sqref="D8:D11">
    <cfRule type="expression" dxfId="10" priority="3">
      <formula>AND(D8&lt;&gt;"", ISERROR(MATCH(D8, 약초id, 0)))</formula>
    </cfRule>
  </conditionalFormatting>
  <conditionalFormatting sqref="H4:H7">
    <cfRule type="expression" dxfId="9" priority="5">
      <formula>AND(H4&lt;&gt;"", ISERROR(MATCH(H4, 광물id, 0)))</formula>
    </cfRule>
  </conditionalFormatting>
  <conditionalFormatting sqref="H8:H11">
    <cfRule type="expression" dxfId="8" priority="2">
      <formula>AND(H8&lt;&gt;"", ISERROR(MATCH(H8, 약초id, 0)))</formula>
    </cfRule>
  </conditionalFormatting>
  <conditionalFormatting sqref="L4:L7">
    <cfRule type="expression" dxfId="7" priority="4">
      <formula>AND(L4&lt;&gt;"", ISERROR(MATCH(L4, 광물id, 0)))</formula>
    </cfRule>
  </conditionalFormatting>
  <conditionalFormatting sqref="L8:L11">
    <cfRule type="expression" dxfId="6" priority="1">
      <formula>AND(L8&lt;&gt;"", ISERROR(MATCH(L8, 약초id, 0)))</formula>
    </cfRule>
  </conditionalFormatting>
  <dataValidations count="3">
    <dataValidation type="list" allowBlank="1" showInputMessage="1" showErrorMessage="1" sqref="D8:D11 H8:H11 L8:L11" xr:uid="{083CF207-EDD0-41FA-A3A9-1F8BBEEBA385}">
      <formula1>약초id</formula1>
    </dataValidation>
    <dataValidation type="list" allowBlank="1" showInputMessage="1" showErrorMessage="1" errorTitle="데이터 없음" sqref="D4:D7 H4:H7 L4:L7" xr:uid="{337B8777-565F-40E0-BAF2-03441911EECA}">
      <formula1>광물id</formula1>
    </dataValidation>
    <dataValidation type="list" allowBlank="1" showInputMessage="1" showErrorMessage="1" sqref="I4" xr:uid="{500622B0-BA70-4ECB-93BF-8BCA17533C1F}">
      <formula1>아이템id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E672-D2A9-4D14-A39A-10BA7C26F174}">
  <dimension ref="A1:H4"/>
  <sheetViews>
    <sheetView workbookViewId="0">
      <selection activeCell="B4" sqref="B4"/>
    </sheetView>
  </sheetViews>
  <sheetFormatPr defaultRowHeight="16.5" x14ac:dyDescent="0.3"/>
  <cols>
    <col min="1" max="1" width="12.875" bestFit="1" customWidth="1"/>
    <col min="2" max="2" width="12.625" bestFit="1" customWidth="1"/>
    <col min="3" max="3" width="21.8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44</v>
      </c>
      <c r="C1" s="7" t="s">
        <v>45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46</v>
      </c>
      <c r="C3" s="9" t="s">
        <v>47</v>
      </c>
    </row>
    <row r="4" spans="1:8" x14ac:dyDescent="0.3">
      <c r="B4" s="10" t="s">
        <v>49</v>
      </c>
      <c r="C4" s="10" t="s">
        <v>50</v>
      </c>
      <c r="D4" s="10"/>
      <c r="E4" s="10"/>
      <c r="F4" s="10"/>
      <c r="G4" s="10"/>
      <c r="H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Monster</vt:lpstr>
      <vt:lpstr>Monster_Property_Table</vt:lpstr>
      <vt:lpstr>Monster_Property</vt:lpstr>
      <vt:lpstr>Monster_Property_Effect</vt:lpstr>
      <vt:lpstr>Monster_DropTable</vt:lpstr>
      <vt:lpstr>Monster_Condition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2025-04-26T08:13:29Z</dcterms:created>
  <dcterms:modified xsi:type="dcterms:W3CDTF">2025-04-26T09:21:19Z</dcterms:modified>
  <cp:category/>
  <cp:contentStatus/>
</cp:coreProperties>
</file>