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26" i="2" l="1"/>
  <c r="N25" i="2"/>
  <c r="P15" i="2"/>
  <c r="P11" i="2"/>
  <c r="O6" i="2"/>
  <c r="H43" i="2"/>
  <c r="H42" i="2"/>
  <c r="J42" i="2" l="1"/>
  <c r="K42" i="2" s="1"/>
</calcChain>
</file>

<file path=xl/sharedStrings.xml><?xml version="1.0" encoding="utf-8"?>
<sst xmlns="http://schemas.openxmlformats.org/spreadsheetml/2006/main" count="138" uniqueCount="26">
  <si>
    <t>Control</t>
  </si>
  <si>
    <t>Without Pruning</t>
  </si>
  <si>
    <t>GameType</t>
  </si>
  <si>
    <t>Wins</t>
  </si>
  <si>
    <t>Games Played</t>
  </si>
  <si>
    <t>Depth</t>
  </si>
  <si>
    <t>With Pruning</t>
  </si>
  <si>
    <t>Avg. Time</t>
  </si>
  <si>
    <t>BoardSize</t>
  </si>
  <si>
    <t>Min Time</t>
  </si>
  <si>
    <t>Max Time</t>
  </si>
  <si>
    <t>Nanoseconds</t>
  </si>
  <si>
    <t>Avg Moves Per Game</t>
  </si>
  <si>
    <t>Without Pruning Size 1</t>
  </si>
  <si>
    <t>Without Pruning Size 20</t>
  </si>
  <si>
    <t>With Pruning Size 1</t>
  </si>
  <si>
    <t>With Pruning Size 20</t>
  </si>
  <si>
    <t>Player</t>
  </si>
  <si>
    <t>Player 1 Games</t>
  </si>
  <si>
    <t>Avg. Time (Millis)</t>
  </si>
  <si>
    <t>Min Time (Millis)</t>
  </si>
  <si>
    <t>Max Time (Millis)</t>
  </si>
  <si>
    <t>Traditional Minimax</t>
  </si>
  <si>
    <t>Minimax with alpha-beta pruning</t>
  </si>
  <si>
    <t>WithPruning</t>
  </si>
  <si>
    <t>WithoutPruning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</si>
</sst>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</a:t>
            </a:r>
            <a:r>
              <a:rPr lang="en-US" baseline="0"/>
              <a:t> Wins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Sheet2!$H$42:$H$43</c:f>
              <c:numCache>
                <c:formatCode>General</c:formatCode>
                <c:ptCount val="2"/>
                <c:pt idx="0">
                  <c:v>85227</c:v>
                </c:pt>
                <c:pt idx="1">
                  <c:v>74773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9249280"/>
        <c:axId val="71840512"/>
      </c:barChart>
      <c:catAx>
        <c:axId val="6924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Player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840512"/>
        <c:crosses val="autoZero"/>
        <c:auto val="1"/>
        <c:lblAlgn val="ctr"/>
        <c:lblOffset val="100"/>
        <c:noMultiLvlLbl val="0"/>
      </c:catAx>
      <c:valAx>
        <c:axId val="7184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Wins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249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Time Per Move</a:t>
            </a:r>
            <a:endParaRPr lang="en-US"/>
          </a:p>
        </c:rich>
      </c:tx>
      <c:layout>
        <c:manualLayout>
          <c:xMode val="edge"/>
          <c:yMode val="edge"/>
          <c:x val="4.1735769746047721E-4"/>
          <c:y val="0.5973023235773448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5251236384826E-2"/>
          <c:y val="0.26234118843287718"/>
          <c:w val="0.83373584943248313"/>
          <c:h val="0.659598361598360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Sheet2!$N$6:$N$7</c:f>
              <c:strCache>
                <c:ptCount val="2"/>
                <c:pt idx="0">
                  <c:v>Traditional Minimax</c:v>
                </c:pt>
                <c:pt idx="1">
                  <c:v>Minimax with alpha-beta pruning</c:v>
                </c:pt>
              </c:strCache>
            </c:strRef>
          </c:cat>
          <c:val>
            <c:numRef>
              <c:f>Sheet2!$O$6:$O$7</c:f>
              <c:numCache>
                <c:formatCode>General</c:formatCode>
                <c:ptCount val="2"/>
                <c:pt idx="0">
                  <c:v>0.40166631250000001</c:v>
                </c:pt>
                <c:pt idx="1">
                  <c:v>0.21186112500000001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63168"/>
        <c:axId val="110664704"/>
      </c:barChart>
      <c:catAx>
        <c:axId val="11066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Player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0664704"/>
        <c:crosses val="autoZero"/>
        <c:auto val="1"/>
        <c:lblAlgn val="ctr"/>
        <c:lblOffset val="100"/>
        <c:noMultiLvlLbl val="0"/>
      </c:catAx>
      <c:valAx>
        <c:axId val="110664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 Per Move (Milliseconds)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663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Wins Per</a:t>
            </a:r>
            <a:r>
              <a:rPr lang="en-US" baseline="0"/>
              <a:t> 10,000 games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Sheet2!$N$11:$O$15</c:f>
              <c:multiLvlStrCache>
                <c:ptCount val="5"/>
                <c:lvl>
                  <c:pt idx="0">
                    <c:v>WithPruning</c:v>
                  </c:pt>
                  <c:pt idx="2">
                    <c:v>WithoutPruning</c:v>
                  </c:pt>
                  <c:pt idx="3">
                    <c:v>WithPruning</c:v>
                  </c:pt>
                  <c:pt idx="4">
                    <c:v>WithoutPruning</c:v>
                  </c:pt>
                </c:lvl>
                <c:lvl>
                  <c:pt idx="0">
                    <c:v>1</c:v>
                  </c:pt>
                  <c:pt idx="2">
                    <c:v>1</c:v>
                  </c:pt>
                  <c:pt idx="3">
                    <c:v>2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Sheet2!$P$11:$P$15</c:f>
              <c:numCache>
                <c:formatCode>General</c:formatCode>
                <c:ptCount val="5"/>
                <c:pt idx="0">
                  <c:v>5322.375</c:v>
                </c:pt>
                <c:pt idx="2">
                  <c:v>5331</c:v>
                </c:pt>
                <c:pt idx="3">
                  <c:v>4704.875</c:v>
                </c:pt>
                <c:pt idx="4" formatCode="0">
                  <c:v>4641.75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57728"/>
        <c:axId val="76859648"/>
      </c:barChart>
      <c:catAx>
        <c:axId val="7685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Player and Player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6859648"/>
        <c:crosses val="autoZero"/>
        <c:auto val="1"/>
        <c:lblAlgn val="ctr"/>
        <c:lblOffset val="100"/>
        <c:noMultiLvlLbl val="0"/>
      </c:catAx>
      <c:valAx>
        <c:axId val="76859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Wins Per 10,000 Games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857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Wins Per</a:t>
            </a:r>
            <a:r>
              <a:rPr lang="en-US" baseline="0"/>
              <a:t> Max Tree Depth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Sheet2!$O$25:$O$26</c:f>
              <c:numCache>
                <c:formatCode>General</c:formatCode>
                <c:ptCount val="2"/>
                <c:pt idx="0">
                  <c:v>20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Sheet2!$P$25:$P$26</c:f>
              <c:numCache>
                <c:formatCode>General</c:formatCode>
                <c:ptCount val="2"/>
                <c:pt idx="0">
                  <c:v>4990.5</c:v>
                </c:pt>
                <c:pt idx="1">
                  <c:v>5009.5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248704"/>
        <c:axId val="110250624"/>
      </c:barChart>
      <c:catAx>
        <c:axId val="1102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Tree Depth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0250624"/>
        <c:crosses val="autoZero"/>
        <c:auto val="1"/>
        <c:lblAlgn val="ctr"/>
        <c:lblOffset val="100"/>
        <c:tickMarkSkip val="20"/>
        <c:noMultiLvlLbl val="0"/>
      </c:catAx>
      <c:valAx>
        <c:axId val="110250624"/>
        <c:scaling>
          <c:orientation val="minMax"/>
          <c:max val="5200"/>
          <c:min val="48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248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44</xdr:row>
      <xdr:rowOff>66675</xdr:rowOff>
    </xdr:from>
    <xdr:to>
      <xdr:col>7</xdr:col>
      <xdr:colOff>361950</xdr:colOff>
      <xdr:row>58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60</xdr:row>
      <xdr:rowOff>123824</xdr:rowOff>
    </xdr:from>
    <xdr:to>
      <xdr:col>9</xdr:col>
      <xdr:colOff>228600</xdr:colOff>
      <xdr:row>77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142874</xdr:colOff>
      <xdr:row>81</xdr:row>
      <xdr:rowOff>57149</xdr:rowOff>
    </xdr:from>
    <xdr:to>
      <xdr:col>11</xdr:col>
      <xdr:colOff>838199</xdr:colOff>
      <xdr:row>96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476250</xdr:colOff>
      <xdr:row>34</xdr:row>
      <xdr:rowOff>47624</xdr:rowOff>
    </xdr:from>
    <xdr:to>
      <xdr:col>15</xdr:col>
      <xdr:colOff>161925</xdr:colOff>
      <xdr:row>48</xdr:row>
      <xdr:rowOff>133349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3"/>
  <sheetViews>
    <sheetView topLeftCell="B1" zoomScaleNormal="100" workbookViewId="0">
      <selection activeCell="D4" sqref="D4"/>
    </sheetView>
  </sheetViews>
  <sheetFormatPr defaultRowHeight="15" x14ac:dyDescent="0.25"/>
  <cols>
    <col min="1" max="2" width="15.7109375" bestFit="1" customWidth="1"/>
    <col min="3" max="3" width="15.7109375" customWidth="1"/>
    <col min="4" max="4" width="22.42578125" bestFit="1" customWidth="1"/>
    <col min="5" max="5" width="8" customWidth="1"/>
    <col min="6" max="6" width="19.85546875" bestFit="1" customWidth="1"/>
    <col min="7" max="7" width="12.5703125" customWidth="1"/>
    <col min="8" max="8" width="9.28515625" bestFit="1" customWidth="1"/>
    <col min="9" max="9" width="13.85546875" customWidth="1"/>
    <col min="12" max="12" width="14.5703125" bestFit="1" customWidth="1"/>
    <col min="13" max="13" width="22.42578125" bestFit="1" customWidth="1"/>
  </cols>
  <sheetData>
    <row r="2" spans="1:14" x14ac:dyDescent="0.25">
      <c r="G2" s="3" t="s">
        <v>11</v>
      </c>
      <c r="H2" s="3"/>
      <c r="I2" s="3"/>
    </row>
    <row r="3" spans="1:14" x14ac:dyDescent="0.25">
      <c r="A3" s="1" t="s">
        <v>0</v>
      </c>
      <c r="B3" s="1" t="s">
        <v>4</v>
      </c>
      <c r="C3" s="1" t="s">
        <v>17</v>
      </c>
      <c r="D3" t="s">
        <v>2</v>
      </c>
      <c r="E3" t="s">
        <v>3</v>
      </c>
      <c r="F3" t="s">
        <v>12</v>
      </c>
      <c r="G3" t="s">
        <v>7</v>
      </c>
      <c r="H3" t="s">
        <v>9</v>
      </c>
      <c r="I3" t="s">
        <v>10</v>
      </c>
      <c r="L3" t="s">
        <v>18</v>
      </c>
      <c r="M3" t="s">
        <v>2</v>
      </c>
      <c r="N3" t="s">
        <v>3</v>
      </c>
    </row>
    <row r="4" spans="1:14" x14ac:dyDescent="0.25">
      <c r="B4" s="2">
        <v>10000</v>
      </c>
      <c r="C4" s="2">
        <v>1</v>
      </c>
      <c r="D4" t="s">
        <v>13</v>
      </c>
      <c r="E4">
        <v>5260</v>
      </c>
      <c r="F4">
        <v>25</v>
      </c>
      <c r="G4">
        <v>408497</v>
      </c>
      <c r="H4">
        <v>186042</v>
      </c>
      <c r="I4" s="4">
        <v>89671074</v>
      </c>
      <c r="L4" s="2">
        <v>1</v>
      </c>
      <c r="M4" t="s">
        <v>13</v>
      </c>
      <c r="N4">
        <v>5260</v>
      </c>
    </row>
    <row r="5" spans="1:14" x14ac:dyDescent="0.25">
      <c r="B5" s="2"/>
      <c r="C5" s="2">
        <v>2</v>
      </c>
      <c r="D5" t="s">
        <v>13</v>
      </c>
      <c r="E5">
        <v>4740</v>
      </c>
      <c r="F5">
        <v>24</v>
      </c>
      <c r="G5">
        <v>427548</v>
      </c>
      <c r="H5">
        <v>185659</v>
      </c>
      <c r="I5" s="4">
        <v>122065724</v>
      </c>
      <c r="L5" s="2">
        <v>1</v>
      </c>
      <c r="M5" t="s">
        <v>14</v>
      </c>
      <c r="N5">
        <v>5360</v>
      </c>
    </row>
    <row r="6" spans="1:14" x14ac:dyDescent="0.25">
      <c r="I6" s="4"/>
      <c r="L6" s="2">
        <v>1</v>
      </c>
      <c r="M6" t="s">
        <v>13</v>
      </c>
      <c r="N6">
        <v>5359</v>
      </c>
    </row>
    <row r="7" spans="1:14" x14ac:dyDescent="0.25">
      <c r="B7" s="2">
        <v>10000</v>
      </c>
      <c r="C7" s="2">
        <v>1</v>
      </c>
      <c r="D7" t="s">
        <v>14</v>
      </c>
      <c r="E7">
        <v>5360</v>
      </c>
      <c r="F7">
        <v>24</v>
      </c>
      <c r="G7">
        <v>401915</v>
      </c>
      <c r="H7">
        <v>189487</v>
      </c>
      <c r="I7" s="4">
        <v>45910255</v>
      </c>
      <c r="L7" s="2">
        <v>1</v>
      </c>
      <c r="M7" t="s">
        <v>14</v>
      </c>
      <c r="N7">
        <v>5392</v>
      </c>
    </row>
    <row r="8" spans="1:14" x14ac:dyDescent="0.25">
      <c r="C8" s="2">
        <v>2</v>
      </c>
      <c r="D8" t="s">
        <v>14</v>
      </c>
      <c r="E8">
        <v>4640</v>
      </c>
      <c r="F8">
        <v>24</v>
      </c>
      <c r="G8">
        <v>424874</v>
      </c>
      <c r="H8">
        <v>189870</v>
      </c>
      <c r="I8" s="4">
        <v>96004538</v>
      </c>
      <c r="L8" s="2">
        <v>1</v>
      </c>
      <c r="M8" t="s">
        <v>15</v>
      </c>
      <c r="N8">
        <v>5270</v>
      </c>
    </row>
    <row r="9" spans="1:14" x14ac:dyDescent="0.25">
      <c r="I9" s="4"/>
      <c r="L9" s="2">
        <v>1</v>
      </c>
      <c r="M9" t="s">
        <v>16</v>
      </c>
      <c r="N9">
        <v>5296</v>
      </c>
    </row>
    <row r="10" spans="1:14" x14ac:dyDescent="0.25">
      <c r="B10" s="2">
        <v>10000</v>
      </c>
      <c r="C10" s="2">
        <v>1</v>
      </c>
      <c r="D10" t="s">
        <v>13</v>
      </c>
      <c r="E10">
        <v>5359</v>
      </c>
      <c r="F10">
        <v>24</v>
      </c>
      <c r="G10">
        <v>386491</v>
      </c>
      <c r="H10">
        <v>189870</v>
      </c>
      <c r="I10" s="4">
        <v>100395664</v>
      </c>
      <c r="L10" s="2">
        <v>1</v>
      </c>
      <c r="M10" t="s">
        <v>15</v>
      </c>
      <c r="N10">
        <v>5275</v>
      </c>
    </row>
    <row r="11" spans="1:14" x14ac:dyDescent="0.25">
      <c r="C11" s="2">
        <v>2</v>
      </c>
      <c r="D11" t="s">
        <v>14</v>
      </c>
      <c r="E11">
        <v>4641</v>
      </c>
      <c r="F11">
        <v>24</v>
      </c>
      <c r="G11">
        <v>431121</v>
      </c>
      <c r="H11">
        <v>187956</v>
      </c>
      <c r="I11" s="4">
        <v>367445491</v>
      </c>
      <c r="L11" s="2">
        <v>1</v>
      </c>
      <c r="M11" t="s">
        <v>16</v>
      </c>
      <c r="N11">
        <v>5243</v>
      </c>
    </row>
    <row r="12" spans="1:14" x14ac:dyDescent="0.25">
      <c r="I12" s="4"/>
      <c r="L12" s="2">
        <v>1</v>
      </c>
      <c r="M12" t="s">
        <v>15</v>
      </c>
      <c r="N12">
        <v>5353</v>
      </c>
    </row>
    <row r="13" spans="1:14" x14ac:dyDescent="0.25">
      <c r="B13" s="2">
        <v>10000</v>
      </c>
      <c r="C13" s="2">
        <v>1</v>
      </c>
      <c r="D13" t="s">
        <v>14</v>
      </c>
      <c r="E13">
        <v>5392</v>
      </c>
      <c r="F13">
        <v>24</v>
      </c>
      <c r="G13">
        <v>391108</v>
      </c>
      <c r="H13">
        <v>180683</v>
      </c>
      <c r="I13" s="4">
        <v>49605829</v>
      </c>
      <c r="L13" s="2">
        <v>1</v>
      </c>
      <c r="M13" t="s">
        <v>16</v>
      </c>
      <c r="N13">
        <v>5313</v>
      </c>
    </row>
    <row r="14" spans="1:14" x14ac:dyDescent="0.25">
      <c r="C14" s="2">
        <v>2</v>
      </c>
      <c r="D14" t="s">
        <v>13</v>
      </c>
      <c r="E14">
        <v>4608</v>
      </c>
      <c r="F14">
        <v>24</v>
      </c>
      <c r="G14">
        <v>379703</v>
      </c>
      <c r="H14">
        <v>180300</v>
      </c>
      <c r="I14" s="4">
        <v>138336739</v>
      </c>
      <c r="L14" s="2">
        <v>1</v>
      </c>
      <c r="M14" t="s">
        <v>15</v>
      </c>
      <c r="N14">
        <v>5412</v>
      </c>
    </row>
    <row r="15" spans="1:14" x14ac:dyDescent="0.25">
      <c r="I15" s="4"/>
      <c r="L15" s="2">
        <v>1</v>
      </c>
      <c r="M15" t="s">
        <v>16</v>
      </c>
      <c r="N15">
        <v>5417</v>
      </c>
    </row>
    <row r="16" spans="1:14" x14ac:dyDescent="0.25">
      <c r="I16" s="4"/>
      <c r="L16" s="2">
        <v>1</v>
      </c>
      <c r="M16" t="s">
        <v>13</v>
      </c>
      <c r="N16">
        <v>5352</v>
      </c>
    </row>
    <row r="17" spans="2:14" x14ac:dyDescent="0.25">
      <c r="B17" s="2">
        <v>10000</v>
      </c>
      <c r="C17" s="2">
        <v>1</v>
      </c>
      <c r="D17" t="s">
        <v>15</v>
      </c>
      <c r="E17">
        <v>5270</v>
      </c>
      <c r="F17">
        <v>25</v>
      </c>
      <c r="G17">
        <v>7605</v>
      </c>
      <c r="H17">
        <v>3062</v>
      </c>
      <c r="I17" s="4">
        <v>906859</v>
      </c>
      <c r="L17" s="2">
        <v>1</v>
      </c>
      <c r="M17" t="s">
        <v>14</v>
      </c>
      <c r="N17">
        <v>5249</v>
      </c>
    </row>
    <row r="18" spans="2:14" x14ac:dyDescent="0.25">
      <c r="B18" s="2"/>
      <c r="C18" s="2">
        <v>2</v>
      </c>
      <c r="D18" t="s">
        <v>15</v>
      </c>
      <c r="E18">
        <v>4730</v>
      </c>
      <c r="F18">
        <v>24</v>
      </c>
      <c r="G18">
        <v>8330</v>
      </c>
      <c r="H18">
        <v>3062</v>
      </c>
      <c r="I18" s="4">
        <v>5136825</v>
      </c>
      <c r="L18" s="2">
        <v>1</v>
      </c>
      <c r="M18" t="s">
        <v>13</v>
      </c>
      <c r="N18">
        <v>5417</v>
      </c>
    </row>
    <row r="19" spans="2:14" x14ac:dyDescent="0.25">
      <c r="I19" s="4"/>
      <c r="L19" s="2">
        <v>1</v>
      </c>
      <c r="M19" t="s">
        <v>14</v>
      </c>
      <c r="N19">
        <v>5259</v>
      </c>
    </row>
    <row r="20" spans="2:14" x14ac:dyDescent="0.25">
      <c r="B20" s="2">
        <v>10000</v>
      </c>
      <c r="C20" s="2">
        <v>1</v>
      </c>
      <c r="D20" t="s">
        <v>16</v>
      </c>
      <c r="E20">
        <v>5296</v>
      </c>
      <c r="F20">
        <v>24</v>
      </c>
      <c r="G20">
        <v>409047</v>
      </c>
      <c r="H20">
        <v>3062</v>
      </c>
      <c r="I20" s="4">
        <v>72017759</v>
      </c>
    </row>
    <row r="21" spans="2:14" x14ac:dyDescent="0.25">
      <c r="C21" s="2">
        <v>2</v>
      </c>
      <c r="D21" t="s">
        <v>16</v>
      </c>
      <c r="E21">
        <v>4704</v>
      </c>
      <c r="F21">
        <v>24</v>
      </c>
      <c r="G21">
        <v>426703</v>
      </c>
      <c r="H21">
        <v>3062</v>
      </c>
      <c r="I21" s="4">
        <v>109962279</v>
      </c>
    </row>
    <row r="22" spans="2:14" x14ac:dyDescent="0.25">
      <c r="I22" s="4"/>
    </row>
    <row r="23" spans="2:14" x14ac:dyDescent="0.25">
      <c r="B23" s="2">
        <v>10000</v>
      </c>
      <c r="C23" s="2">
        <v>1</v>
      </c>
      <c r="D23" t="s">
        <v>15</v>
      </c>
      <c r="E23">
        <v>5275</v>
      </c>
      <c r="F23">
        <v>25</v>
      </c>
      <c r="G23">
        <v>7784</v>
      </c>
      <c r="H23">
        <v>3062</v>
      </c>
      <c r="I23" s="4">
        <v>3406559</v>
      </c>
    </row>
    <row r="24" spans="2:14" x14ac:dyDescent="0.25">
      <c r="C24" s="2">
        <v>2</v>
      </c>
      <c r="D24" t="s">
        <v>16</v>
      </c>
      <c r="E24">
        <v>4725</v>
      </c>
      <c r="F24">
        <v>24</v>
      </c>
      <c r="G24">
        <v>419898</v>
      </c>
      <c r="H24">
        <v>3062</v>
      </c>
      <c r="I24" s="4">
        <v>114563180</v>
      </c>
    </row>
    <row r="25" spans="2:14" x14ac:dyDescent="0.25">
      <c r="I25" s="4"/>
    </row>
    <row r="26" spans="2:14" x14ac:dyDescent="0.25">
      <c r="B26" s="2">
        <v>10000</v>
      </c>
      <c r="C26" s="2">
        <v>1</v>
      </c>
      <c r="D26" t="s">
        <v>16</v>
      </c>
      <c r="E26">
        <v>5243</v>
      </c>
      <c r="F26">
        <v>24</v>
      </c>
      <c r="G26">
        <v>406608</v>
      </c>
      <c r="H26">
        <v>3062</v>
      </c>
      <c r="I26" s="4">
        <v>72796379</v>
      </c>
    </row>
    <row r="27" spans="2:14" x14ac:dyDescent="0.25">
      <c r="C27" s="2">
        <v>2</v>
      </c>
      <c r="D27" t="s">
        <v>15</v>
      </c>
      <c r="E27">
        <v>4757</v>
      </c>
      <c r="F27">
        <v>24</v>
      </c>
      <c r="G27">
        <v>8324</v>
      </c>
      <c r="H27">
        <v>3062</v>
      </c>
      <c r="I27" s="4">
        <v>8638701</v>
      </c>
    </row>
    <row r="28" spans="2:14" x14ac:dyDescent="0.25">
      <c r="I28" s="4"/>
    </row>
    <row r="29" spans="2:14" x14ac:dyDescent="0.25">
      <c r="I29" s="4"/>
    </row>
    <row r="30" spans="2:14" x14ac:dyDescent="0.25">
      <c r="B30" s="2">
        <v>10000</v>
      </c>
      <c r="C30" s="2">
        <v>1</v>
      </c>
      <c r="D30" t="s">
        <v>15</v>
      </c>
      <c r="E30">
        <v>5353</v>
      </c>
      <c r="F30">
        <v>25</v>
      </c>
      <c r="G30">
        <v>8431</v>
      </c>
      <c r="H30">
        <v>3445</v>
      </c>
      <c r="I30" s="4">
        <v>6521421</v>
      </c>
    </row>
    <row r="31" spans="2:14" x14ac:dyDescent="0.25">
      <c r="B31" s="2"/>
      <c r="C31" s="2">
        <v>2</v>
      </c>
      <c r="D31" t="s">
        <v>13</v>
      </c>
      <c r="E31">
        <v>4647</v>
      </c>
      <c r="F31">
        <v>24</v>
      </c>
      <c r="G31">
        <v>375540</v>
      </c>
      <c r="H31">
        <v>185659</v>
      </c>
      <c r="I31" s="4">
        <v>58915199</v>
      </c>
    </row>
    <row r="32" spans="2:14" x14ac:dyDescent="0.25">
      <c r="I32" s="4"/>
    </row>
    <row r="33" spans="2:9" x14ac:dyDescent="0.25">
      <c r="B33" s="2">
        <v>10000</v>
      </c>
      <c r="C33" s="2">
        <v>1</v>
      </c>
      <c r="D33" t="s">
        <v>16</v>
      </c>
      <c r="E33">
        <v>5313</v>
      </c>
      <c r="F33">
        <v>24</v>
      </c>
      <c r="G33">
        <v>405595</v>
      </c>
      <c r="H33">
        <v>3445</v>
      </c>
      <c r="I33" s="4">
        <v>75555619</v>
      </c>
    </row>
    <row r="34" spans="2:9" x14ac:dyDescent="0.25">
      <c r="C34" s="2">
        <v>2</v>
      </c>
      <c r="D34" t="s">
        <v>14</v>
      </c>
      <c r="E34">
        <v>4687</v>
      </c>
      <c r="F34">
        <v>24</v>
      </c>
      <c r="G34">
        <v>401632</v>
      </c>
      <c r="H34">
        <v>197526</v>
      </c>
      <c r="I34" s="4">
        <v>46797973</v>
      </c>
    </row>
    <row r="35" spans="2:9" x14ac:dyDescent="0.25">
      <c r="I35" s="4"/>
    </row>
    <row r="36" spans="2:9" x14ac:dyDescent="0.25">
      <c r="B36" s="2">
        <v>10000</v>
      </c>
      <c r="C36" s="2">
        <v>1</v>
      </c>
      <c r="D36" t="s">
        <v>15</v>
      </c>
      <c r="E36">
        <v>5412</v>
      </c>
      <c r="F36">
        <v>25</v>
      </c>
      <c r="G36">
        <v>8206</v>
      </c>
      <c r="H36">
        <v>3445</v>
      </c>
      <c r="I36" s="4">
        <v>4964564</v>
      </c>
    </row>
    <row r="37" spans="2:9" x14ac:dyDescent="0.25">
      <c r="C37" s="2">
        <v>2</v>
      </c>
      <c r="D37" t="s">
        <v>14</v>
      </c>
      <c r="E37">
        <v>4588</v>
      </c>
      <c r="F37">
        <v>24</v>
      </c>
      <c r="G37">
        <v>406227</v>
      </c>
      <c r="H37">
        <v>193698</v>
      </c>
      <c r="I37" s="4">
        <v>48292816</v>
      </c>
    </row>
    <row r="38" spans="2:9" x14ac:dyDescent="0.25">
      <c r="I38" s="4"/>
    </row>
    <row r="39" spans="2:9" x14ac:dyDescent="0.25">
      <c r="B39" s="2">
        <v>10000</v>
      </c>
      <c r="C39" s="2">
        <v>1</v>
      </c>
      <c r="D39" t="s">
        <v>16</v>
      </c>
      <c r="E39">
        <v>5417</v>
      </c>
      <c r="F39">
        <v>25</v>
      </c>
      <c r="G39">
        <v>413092</v>
      </c>
      <c r="H39">
        <v>3445</v>
      </c>
      <c r="I39" s="4">
        <v>259028586</v>
      </c>
    </row>
    <row r="40" spans="2:9" x14ac:dyDescent="0.25">
      <c r="C40" s="2">
        <v>2</v>
      </c>
      <c r="D40" t="s">
        <v>13</v>
      </c>
      <c r="E40">
        <v>4583</v>
      </c>
      <c r="F40">
        <v>24</v>
      </c>
      <c r="G40">
        <v>371093</v>
      </c>
      <c r="H40">
        <v>188721</v>
      </c>
      <c r="I40" s="4">
        <v>82219442</v>
      </c>
    </row>
    <row r="41" spans="2:9" x14ac:dyDescent="0.25">
      <c r="I41" s="4"/>
    </row>
    <row r="42" spans="2:9" x14ac:dyDescent="0.25">
      <c r="I42" s="4"/>
    </row>
    <row r="43" spans="2:9" x14ac:dyDescent="0.25">
      <c r="B43" s="2">
        <v>10000</v>
      </c>
      <c r="C43" s="2">
        <v>1</v>
      </c>
      <c r="D43" t="s">
        <v>13</v>
      </c>
      <c r="E43">
        <v>5352</v>
      </c>
      <c r="F43">
        <v>24</v>
      </c>
      <c r="G43">
        <v>397262</v>
      </c>
      <c r="H43">
        <v>188339</v>
      </c>
      <c r="I43" s="4">
        <v>55118948</v>
      </c>
    </row>
    <row r="44" spans="2:9" x14ac:dyDescent="0.25">
      <c r="B44" s="2"/>
      <c r="C44" s="2">
        <v>2</v>
      </c>
      <c r="D44" t="s">
        <v>15</v>
      </c>
      <c r="E44">
        <v>4648</v>
      </c>
      <c r="F44">
        <v>24</v>
      </c>
      <c r="G44">
        <v>9005</v>
      </c>
      <c r="H44">
        <v>3445</v>
      </c>
      <c r="I44" s="4">
        <v>7159553</v>
      </c>
    </row>
    <row r="45" spans="2:9" x14ac:dyDescent="0.25">
      <c r="I45" s="4"/>
    </row>
    <row r="46" spans="2:9" x14ac:dyDescent="0.25">
      <c r="B46" s="2">
        <v>10000</v>
      </c>
      <c r="C46" s="2">
        <v>1</v>
      </c>
      <c r="D46" t="s">
        <v>14</v>
      </c>
      <c r="E46">
        <v>5249</v>
      </c>
      <c r="F46">
        <v>24</v>
      </c>
      <c r="G46" s="4">
        <v>435825</v>
      </c>
      <c r="H46">
        <v>190636</v>
      </c>
      <c r="I46" s="4">
        <v>45602864</v>
      </c>
    </row>
    <row r="47" spans="2:9" x14ac:dyDescent="0.25">
      <c r="C47" s="2">
        <v>2</v>
      </c>
      <c r="D47" t="s">
        <v>16</v>
      </c>
      <c r="E47">
        <v>4751</v>
      </c>
      <c r="F47">
        <v>24</v>
      </c>
      <c r="G47" s="4">
        <v>424630</v>
      </c>
      <c r="H47">
        <v>3445</v>
      </c>
      <c r="I47" s="4">
        <v>58402627</v>
      </c>
    </row>
    <row r="48" spans="2:9" x14ac:dyDescent="0.25">
      <c r="G48" s="4"/>
      <c r="I48" s="4"/>
    </row>
    <row r="49" spans="2:9" x14ac:dyDescent="0.25">
      <c r="B49" s="2">
        <v>10000</v>
      </c>
      <c r="C49" s="2">
        <v>1</v>
      </c>
      <c r="D49" t="s">
        <v>13</v>
      </c>
      <c r="E49">
        <v>5417</v>
      </c>
      <c r="F49">
        <v>25</v>
      </c>
      <c r="G49">
        <v>385342</v>
      </c>
      <c r="H49">
        <v>180300</v>
      </c>
      <c r="I49" s="4">
        <v>57139379</v>
      </c>
    </row>
    <row r="50" spans="2:9" x14ac:dyDescent="0.25">
      <c r="C50" s="2">
        <v>2</v>
      </c>
      <c r="D50" t="s">
        <v>16</v>
      </c>
      <c r="E50">
        <v>4583</v>
      </c>
      <c r="F50">
        <v>24</v>
      </c>
      <c r="G50">
        <v>417261</v>
      </c>
      <c r="H50">
        <v>3445</v>
      </c>
      <c r="I50" s="4">
        <v>139625635</v>
      </c>
    </row>
    <row r="51" spans="2:9" x14ac:dyDescent="0.25">
      <c r="I51" s="4"/>
    </row>
    <row r="52" spans="2:9" x14ac:dyDescent="0.25">
      <c r="B52" s="2">
        <v>10000</v>
      </c>
      <c r="C52" s="2">
        <v>1</v>
      </c>
      <c r="D52" t="s">
        <v>14</v>
      </c>
      <c r="E52">
        <v>5259</v>
      </c>
      <c r="F52">
        <v>24</v>
      </c>
      <c r="G52">
        <v>402483</v>
      </c>
      <c r="H52">
        <v>179535</v>
      </c>
      <c r="I52" s="4">
        <v>78900163</v>
      </c>
    </row>
    <row r="53" spans="2:9" x14ac:dyDescent="0.25">
      <c r="C53" s="2">
        <v>2</v>
      </c>
      <c r="D53" t="s">
        <v>15</v>
      </c>
      <c r="E53">
        <v>4741</v>
      </c>
      <c r="F53">
        <v>24</v>
      </c>
      <c r="G53">
        <v>9259</v>
      </c>
      <c r="H53">
        <v>3445</v>
      </c>
      <c r="I53" s="4">
        <v>4205084</v>
      </c>
    </row>
  </sheetData>
  <mergeCells count="1">
    <mergeCell ref="G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3"/>
  <sheetViews>
    <sheetView tabSelected="1" topLeftCell="C1" workbookViewId="0">
      <selection activeCell="C15" sqref="C15"/>
    </sheetView>
  </sheetViews>
  <sheetFormatPr defaultRowHeight="15" x14ac:dyDescent="0.25"/>
  <cols>
    <col min="3" max="3" width="13.7109375" bestFit="1" customWidth="1"/>
    <col min="4" max="4" width="15.7109375" bestFit="1" customWidth="1"/>
    <col min="5" max="5" width="15.7109375" customWidth="1"/>
    <col min="6" max="6" width="6.42578125" bestFit="1" customWidth="1"/>
    <col min="7" max="7" width="9.7109375" bestFit="1" customWidth="1"/>
    <col min="8" max="8" width="6" bestFit="1" customWidth="1"/>
    <col min="9" max="9" width="19.85546875" bestFit="1" customWidth="1"/>
    <col min="10" max="10" width="16.5703125" bestFit="1" customWidth="1"/>
    <col min="11" max="11" width="16.140625" bestFit="1" customWidth="1"/>
    <col min="12" max="12" width="16.42578125" bestFit="1" customWidth="1"/>
    <col min="14" max="14" width="20.7109375" bestFit="1" customWidth="1"/>
    <col min="15" max="15" width="18.85546875" customWidth="1"/>
  </cols>
  <sheetData>
    <row r="3" spans="3:16" x14ac:dyDescent="0.25">
      <c r="C3" s="1" t="s">
        <v>4</v>
      </c>
      <c r="D3" t="s">
        <v>2</v>
      </c>
      <c r="E3" t="s">
        <v>17</v>
      </c>
      <c r="F3" t="s">
        <v>5</v>
      </c>
      <c r="G3" t="s">
        <v>8</v>
      </c>
      <c r="H3" t="s">
        <v>3</v>
      </c>
      <c r="I3" t="s">
        <v>12</v>
      </c>
      <c r="J3" t="s">
        <v>19</v>
      </c>
      <c r="K3" t="s">
        <v>20</v>
      </c>
      <c r="L3" t="s">
        <v>21</v>
      </c>
    </row>
    <row r="4" spans="3:16" x14ac:dyDescent="0.25">
      <c r="C4" s="2"/>
      <c r="D4" t="s">
        <v>1</v>
      </c>
      <c r="E4">
        <v>1</v>
      </c>
      <c r="F4">
        <v>1</v>
      </c>
      <c r="G4">
        <v>8</v>
      </c>
      <c r="H4">
        <v>5260</v>
      </c>
      <c r="I4">
        <v>25</v>
      </c>
      <c r="J4">
        <v>0.408497</v>
      </c>
      <c r="K4">
        <v>0.18604199999999999</v>
      </c>
      <c r="L4" s="4">
        <v>89.67107399999999</v>
      </c>
    </row>
    <row r="5" spans="3:16" x14ac:dyDescent="0.25">
      <c r="C5" s="2"/>
      <c r="D5" t="s">
        <v>1</v>
      </c>
      <c r="E5">
        <v>2</v>
      </c>
      <c r="F5">
        <v>1</v>
      </c>
      <c r="G5">
        <v>8</v>
      </c>
      <c r="H5">
        <v>4740</v>
      </c>
      <c r="I5">
        <v>24</v>
      </c>
      <c r="J5">
        <v>0.42754799999999998</v>
      </c>
      <c r="K5">
        <v>0.18565899999999999</v>
      </c>
      <c r="L5" s="4">
        <v>122.06572399999999</v>
      </c>
    </row>
    <row r="6" spans="3:16" x14ac:dyDescent="0.25">
      <c r="C6" s="2"/>
      <c r="D6" t="s">
        <v>1</v>
      </c>
      <c r="E6">
        <v>1</v>
      </c>
      <c r="F6">
        <v>20</v>
      </c>
      <c r="G6">
        <v>8</v>
      </c>
      <c r="H6">
        <v>5360</v>
      </c>
      <c r="I6">
        <v>24</v>
      </c>
      <c r="J6">
        <v>0.40191499999999997</v>
      </c>
      <c r="K6">
        <v>0.18948699999999999</v>
      </c>
      <c r="L6" s="4">
        <v>45.910254999999999</v>
      </c>
      <c r="N6" t="s">
        <v>22</v>
      </c>
      <c r="O6">
        <f>AVERAGE(J4:J11,J23,J25,J27,J29,J31,J33,J35,J37)</f>
        <v>0.40166631250000001</v>
      </c>
    </row>
    <row r="7" spans="3:16" x14ac:dyDescent="0.25">
      <c r="D7" t="s">
        <v>1</v>
      </c>
      <c r="E7">
        <v>2</v>
      </c>
      <c r="F7">
        <v>20</v>
      </c>
      <c r="G7">
        <v>8</v>
      </c>
      <c r="H7">
        <v>4640</v>
      </c>
      <c r="I7">
        <v>24</v>
      </c>
      <c r="J7">
        <v>0.42487399999999997</v>
      </c>
      <c r="K7">
        <v>0.18986999999999998</v>
      </c>
      <c r="L7" s="4">
        <v>96.004537999999997</v>
      </c>
      <c r="N7" t="s">
        <v>23</v>
      </c>
      <c r="O7">
        <v>0.21186112500000001</v>
      </c>
    </row>
    <row r="8" spans="3:16" x14ac:dyDescent="0.25">
      <c r="C8" s="2"/>
      <c r="D8" t="s">
        <v>1</v>
      </c>
      <c r="E8">
        <v>1</v>
      </c>
      <c r="F8">
        <v>1</v>
      </c>
      <c r="G8">
        <v>8</v>
      </c>
      <c r="H8">
        <v>5359</v>
      </c>
      <c r="I8">
        <v>24</v>
      </c>
      <c r="J8">
        <v>0.38649099999999997</v>
      </c>
      <c r="K8">
        <v>0.18986999999999998</v>
      </c>
      <c r="L8" s="4">
        <v>100.395664</v>
      </c>
      <c r="O8" s="5"/>
    </row>
    <row r="9" spans="3:16" x14ac:dyDescent="0.25">
      <c r="D9" t="s">
        <v>1</v>
      </c>
      <c r="E9">
        <v>2</v>
      </c>
      <c r="F9">
        <v>20</v>
      </c>
      <c r="G9">
        <v>8</v>
      </c>
      <c r="H9">
        <v>4641</v>
      </c>
      <c r="I9">
        <v>24</v>
      </c>
      <c r="J9">
        <v>0.43112099999999998</v>
      </c>
      <c r="K9">
        <v>0.18795599999999998</v>
      </c>
      <c r="L9" s="4">
        <v>367.445491</v>
      </c>
    </row>
    <row r="10" spans="3:16" x14ac:dyDescent="0.25">
      <c r="C10" s="2"/>
      <c r="D10" t="s">
        <v>1</v>
      </c>
      <c r="E10">
        <v>1</v>
      </c>
      <c r="F10">
        <v>20</v>
      </c>
      <c r="G10">
        <v>8</v>
      </c>
      <c r="H10">
        <v>5392</v>
      </c>
      <c r="I10">
        <v>24</v>
      </c>
      <c r="J10">
        <v>0.39110799999999996</v>
      </c>
      <c r="K10">
        <v>0.18068299999999998</v>
      </c>
      <c r="L10" s="4">
        <v>49.605829</v>
      </c>
    </row>
    <row r="11" spans="3:16" x14ac:dyDescent="0.25">
      <c r="D11" t="s">
        <v>1</v>
      </c>
      <c r="E11">
        <v>2</v>
      </c>
      <c r="F11">
        <v>1</v>
      </c>
      <c r="G11">
        <v>8</v>
      </c>
      <c r="H11">
        <v>4608</v>
      </c>
      <c r="I11">
        <v>24</v>
      </c>
      <c r="J11">
        <v>0.37970299999999996</v>
      </c>
      <c r="K11">
        <v>0.18029999999999999</v>
      </c>
      <c r="L11" s="4">
        <v>138.33673899999999</v>
      </c>
      <c r="N11">
        <v>1</v>
      </c>
      <c r="O11" t="s">
        <v>24</v>
      </c>
      <c r="P11">
        <f>AVERAGE(H13,H15,H17,H19,H22,H24,H26,H28)</f>
        <v>5322.375</v>
      </c>
    </row>
    <row r="12" spans="3:16" x14ac:dyDescent="0.25">
      <c r="D12" t="s">
        <v>2</v>
      </c>
      <c r="E12" t="s">
        <v>17</v>
      </c>
      <c r="F12" t="s">
        <v>5</v>
      </c>
      <c r="G12" t="s">
        <v>8</v>
      </c>
      <c r="H12" t="s">
        <v>3</v>
      </c>
      <c r="I12" t="s">
        <v>12</v>
      </c>
      <c r="J12" t="s">
        <v>19</v>
      </c>
      <c r="K12" t="s">
        <v>20</v>
      </c>
      <c r="L12" t="s">
        <v>21</v>
      </c>
    </row>
    <row r="13" spans="3:16" x14ac:dyDescent="0.25">
      <c r="C13" s="2"/>
      <c r="D13" t="s">
        <v>6</v>
      </c>
      <c r="E13">
        <v>1</v>
      </c>
      <c r="F13">
        <v>1</v>
      </c>
      <c r="G13">
        <v>8</v>
      </c>
      <c r="H13">
        <v>5270</v>
      </c>
      <c r="I13">
        <v>25</v>
      </c>
      <c r="J13">
        <v>7.6049999999999998E-3</v>
      </c>
      <c r="K13">
        <v>3.0620000000000001E-3</v>
      </c>
      <c r="L13" s="4">
        <v>0.90685899999999997</v>
      </c>
      <c r="N13">
        <v>1</v>
      </c>
      <c r="O13" t="s">
        <v>25</v>
      </c>
      <c r="P13">
        <v>5331</v>
      </c>
    </row>
    <row r="14" spans="3:16" x14ac:dyDescent="0.25">
      <c r="C14" s="2"/>
      <c r="D14" t="s">
        <v>6</v>
      </c>
      <c r="E14">
        <v>2</v>
      </c>
      <c r="F14">
        <v>1</v>
      </c>
      <c r="G14">
        <v>8</v>
      </c>
      <c r="H14">
        <v>4730</v>
      </c>
      <c r="I14">
        <v>24</v>
      </c>
      <c r="J14">
        <v>8.3299999999999989E-3</v>
      </c>
      <c r="K14">
        <v>3.0620000000000001E-3</v>
      </c>
      <c r="L14" s="4">
        <v>5.136825</v>
      </c>
      <c r="N14">
        <v>2</v>
      </c>
      <c r="O14" t="s">
        <v>24</v>
      </c>
      <c r="P14">
        <v>4704.875</v>
      </c>
    </row>
    <row r="15" spans="3:16" x14ac:dyDescent="0.25">
      <c r="C15" s="2"/>
      <c r="D15" t="s">
        <v>6</v>
      </c>
      <c r="E15">
        <v>1</v>
      </c>
      <c r="F15">
        <v>20</v>
      </c>
      <c r="G15">
        <v>8</v>
      </c>
      <c r="H15">
        <v>5296</v>
      </c>
      <c r="I15">
        <v>24</v>
      </c>
      <c r="J15">
        <v>0.40904699999999999</v>
      </c>
      <c r="K15">
        <v>3.0620000000000001E-3</v>
      </c>
      <c r="L15" s="4">
        <v>72.017758999999998</v>
      </c>
      <c r="N15" s="4">
        <v>2</v>
      </c>
      <c r="O15" t="s">
        <v>25</v>
      </c>
      <c r="P15" s="4">
        <f>AVERAGE(H5,H7,H9,H11,H23,H25,H27,H29)</f>
        <v>4641.75</v>
      </c>
    </row>
    <row r="16" spans="3:16" x14ac:dyDescent="0.25">
      <c r="D16" t="s">
        <v>6</v>
      </c>
      <c r="E16">
        <v>2</v>
      </c>
      <c r="F16">
        <v>20</v>
      </c>
      <c r="G16">
        <v>8</v>
      </c>
      <c r="H16">
        <v>4704</v>
      </c>
      <c r="I16">
        <v>24</v>
      </c>
      <c r="J16">
        <v>0.426703</v>
      </c>
      <c r="K16">
        <v>3.0620000000000001E-3</v>
      </c>
      <c r="L16" s="4">
        <v>109.962279</v>
      </c>
    </row>
    <row r="17" spans="3:16" x14ac:dyDescent="0.25">
      <c r="C17" s="2"/>
      <c r="D17" t="s">
        <v>6</v>
      </c>
      <c r="E17">
        <v>1</v>
      </c>
      <c r="F17">
        <v>1</v>
      </c>
      <c r="G17">
        <v>8</v>
      </c>
      <c r="H17">
        <v>5275</v>
      </c>
      <c r="I17">
        <v>25</v>
      </c>
      <c r="J17">
        <v>7.7839999999999993E-3</v>
      </c>
      <c r="K17">
        <v>3.0620000000000001E-3</v>
      </c>
      <c r="L17" s="4">
        <v>3.4065589999999997</v>
      </c>
    </row>
    <row r="18" spans="3:16" x14ac:dyDescent="0.25">
      <c r="D18" t="s">
        <v>6</v>
      </c>
      <c r="E18">
        <v>2</v>
      </c>
      <c r="F18">
        <v>20</v>
      </c>
      <c r="G18">
        <v>8</v>
      </c>
      <c r="H18">
        <v>4725</v>
      </c>
      <c r="I18">
        <v>24</v>
      </c>
      <c r="J18">
        <v>0.41989799999999999</v>
      </c>
      <c r="K18">
        <v>3.0620000000000001E-3</v>
      </c>
      <c r="L18" s="4">
        <v>114.56317999999999</v>
      </c>
      <c r="N18">
        <v>1</v>
      </c>
      <c r="O18" t="s">
        <v>25</v>
      </c>
      <c r="P18">
        <v>5331</v>
      </c>
    </row>
    <row r="19" spans="3:16" x14ac:dyDescent="0.25">
      <c r="C19" s="2"/>
      <c r="D19" t="s">
        <v>6</v>
      </c>
      <c r="E19">
        <v>1</v>
      </c>
      <c r="F19">
        <v>20</v>
      </c>
      <c r="G19">
        <v>8</v>
      </c>
      <c r="H19">
        <v>5243</v>
      </c>
      <c r="I19">
        <v>24</v>
      </c>
      <c r="J19">
        <v>0.40660799999999997</v>
      </c>
      <c r="K19">
        <v>3.0620000000000001E-3</v>
      </c>
      <c r="L19" s="4">
        <v>72.796379000000002</v>
      </c>
      <c r="N19">
        <v>2</v>
      </c>
      <c r="O19" t="s">
        <v>24</v>
      </c>
      <c r="P19">
        <v>4704.875</v>
      </c>
    </row>
    <row r="20" spans="3:16" x14ac:dyDescent="0.25">
      <c r="D20" t="s">
        <v>6</v>
      </c>
      <c r="E20">
        <v>2</v>
      </c>
      <c r="F20">
        <v>1</v>
      </c>
      <c r="G20">
        <v>8</v>
      </c>
      <c r="H20">
        <v>4757</v>
      </c>
      <c r="I20">
        <v>24</v>
      </c>
      <c r="J20">
        <v>8.3239999999999998E-3</v>
      </c>
      <c r="K20">
        <v>3.0620000000000001E-3</v>
      </c>
      <c r="L20" s="4">
        <v>8.6387009999999993</v>
      </c>
    </row>
    <row r="21" spans="3:16" x14ac:dyDescent="0.25">
      <c r="D21" t="s">
        <v>2</v>
      </c>
      <c r="E21" t="s">
        <v>17</v>
      </c>
      <c r="F21" t="s">
        <v>5</v>
      </c>
      <c r="G21" t="s">
        <v>8</v>
      </c>
      <c r="H21" t="s">
        <v>3</v>
      </c>
      <c r="I21" t="s">
        <v>12</v>
      </c>
      <c r="J21" t="s">
        <v>19</v>
      </c>
      <c r="K21" t="s">
        <v>20</v>
      </c>
      <c r="L21" t="s">
        <v>21</v>
      </c>
    </row>
    <row r="22" spans="3:16" x14ac:dyDescent="0.25">
      <c r="C22" s="2"/>
      <c r="D22" t="s">
        <v>6</v>
      </c>
      <c r="E22">
        <v>1</v>
      </c>
      <c r="F22">
        <v>1</v>
      </c>
      <c r="G22">
        <v>8</v>
      </c>
      <c r="H22">
        <v>5353</v>
      </c>
      <c r="I22">
        <v>25</v>
      </c>
      <c r="J22">
        <v>8.4309999999999993E-3</v>
      </c>
      <c r="K22">
        <v>3.4449999999999997E-3</v>
      </c>
      <c r="L22" s="4">
        <v>6.5214210000000001</v>
      </c>
    </row>
    <row r="23" spans="3:16" x14ac:dyDescent="0.25">
      <c r="C23" s="2"/>
      <c r="D23" t="s">
        <v>1</v>
      </c>
      <c r="E23">
        <v>2</v>
      </c>
      <c r="F23">
        <v>1</v>
      </c>
      <c r="G23">
        <v>8</v>
      </c>
      <c r="H23">
        <v>4647</v>
      </c>
      <c r="I23">
        <v>24</v>
      </c>
      <c r="J23">
        <v>0.37553999999999998</v>
      </c>
      <c r="K23">
        <v>0.18565899999999999</v>
      </c>
      <c r="L23" s="4">
        <v>58.915198999999994</v>
      </c>
    </row>
    <row r="24" spans="3:16" x14ac:dyDescent="0.25">
      <c r="C24" s="2"/>
      <c r="D24" t="s">
        <v>6</v>
      </c>
      <c r="E24">
        <v>1</v>
      </c>
      <c r="F24">
        <v>20</v>
      </c>
      <c r="G24">
        <v>8</v>
      </c>
      <c r="H24">
        <v>5313</v>
      </c>
      <c r="I24">
        <v>24</v>
      </c>
      <c r="J24">
        <v>0.40559499999999998</v>
      </c>
      <c r="K24">
        <v>3.4449999999999997E-3</v>
      </c>
      <c r="L24" s="4">
        <v>75.555618999999993</v>
      </c>
    </row>
    <row r="25" spans="3:16" x14ac:dyDescent="0.25">
      <c r="D25" t="s">
        <v>1</v>
      </c>
      <c r="E25">
        <v>2</v>
      </c>
      <c r="F25">
        <v>20</v>
      </c>
      <c r="G25">
        <v>8</v>
      </c>
      <c r="H25">
        <v>4687</v>
      </c>
      <c r="I25">
        <v>24</v>
      </c>
      <c r="J25">
        <v>0.40163199999999999</v>
      </c>
      <c r="K25">
        <v>0.19752599999999998</v>
      </c>
      <c r="L25" s="4">
        <v>46.797972999999999</v>
      </c>
      <c r="N25">
        <f>AVERAGE(H6,H7,H9,H10,H15,H16,H18,H19,H24,H25,H27,H28,H33,H34,H36,H37)</f>
        <v>4990.5</v>
      </c>
      <c r="O25">
        <v>20</v>
      </c>
      <c r="P25">
        <v>4990.5</v>
      </c>
    </row>
    <row r="26" spans="3:16" x14ac:dyDescent="0.25">
      <c r="C26" s="2"/>
      <c r="D26" t="s">
        <v>6</v>
      </c>
      <c r="E26">
        <v>1</v>
      </c>
      <c r="F26">
        <v>1</v>
      </c>
      <c r="G26">
        <v>8</v>
      </c>
      <c r="H26">
        <v>5412</v>
      </c>
      <c r="I26">
        <v>25</v>
      </c>
      <c r="J26">
        <v>8.2059999999999998E-3</v>
      </c>
      <c r="K26">
        <v>3.4449999999999997E-3</v>
      </c>
      <c r="L26" s="4">
        <v>4.9645640000000002</v>
      </c>
      <c r="N26">
        <f>AVERAGE(H4,H5,H8,H11,H13,H14,H17,H20,H22,H23,H26,H29,H31,H32,H35,H38)</f>
        <v>5009.5</v>
      </c>
      <c r="O26">
        <v>1</v>
      </c>
      <c r="P26">
        <v>5009.5</v>
      </c>
    </row>
    <row r="27" spans="3:16" x14ac:dyDescent="0.25">
      <c r="D27" t="s">
        <v>1</v>
      </c>
      <c r="E27">
        <v>2</v>
      </c>
      <c r="F27">
        <v>20</v>
      </c>
      <c r="G27">
        <v>8</v>
      </c>
      <c r="H27">
        <v>4588</v>
      </c>
      <c r="I27">
        <v>24</v>
      </c>
      <c r="J27">
        <v>0.406227</v>
      </c>
      <c r="K27">
        <v>0.19369799999999998</v>
      </c>
      <c r="L27" s="4">
        <v>48.292815999999995</v>
      </c>
    </row>
    <row r="28" spans="3:16" x14ac:dyDescent="0.25">
      <c r="C28" s="2"/>
      <c r="D28" t="s">
        <v>6</v>
      </c>
      <c r="E28">
        <v>1</v>
      </c>
      <c r="F28">
        <v>20</v>
      </c>
      <c r="G28">
        <v>8</v>
      </c>
      <c r="H28">
        <v>5417</v>
      </c>
      <c r="I28">
        <v>25</v>
      </c>
      <c r="J28">
        <v>0.41309199999999996</v>
      </c>
      <c r="K28">
        <v>3.4449999999999997E-3</v>
      </c>
      <c r="L28" s="4">
        <v>259.02858599999996</v>
      </c>
    </row>
    <row r="29" spans="3:16" ht="18" customHeight="1" x14ac:dyDescent="0.25">
      <c r="D29" t="s">
        <v>1</v>
      </c>
      <c r="E29">
        <v>2</v>
      </c>
      <c r="F29">
        <v>1</v>
      </c>
      <c r="G29">
        <v>8</v>
      </c>
      <c r="H29">
        <v>4583</v>
      </c>
      <c r="I29">
        <v>24</v>
      </c>
      <c r="J29">
        <v>0.37109300000000001</v>
      </c>
      <c r="K29">
        <v>0.188721</v>
      </c>
      <c r="L29" s="4">
        <v>82.219442000000001</v>
      </c>
    </row>
    <row r="30" spans="3:16" ht="18" customHeight="1" x14ac:dyDescent="0.25">
      <c r="D30" t="s">
        <v>2</v>
      </c>
      <c r="E30" t="s">
        <v>17</v>
      </c>
      <c r="F30" t="s">
        <v>5</v>
      </c>
      <c r="G30" t="s">
        <v>8</v>
      </c>
      <c r="H30" t="s">
        <v>3</v>
      </c>
      <c r="I30" t="s">
        <v>12</v>
      </c>
      <c r="J30" t="s">
        <v>19</v>
      </c>
      <c r="K30" t="s">
        <v>20</v>
      </c>
      <c r="L30" t="s">
        <v>21</v>
      </c>
    </row>
    <row r="31" spans="3:16" x14ac:dyDescent="0.25">
      <c r="C31" s="2"/>
      <c r="D31" t="s">
        <v>1</v>
      </c>
      <c r="E31">
        <v>1</v>
      </c>
      <c r="F31">
        <v>1</v>
      </c>
      <c r="G31">
        <v>8</v>
      </c>
      <c r="H31">
        <v>5352</v>
      </c>
      <c r="I31">
        <v>24</v>
      </c>
      <c r="J31">
        <v>0.397262</v>
      </c>
      <c r="K31">
        <v>0.18833899999999998</v>
      </c>
      <c r="L31" s="4">
        <v>55.118947999999996</v>
      </c>
    </row>
    <row r="32" spans="3:16" x14ac:dyDescent="0.25">
      <c r="C32" s="2"/>
      <c r="D32" t="s">
        <v>6</v>
      </c>
      <c r="E32">
        <v>2</v>
      </c>
      <c r="F32">
        <v>1</v>
      </c>
      <c r="G32">
        <v>8</v>
      </c>
      <c r="H32">
        <v>4648</v>
      </c>
      <c r="I32">
        <v>24</v>
      </c>
      <c r="J32">
        <v>9.0049999999999991E-3</v>
      </c>
      <c r="K32">
        <v>3.4449999999999997E-3</v>
      </c>
      <c r="L32" s="4">
        <v>7.1595529999999998</v>
      </c>
    </row>
    <row r="33" spans="3:12" x14ac:dyDescent="0.25">
      <c r="C33" s="2"/>
      <c r="D33" t="s">
        <v>1</v>
      </c>
      <c r="E33">
        <v>1</v>
      </c>
      <c r="F33">
        <v>20</v>
      </c>
      <c r="G33">
        <v>8</v>
      </c>
      <c r="H33">
        <v>5249</v>
      </c>
      <c r="I33">
        <v>24</v>
      </c>
      <c r="J33" s="4">
        <v>0.43582499999999996</v>
      </c>
      <c r="K33">
        <v>0.190636</v>
      </c>
      <c r="L33" s="4">
        <v>45.602863999999997</v>
      </c>
    </row>
    <row r="34" spans="3:12" x14ac:dyDescent="0.25">
      <c r="D34" t="s">
        <v>6</v>
      </c>
      <c r="E34">
        <v>2</v>
      </c>
      <c r="F34">
        <v>20</v>
      </c>
      <c r="G34">
        <v>8</v>
      </c>
      <c r="H34">
        <v>4751</v>
      </c>
      <c r="I34">
        <v>24</v>
      </c>
      <c r="J34" s="4">
        <v>0.42463000000000001</v>
      </c>
      <c r="K34">
        <v>3.4449999999999997E-3</v>
      </c>
      <c r="L34" s="4">
        <v>58.402626999999995</v>
      </c>
    </row>
    <row r="35" spans="3:12" x14ac:dyDescent="0.25">
      <c r="C35" s="2"/>
      <c r="D35" t="s">
        <v>1</v>
      </c>
      <c r="E35">
        <v>1</v>
      </c>
      <c r="F35">
        <v>1</v>
      </c>
      <c r="G35">
        <v>8</v>
      </c>
      <c r="H35">
        <v>5417</v>
      </c>
      <c r="I35">
        <v>25</v>
      </c>
      <c r="J35">
        <v>0.38534199999999996</v>
      </c>
      <c r="K35">
        <v>0.18029999999999999</v>
      </c>
      <c r="L35" s="4">
        <v>57.139378999999998</v>
      </c>
    </row>
    <row r="36" spans="3:12" x14ac:dyDescent="0.25">
      <c r="D36" t="s">
        <v>6</v>
      </c>
      <c r="E36">
        <v>2</v>
      </c>
      <c r="F36">
        <v>20</v>
      </c>
      <c r="G36">
        <v>8</v>
      </c>
      <c r="H36">
        <v>4583</v>
      </c>
      <c r="I36">
        <v>24</v>
      </c>
      <c r="J36">
        <v>0.41726099999999999</v>
      </c>
      <c r="K36">
        <v>3.4449999999999997E-3</v>
      </c>
      <c r="L36" s="4">
        <v>139.62563499999999</v>
      </c>
    </row>
    <row r="37" spans="3:12" x14ac:dyDescent="0.25">
      <c r="C37" s="2"/>
      <c r="D37" t="s">
        <v>1</v>
      </c>
      <c r="E37">
        <v>1</v>
      </c>
      <c r="F37">
        <v>20</v>
      </c>
      <c r="G37">
        <v>8</v>
      </c>
      <c r="H37">
        <v>5259</v>
      </c>
      <c r="I37">
        <v>24</v>
      </c>
      <c r="J37">
        <v>0.40248299999999998</v>
      </c>
      <c r="K37">
        <v>0.179535</v>
      </c>
      <c r="L37" s="4">
        <v>78.900162999999992</v>
      </c>
    </row>
    <row r="38" spans="3:12" x14ac:dyDescent="0.25">
      <c r="D38" t="s">
        <v>6</v>
      </c>
      <c r="E38">
        <v>2</v>
      </c>
      <c r="F38">
        <v>1</v>
      </c>
      <c r="G38">
        <v>8</v>
      </c>
      <c r="H38">
        <v>4741</v>
      </c>
      <c r="I38">
        <v>24</v>
      </c>
      <c r="J38">
        <v>9.2589999999999999E-3</v>
      </c>
      <c r="K38">
        <v>3.4449999999999997E-3</v>
      </c>
      <c r="L38" s="4">
        <v>4.2050839999999994</v>
      </c>
    </row>
    <row r="42" spans="3:12" x14ac:dyDescent="0.25">
      <c r="H42">
        <f>SUM(H4,H6,H8,H10,H13,H15,H17,H19,H22,H24,H26,H28,H31,H33,H35,H37)</f>
        <v>85227</v>
      </c>
      <c r="J42">
        <f>H42-H43</f>
        <v>10454</v>
      </c>
      <c r="K42">
        <f>J42/16</f>
        <v>653.375</v>
      </c>
    </row>
    <row r="43" spans="3:12" x14ac:dyDescent="0.25">
      <c r="H43">
        <f>SUM(H5,H7,H9,H11,H14,H16,H18,H20,H23,H25,H27,H29,H32,H34,H36,H38)</f>
        <v>74773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cauth0n</dc:creator>
  <cp:lastModifiedBy>cauth0n</cp:lastModifiedBy>
  <dcterms:created xsi:type="dcterms:W3CDTF">2012-10-11T22:43:52Z</dcterms:created>
  <dcterms:modified xsi:type="dcterms:W3CDTF">2012-10-12T12:17:51Z</dcterms:modified>
</cp:coreProperties>
</file>