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C:\Users\diego\Documents\Vscode\Projects\MTD_2025\"/>
    </mc:Choice>
  </mc:AlternateContent>
  <xr:revisionPtr revIDLastSave="0" documentId="13_ncr:1_{736180F3-F6F4-4CEA-92B7-FEADE24E72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LOBAL" sheetId="5" r:id="rId1"/>
    <sheet name="MNIST" sheetId="1" r:id="rId2"/>
    <sheet name="CIFAR10" sheetId="2" r:id="rId3"/>
    <sheet name="CIFAR100" sheetId="3" r:id="rId4"/>
  </sheets>
  <definedNames>
    <definedName name="_xlchart.v1.0" hidden="1">GLOBAL!$L$6:$L$20</definedName>
    <definedName name="_xlchart.v1.1" hidden="1">GLOBAL!$M$6:$M$20</definedName>
    <definedName name="_xlchart.v1.2" hidden="1">GLOBAL!$N$6:$N$20</definedName>
    <definedName name="_xlchart.v1.3" hidden="1">GLOBAL!$O$6:$O$20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3" l="1"/>
  <c r="E23" i="3"/>
  <c r="E24" i="3"/>
  <c r="E25" i="3"/>
  <c r="D26" i="1"/>
  <c r="E26" i="1"/>
  <c r="F26" i="1"/>
  <c r="D27" i="1"/>
  <c r="E27" i="1"/>
  <c r="F27" i="1"/>
  <c r="C27" i="1"/>
  <c r="C26" i="1"/>
  <c r="D27" i="2"/>
  <c r="E27" i="2"/>
  <c r="F27" i="2"/>
  <c r="C27" i="2"/>
  <c r="D26" i="2"/>
  <c r="E26" i="2"/>
  <c r="F26" i="2"/>
  <c r="C26" i="2"/>
  <c r="E15" i="3"/>
  <c r="E16" i="3"/>
  <c r="E17" i="3"/>
  <c r="E18" i="3"/>
  <c r="D20" i="3"/>
  <c r="F20" i="3"/>
  <c r="C20" i="3"/>
  <c r="D19" i="3"/>
  <c r="F19" i="3"/>
  <c r="C19" i="3"/>
  <c r="E14" i="3"/>
  <c r="E20" i="3" s="1"/>
  <c r="E15" i="2"/>
  <c r="E16" i="2"/>
  <c r="E17" i="2"/>
  <c r="E18" i="2"/>
  <c r="E14" i="2"/>
  <c r="D19" i="2"/>
  <c r="E19" i="2"/>
  <c r="F19" i="2"/>
  <c r="D20" i="2"/>
  <c r="E20" i="2"/>
  <c r="F20" i="2"/>
  <c r="C20" i="2"/>
  <c r="C19" i="2"/>
  <c r="E15" i="1"/>
  <c r="E16" i="1"/>
  <c r="E17" i="1"/>
  <c r="E18" i="1"/>
  <c r="E14" i="1"/>
  <c r="D20" i="1"/>
  <c r="E20" i="1"/>
  <c r="F20" i="1"/>
  <c r="C20" i="1"/>
  <c r="D19" i="1"/>
  <c r="E19" i="1"/>
  <c r="F19" i="1"/>
  <c r="C19" i="1"/>
  <c r="C27" i="3"/>
  <c r="F27" i="3"/>
  <c r="C26" i="3"/>
  <c r="F26" i="3"/>
  <c r="E21" i="3"/>
  <c r="D27" i="3"/>
  <c r="D26" i="3"/>
  <c r="E8" i="1"/>
  <c r="E9" i="1"/>
  <c r="E10" i="1"/>
  <c r="E11" i="1"/>
  <c r="E7" i="1"/>
  <c r="F13" i="3"/>
  <c r="D13" i="3"/>
  <c r="C13" i="3"/>
  <c r="F12" i="3"/>
  <c r="D12" i="3"/>
  <c r="C12" i="3"/>
  <c r="E11" i="3"/>
  <c r="E10" i="3"/>
  <c r="E9" i="3"/>
  <c r="E8" i="3"/>
  <c r="E7" i="3"/>
  <c r="E8" i="2"/>
  <c r="E9" i="2"/>
  <c r="E10" i="2"/>
  <c r="E11" i="2"/>
  <c r="E7" i="2"/>
  <c r="F13" i="2"/>
  <c r="E13" i="2"/>
  <c r="D13" i="2"/>
  <c r="C13" i="2"/>
  <c r="F12" i="2"/>
  <c r="E12" i="2"/>
  <c r="D12" i="2"/>
  <c r="C12" i="2"/>
  <c r="D13" i="1"/>
  <c r="E13" i="1"/>
  <c r="F13" i="1"/>
  <c r="C13" i="1"/>
  <c r="D12" i="1"/>
  <c r="E12" i="1"/>
  <c r="F12" i="1"/>
  <c r="C12" i="1"/>
  <c r="E19" i="3" l="1"/>
  <c r="E27" i="3"/>
  <c r="E26" i="3"/>
  <c r="E13" i="3"/>
  <c r="E12" i="3"/>
</calcChain>
</file>

<file path=xl/sharedStrings.xml><?xml version="1.0" encoding="utf-8"?>
<sst xmlns="http://schemas.openxmlformats.org/spreadsheetml/2006/main" count="103" uniqueCount="17">
  <si>
    <t>Epochs</t>
  </si>
  <si>
    <t>Test #</t>
  </si>
  <si>
    <t>Time (seconds)</t>
  </si>
  <si>
    <t>Average* W(CPU + GPU - base W)</t>
  </si>
  <si>
    <t>Energy used (Joules)</t>
  </si>
  <si>
    <t>Accuracy</t>
  </si>
  <si>
    <t>CNN</t>
  </si>
  <si>
    <t>AVG</t>
  </si>
  <si>
    <t>STD DEV</t>
  </si>
  <si>
    <t>MLP</t>
  </si>
  <si>
    <t>RESNET-18</t>
  </si>
  <si>
    <t>*Estimated through MSI Afterburner's plots</t>
  </si>
  <si>
    <t>NN</t>
  </si>
  <si>
    <t>RESNET</t>
  </si>
  <si>
    <t>MNIST</t>
  </si>
  <si>
    <t>CIFAR10</t>
  </si>
  <si>
    <t>CIFAR100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</si>
</sst>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</font>
    <font>
      <sz val="11"/>
      <color rgb="FF000000"/>
      <name val="Calibri"/>
      <family val="2"/>
    </font>
    <font>
      <b/>
      <i/>
      <sz val="11"/>
      <color theme="0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9C0006"/>
      <name val="Aptos Narrow"/>
      <family val="2"/>
      <scheme val="minor"/>
    </font>
    <font>
      <sz val="8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43AEE2"/>
        <bgColor rgb="FF000000"/>
      </patternFill>
    </fill>
    <fill>
      <patternFill patternType="solid">
        <fgColor rgb="FF82CAEC"/>
        <bgColor rgb="FF000000"/>
      </patternFill>
    </fill>
    <fill>
      <patternFill patternType="solid">
        <fgColor rgb="FFC0E4F5"/>
        <bgColor rgb="FF000000"/>
      </patternFill>
    </fill>
    <fill>
      <patternFill patternType="solid">
        <fgColor rgb="FFFFC7CE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9" fillId="9" borderId="0" applyNumberFormat="0" applyBorder="0" applyAlignment="0" applyProtection="0"/>
    <xf numFmtId="9" fontId="1" fillId="0" borderId="0" applyFon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/>
    <xf numFmtId="0" fontId="0" fillId="0" borderId="2" xfId="0" applyBorder="1"/>
    <xf numFmtId="10" fontId="0" fillId="0" borderId="6" xfId="0" applyNumberFormat="1" applyBorder="1"/>
    <xf numFmtId="10" fontId="0" fillId="0" borderId="7" xfId="0" applyNumberFormat="1" applyBorder="1"/>
    <xf numFmtId="0" fontId="2" fillId="2" borderId="2" xfId="1" applyBorder="1"/>
    <xf numFmtId="10" fontId="2" fillId="2" borderId="6" xfId="1" applyNumberFormat="1" applyBorder="1"/>
    <xf numFmtId="0" fontId="2" fillId="2" borderId="9" xfId="1" applyBorder="1"/>
    <xf numFmtId="10" fontId="2" fillId="2" borderId="8" xfId="1" applyNumberFormat="1" applyBorder="1"/>
    <xf numFmtId="0" fontId="5" fillId="0" borderId="0" xfId="0" applyFont="1"/>
    <xf numFmtId="0" fontId="6" fillId="8" borderId="2" xfId="0" applyFont="1" applyFill="1" applyBorder="1"/>
    <xf numFmtId="0" fontId="6" fillId="8" borderId="9" xfId="0" applyFont="1" applyFill="1" applyBorder="1"/>
    <xf numFmtId="0" fontId="3" fillId="3" borderId="1" xfId="2" applyFont="1" applyBorder="1"/>
    <xf numFmtId="0" fontId="3" fillId="3" borderId="2" xfId="2" applyFont="1" applyBorder="1"/>
    <xf numFmtId="0" fontId="3" fillId="3" borderId="6" xfId="2" applyFont="1" applyBorder="1"/>
    <xf numFmtId="0" fontId="3" fillId="5" borderId="3" xfId="4" applyFont="1" applyBorder="1"/>
    <xf numFmtId="0" fontId="3" fillId="5" borderId="4" xfId="4" applyFont="1" applyBorder="1"/>
    <xf numFmtId="0" fontId="3" fillId="3" borderId="3" xfId="2" applyFont="1" applyBorder="1"/>
    <xf numFmtId="0" fontId="3" fillId="3" borderId="5" xfId="2" applyFont="1" applyBorder="1"/>
    <xf numFmtId="0" fontId="8" fillId="7" borderId="3" xfId="0" applyFont="1" applyFill="1" applyBorder="1"/>
    <xf numFmtId="0" fontId="8" fillId="7" borderId="4" xfId="0" applyFont="1" applyFill="1" applyBorder="1"/>
    <xf numFmtId="0" fontId="8" fillId="6" borderId="3" xfId="0" applyFont="1" applyFill="1" applyBorder="1"/>
    <xf numFmtId="0" fontId="8" fillId="6" borderId="5" xfId="0" applyFont="1" applyFill="1" applyBorder="1"/>
    <xf numFmtId="0" fontId="8" fillId="6" borderId="1" xfId="0" applyFont="1" applyFill="1" applyBorder="1"/>
    <xf numFmtId="0" fontId="8" fillId="6" borderId="2" xfId="0" applyFont="1" applyFill="1" applyBorder="1"/>
    <xf numFmtId="0" fontId="2" fillId="3" borderId="10" xfId="2" applyBorder="1"/>
    <xf numFmtId="0" fontId="2" fillId="2" borderId="11" xfId="1" applyBorder="1"/>
    <xf numFmtId="0" fontId="2" fillId="3" borderId="11" xfId="2" applyBorder="1"/>
    <xf numFmtId="0" fontId="2" fillId="2" borderId="12" xfId="1" applyBorder="1"/>
    <xf numFmtId="0" fontId="9" fillId="9" borderId="0" xfId="5"/>
    <xf numFmtId="10" fontId="9" fillId="9" borderId="7" xfId="5" applyNumberFormat="1" applyBorder="1"/>
    <xf numFmtId="0" fontId="8" fillId="6" borderId="13" xfId="0" applyFont="1" applyFill="1" applyBorder="1"/>
    <xf numFmtId="0" fontId="3" fillId="3" borderId="13" xfId="2" applyFont="1" applyBorder="1"/>
    <xf numFmtId="0" fontId="7" fillId="4" borderId="3" xfId="3" applyFont="1" applyBorder="1" applyAlignment="1">
      <alignment vertical="center"/>
    </xf>
    <xf numFmtId="10" fontId="0" fillId="0" borderId="0" xfId="6" applyNumberFormat="1" applyFont="1"/>
    <xf numFmtId="0" fontId="0" fillId="0" borderId="0" xfId="0" applyAlignment="1">
      <alignment horizontal="center" wrapText="1"/>
    </xf>
    <xf numFmtId="10" fontId="0" fillId="0" borderId="15" xfId="0" applyNumberFormat="1" applyBorder="1"/>
    <xf numFmtId="10" fontId="0" fillId="0" borderId="14" xfId="0" applyNumberFormat="1" applyBorder="1"/>
    <xf numFmtId="10" fontId="2" fillId="2" borderId="16" xfId="1" applyNumberFormat="1" applyBorder="1"/>
    <xf numFmtId="10" fontId="2" fillId="2" borderId="14" xfId="1" applyNumberFormat="1" applyBorder="1"/>
    <xf numFmtId="0" fontId="2" fillId="2" borderId="16" xfId="1" applyBorder="1"/>
    <xf numFmtId="0" fontId="2" fillId="2" borderId="14" xfId="1" applyBorder="1"/>
    <xf numFmtId="10" fontId="5" fillId="0" borderId="15" xfId="0" applyNumberFormat="1" applyFont="1" applyBorder="1"/>
    <xf numFmtId="0" fontId="6" fillId="8" borderId="16" xfId="0" applyFont="1" applyFill="1" applyBorder="1"/>
    <xf numFmtId="0" fontId="6" fillId="8" borderId="14" xfId="0" applyFont="1" applyFill="1" applyBorder="1"/>
    <xf numFmtId="0" fontId="9" fillId="9" borderId="15" xfId="5" applyBorder="1"/>
    <xf numFmtId="0" fontId="8" fillId="6" borderId="17" xfId="0" applyFont="1" applyFill="1" applyBorder="1"/>
    <xf numFmtId="0" fontId="8" fillId="6" borderId="18" xfId="0" applyFont="1" applyFill="1" applyBorder="1"/>
  </cellXfs>
  <cellStyles count="7">
    <cellStyle name="20% - Accent1" xfId="1" builtinId="30"/>
    <cellStyle name="40% - Accent1" xfId="4" builtinId="31"/>
    <cellStyle name="60% - Accent1" xfId="2" builtinId="32"/>
    <cellStyle name="Accent1" xfId="3" builtinId="29"/>
    <cellStyle name="Bad" xfId="5" builtinId="27"/>
    <cellStyle name="Normal" xfId="0" builtinId="0"/>
    <cellStyle name="Percent" xfId="6" builtinId="5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  <cx:data id="1">
      <cx:strDim type="cat">
        <cx:f>_xlchart.v1.0</cx:f>
      </cx:strDim>
      <cx:numDim type="val">
        <cx:f>_xlchart.v1.2</cx:f>
      </cx:numDim>
    </cx:data>
    <cx:data id="2">
      <cx:strDim type="cat">
        <cx:f>_xlchart.v1.0</cx:f>
      </cx:strDim>
      <cx:numDim type="val">
        <cx:f>_xlchart.v1.3</cx:f>
      </cx:numDim>
    </cx:data>
  </cx:chartData>
  <cx:chart>
    <cx:title pos="t" align="ctr" overlay="0">
      <cx:tx>
        <cx:txData>
          <cx:v>Accuracy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2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Display" panose="020F0302020204030204"/>
            </a:rPr>
            <a:t>Accuracy</a:t>
          </a:r>
        </a:p>
      </cx:txPr>
    </cx:title>
    <cx:plotArea>
      <cx:plotAreaRegion>
        <cx:series layoutId="boxWhisker" uniqueId="{1AB7D9E8-D4E2-4C72-BDC5-A9AD95EE95B0}">
          <cx:tx>
            <cx:txData>
              <cx:f/>
              <cx:v>MLP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AAAD8E81-5775-481F-B473-FCE4DA44872C}">
          <cx:tx>
            <cx:txData>
              <cx:f/>
              <cx:v>CNN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A1F3E258-8243-4130-94C8-F09ED292F634}">
          <cx:tx>
            <cx:txData>
              <cx:f/>
              <cx:v>RESNET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 max="1"/>
        <cx:majorGridlines/>
        <cx:min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280738</xdr:colOff>
      <xdr:row>3</xdr:row>
      <xdr:rowOff>136357</xdr:rowOff>
    </xdr:from>
    <xdr:to>
      <xdr:col>9</xdr:col>
      <xdr:colOff>585538</xdr:colOff>
      <xdr:row>18</xdr:row>
      <xdr:rowOff>112294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0CF9273B-4E47-61D2-C053-A8FA137EB8F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99938" y="684997"/>
              <a:ext cx="4572000" cy="271913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12CE2C-A200-49AB-9B6B-A1462F2A19E9}" name="Table2" displayName="Table2" ref="L5:O20" totalsRowShown="0" dataDxfId="3" dataCellStyle="Percent">
  <autoFilter ref="L5:O20" xr:uid="{E212CE2C-A200-49AB-9B6B-A1462F2A19E9}"/>
  <tableColumns count="4">
    <tableColumn id="1" xr3:uid="{DF8591C0-BA9E-48F6-873B-CBE8216B9F8E}" name="NN"/>
    <tableColumn id="2" xr3:uid="{17A7B3B9-E69D-4263-89AD-CE3FCF97694A}" name="MLP" dataDxfId="2" dataCellStyle="Percent"/>
    <tableColumn id="3" xr3:uid="{645DD193-BFB7-4046-AB3A-FE0027D101AB}" name="CNN" dataDxfId="1" dataCellStyle="Percent"/>
    <tableColumn id="4" xr3:uid="{E3F2AD4B-483D-4819-8B6E-21E26C9EDC0F}" name="RESNET" dataDxfId="0" dataCellStyle="Percent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B9821-E02D-41EF-A9CC-93791136D914}">
  <dimension ref="L5:O20"/>
  <sheetViews>
    <sheetView tabSelected="1" topLeftCell="C2" zoomScale="92" workbookViewId="0">
      <selection activeCell="P18" sqref="P18"/>
    </sheetView>
  </sheetViews>
  <sheetFormatPr defaultRowHeight="14.4" x14ac:dyDescent="0.3"/>
  <cols>
    <col min="12" max="12" width="10.44140625" customWidth="1"/>
    <col min="15" max="15" width="9.21875" customWidth="1"/>
  </cols>
  <sheetData>
    <row r="5" spans="12:15" x14ac:dyDescent="0.3">
      <c r="L5" t="s">
        <v>12</v>
      </c>
      <c r="M5" t="s">
        <v>9</v>
      </c>
      <c r="N5" t="s">
        <v>6</v>
      </c>
      <c r="O5" t="s">
        <v>13</v>
      </c>
    </row>
    <row r="6" spans="12:15" x14ac:dyDescent="0.3">
      <c r="L6" t="s">
        <v>14</v>
      </c>
      <c r="M6" s="2">
        <v>0.95796999999999999</v>
      </c>
      <c r="N6" s="35">
        <v>0.97799999999999998</v>
      </c>
    </row>
    <row r="7" spans="12:15" x14ac:dyDescent="0.3">
      <c r="L7" t="s">
        <v>14</v>
      </c>
      <c r="M7" s="2">
        <v>0.95104999999999995</v>
      </c>
      <c r="N7" s="35">
        <v>0.96951670000000001</v>
      </c>
    </row>
    <row r="8" spans="12:15" x14ac:dyDescent="0.3">
      <c r="L8" t="s">
        <v>14</v>
      </c>
      <c r="M8" s="2">
        <v>0.94906000000000001</v>
      </c>
      <c r="N8" s="35">
        <v>0.98361670000000001</v>
      </c>
    </row>
    <row r="9" spans="12:15" x14ac:dyDescent="0.3">
      <c r="L9" t="s">
        <v>14</v>
      </c>
      <c r="M9" s="2">
        <v>0.95250000000000001</v>
      </c>
      <c r="N9" s="35">
        <v>0.98463400000000001</v>
      </c>
    </row>
    <row r="10" spans="12:15" x14ac:dyDescent="0.3">
      <c r="L10" t="s">
        <v>14</v>
      </c>
      <c r="M10" s="2">
        <v>0.96092</v>
      </c>
      <c r="N10" s="35">
        <v>0.98465000000000003</v>
      </c>
    </row>
    <row r="11" spans="12:15" x14ac:dyDescent="0.3">
      <c r="L11" t="s">
        <v>15</v>
      </c>
      <c r="M11" s="35">
        <v>0.42558000000000001</v>
      </c>
      <c r="N11" s="35">
        <v>0.59211999999999998</v>
      </c>
    </row>
    <row r="12" spans="12:15" x14ac:dyDescent="0.3">
      <c r="L12" t="s">
        <v>15</v>
      </c>
      <c r="M12" s="35">
        <v>0.4219</v>
      </c>
      <c r="N12" s="35">
        <v>0.59199999999999997</v>
      </c>
    </row>
    <row r="13" spans="12:15" x14ac:dyDescent="0.3">
      <c r="L13" t="s">
        <v>15</v>
      </c>
      <c r="M13" s="35">
        <v>0.42796000000000001</v>
      </c>
      <c r="N13" s="35">
        <v>0.59275999999999995</v>
      </c>
    </row>
    <row r="14" spans="12:15" x14ac:dyDescent="0.3">
      <c r="L14" t="s">
        <v>15</v>
      </c>
      <c r="M14" s="35">
        <v>0.43668000000000001</v>
      </c>
      <c r="N14" s="35">
        <v>0.59489999999999998</v>
      </c>
    </row>
    <row r="15" spans="12:15" x14ac:dyDescent="0.3">
      <c r="L15" t="s">
        <v>15</v>
      </c>
      <c r="M15" s="35">
        <v>0.42558000000000001</v>
      </c>
      <c r="N15" s="35">
        <v>0.57767999999999997</v>
      </c>
    </row>
    <row r="16" spans="12:15" x14ac:dyDescent="0.3">
      <c r="L16" t="s">
        <v>16</v>
      </c>
      <c r="M16" s="35">
        <v>0.14152000000000001</v>
      </c>
      <c r="N16" s="35">
        <v>0.21504000000000001</v>
      </c>
      <c r="O16" s="35">
        <v>0.31286000000000003</v>
      </c>
    </row>
    <row r="17" spans="12:15" x14ac:dyDescent="0.3">
      <c r="L17" t="s">
        <v>16</v>
      </c>
      <c r="M17" s="35">
        <v>0.14566000000000001</v>
      </c>
      <c r="N17" s="35">
        <v>0.20785999999999999</v>
      </c>
      <c r="O17" s="35">
        <v>0.32181999999999999</v>
      </c>
    </row>
    <row r="18" spans="12:15" x14ac:dyDescent="0.3">
      <c r="L18" t="s">
        <v>16</v>
      </c>
      <c r="M18" s="35">
        <v>0.1484</v>
      </c>
      <c r="N18" s="35">
        <v>0.20391999999999999</v>
      </c>
      <c r="O18" s="35">
        <v>0.3165</v>
      </c>
    </row>
    <row r="19" spans="12:15" x14ac:dyDescent="0.3">
      <c r="L19" t="s">
        <v>16</v>
      </c>
      <c r="M19" s="35">
        <v>0.15104000000000001</v>
      </c>
      <c r="N19" s="35">
        <v>0.2059</v>
      </c>
      <c r="O19" s="35">
        <v>0.33235999999999999</v>
      </c>
    </row>
    <row r="20" spans="12:15" x14ac:dyDescent="0.3">
      <c r="L20" t="s">
        <v>16</v>
      </c>
      <c r="M20" s="35">
        <v>0.15068000000000001</v>
      </c>
      <c r="N20" s="35">
        <v>0.20172000000000001</v>
      </c>
      <c r="O20" s="35">
        <v>0.31991999999999998</v>
      </c>
    </row>
  </sheetData>
  <phoneticPr fontId="10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3"/>
  <sheetViews>
    <sheetView zoomScale="71" workbookViewId="0">
      <selection activeCell="H8" sqref="H8"/>
    </sheetView>
  </sheetViews>
  <sheetFormatPr defaultRowHeight="14.4" x14ac:dyDescent="0.3"/>
  <cols>
    <col min="1" max="1" width="18.6640625" customWidth="1"/>
    <col min="2" max="2" width="8.44140625" bestFit="1" customWidth="1"/>
    <col min="3" max="3" width="14.33203125" bestFit="1" customWidth="1"/>
    <col min="4" max="4" width="30.88671875" bestFit="1" customWidth="1"/>
    <col min="5" max="5" width="19" bestFit="1" customWidth="1"/>
    <col min="6" max="6" width="8.88671875" bestFit="1" customWidth="1"/>
    <col min="7" max="7" width="5" bestFit="1" customWidth="1"/>
    <col min="8" max="8" width="21.44140625" bestFit="1" customWidth="1"/>
    <col min="9" max="9" width="15.88671875" bestFit="1" customWidth="1"/>
  </cols>
  <sheetData>
    <row r="2" spans="1:6" x14ac:dyDescent="0.3">
      <c r="A2" s="28" t="s">
        <v>0</v>
      </c>
      <c r="B2" s="29">
        <v>8</v>
      </c>
    </row>
    <row r="6" spans="1:6" x14ac:dyDescent="0.3">
      <c r="A6" s="10"/>
      <c r="B6" s="24" t="s">
        <v>1</v>
      </c>
      <c r="C6" s="47" t="s">
        <v>2</v>
      </c>
      <c r="D6" s="47" t="s">
        <v>3</v>
      </c>
      <c r="E6" s="47" t="s">
        <v>4</v>
      </c>
      <c r="F6" s="48" t="s">
        <v>5</v>
      </c>
    </row>
    <row r="7" spans="1:6" x14ac:dyDescent="0.3">
      <c r="A7" s="34" t="s">
        <v>6</v>
      </c>
      <c r="B7" s="20">
        <v>1</v>
      </c>
      <c r="C7">
        <v>22.821999999999999</v>
      </c>
      <c r="D7">
        <v>28.3</v>
      </c>
      <c r="E7">
        <f>C7*D7</f>
        <v>645.86260000000004</v>
      </c>
      <c r="F7" s="37">
        <v>0.97799999999999998</v>
      </c>
    </row>
    <row r="8" spans="1:6" x14ac:dyDescent="0.3">
      <c r="A8" s="34" t="s">
        <v>6</v>
      </c>
      <c r="B8" s="21">
        <v>2</v>
      </c>
      <c r="C8">
        <v>23.428999999999998</v>
      </c>
      <c r="D8">
        <v>27.6</v>
      </c>
      <c r="E8">
        <f t="shared" ref="E8:E11" si="0">C8*D8</f>
        <v>646.6404</v>
      </c>
      <c r="F8" s="37">
        <v>0.96951670000000001</v>
      </c>
    </row>
    <row r="9" spans="1:6" x14ac:dyDescent="0.3">
      <c r="A9" s="34" t="s">
        <v>6</v>
      </c>
      <c r="B9" s="21">
        <v>3</v>
      </c>
      <c r="C9">
        <v>23.463999999999999</v>
      </c>
      <c r="D9">
        <v>27.8</v>
      </c>
      <c r="E9">
        <f t="shared" si="0"/>
        <v>652.29919999999993</v>
      </c>
      <c r="F9" s="37">
        <v>0.98361670000000001</v>
      </c>
    </row>
    <row r="10" spans="1:6" x14ac:dyDescent="0.3">
      <c r="A10" s="34" t="s">
        <v>6</v>
      </c>
      <c r="B10" s="21">
        <v>4</v>
      </c>
      <c r="C10">
        <v>23.52</v>
      </c>
      <c r="D10">
        <v>29.2</v>
      </c>
      <c r="E10">
        <f t="shared" si="0"/>
        <v>686.78399999999999</v>
      </c>
      <c r="F10" s="37">
        <v>0.98463400000000001</v>
      </c>
    </row>
    <row r="11" spans="1:6" x14ac:dyDescent="0.3">
      <c r="A11" s="34" t="s">
        <v>6</v>
      </c>
      <c r="B11" s="21">
        <v>5</v>
      </c>
      <c r="C11">
        <v>23.584</v>
      </c>
      <c r="D11">
        <v>28.1</v>
      </c>
      <c r="E11">
        <f t="shared" si="0"/>
        <v>662.71040000000005</v>
      </c>
      <c r="F11" s="37">
        <v>0.98465000000000003</v>
      </c>
    </row>
    <row r="12" spans="1:6" x14ac:dyDescent="0.3">
      <c r="B12" s="22" t="s">
        <v>7</v>
      </c>
      <c r="C12" s="6">
        <f>AVERAGE(C7:C11)</f>
        <v>23.363800000000001</v>
      </c>
      <c r="D12" s="6">
        <f t="shared" ref="D12:F12" si="1">AVERAGE(D7:D11)</f>
        <v>28.2</v>
      </c>
      <c r="E12" s="6">
        <f t="shared" si="1"/>
        <v>658.85932000000003</v>
      </c>
      <c r="F12" s="39">
        <f t="shared" si="1"/>
        <v>0.98008348000000001</v>
      </c>
    </row>
    <row r="13" spans="1:6" x14ac:dyDescent="0.3">
      <c r="B13" s="23" t="s">
        <v>8</v>
      </c>
      <c r="C13" s="8">
        <f>_xlfn.STDEV.S(C7:C11)</f>
        <v>0.30851450533159702</v>
      </c>
      <c r="D13" s="8">
        <f t="shared" ref="D13:F13" si="2">_xlfn.STDEV.S(D7:D11)</f>
        <v>0.62048368229954209</v>
      </c>
      <c r="E13" s="8">
        <f t="shared" si="2"/>
        <v>16.999047630735081</v>
      </c>
      <c r="F13" s="40">
        <f t="shared" si="2"/>
        <v>6.5200020940947611E-3</v>
      </c>
    </row>
    <row r="14" spans="1:6" x14ac:dyDescent="0.3">
      <c r="A14" s="34" t="s">
        <v>9</v>
      </c>
      <c r="B14" s="21">
        <v>1</v>
      </c>
      <c r="C14" s="10">
        <v>21.277000000000001</v>
      </c>
      <c r="D14" s="10">
        <v>22.2</v>
      </c>
      <c r="E14" s="10">
        <f>C14*D14</f>
        <v>472.3494</v>
      </c>
      <c r="F14" s="43">
        <v>0.95796999999999999</v>
      </c>
    </row>
    <row r="15" spans="1:6" x14ac:dyDescent="0.3">
      <c r="A15" s="34" t="s">
        <v>9</v>
      </c>
      <c r="B15" s="21">
        <v>2</v>
      </c>
      <c r="C15" s="10">
        <v>23.023</v>
      </c>
      <c r="D15" s="10">
        <v>21.3</v>
      </c>
      <c r="E15" s="10">
        <f t="shared" ref="E15:E18" si="3">C15*D15</f>
        <v>490.38990000000001</v>
      </c>
      <c r="F15" s="43">
        <v>0.95104999999999995</v>
      </c>
    </row>
    <row r="16" spans="1:6" x14ac:dyDescent="0.3">
      <c r="A16" s="34" t="s">
        <v>9</v>
      </c>
      <c r="B16" s="21">
        <v>3</v>
      </c>
      <c r="C16" s="10">
        <v>22.366</v>
      </c>
      <c r="D16" s="10">
        <v>22.2</v>
      </c>
      <c r="E16" s="10">
        <f t="shared" si="3"/>
        <v>496.52519999999998</v>
      </c>
      <c r="F16" s="43">
        <v>0.94906000000000001</v>
      </c>
    </row>
    <row r="17" spans="1:6" x14ac:dyDescent="0.3">
      <c r="A17" s="34" t="s">
        <v>9</v>
      </c>
      <c r="B17" s="21">
        <v>4</v>
      </c>
      <c r="C17" s="10">
        <v>23.035</v>
      </c>
      <c r="D17" s="10">
        <v>21.2</v>
      </c>
      <c r="E17" s="10">
        <f t="shared" si="3"/>
        <v>488.34199999999998</v>
      </c>
      <c r="F17" s="43">
        <v>0.95250000000000001</v>
      </c>
    </row>
    <row r="18" spans="1:6" x14ac:dyDescent="0.3">
      <c r="A18" s="34" t="s">
        <v>9</v>
      </c>
      <c r="B18" s="21">
        <v>5</v>
      </c>
      <c r="C18" s="10">
        <v>23.106000000000002</v>
      </c>
      <c r="D18" s="10">
        <v>21.9</v>
      </c>
      <c r="E18" s="10">
        <f t="shared" si="3"/>
        <v>506.02140000000003</v>
      </c>
      <c r="F18" s="43">
        <v>0.96092</v>
      </c>
    </row>
    <row r="19" spans="1:6" x14ac:dyDescent="0.3">
      <c r="B19" s="22" t="s">
        <v>7</v>
      </c>
      <c r="C19" s="11">
        <f>AVERAGE(C14:C18)</f>
        <v>22.561399999999999</v>
      </c>
      <c r="D19" s="11">
        <f t="shared" ref="D19:F19" si="4">AVERAGE(D14:D18)</f>
        <v>21.76</v>
      </c>
      <c r="E19" s="11">
        <f t="shared" si="4"/>
        <v>490.72557999999998</v>
      </c>
      <c r="F19" s="44">
        <f t="shared" si="4"/>
        <v>0.95430000000000015</v>
      </c>
    </row>
    <row r="20" spans="1:6" x14ac:dyDescent="0.3">
      <c r="B20" s="23" t="s">
        <v>8</v>
      </c>
      <c r="C20" s="12">
        <f>_xlfn.STDEV.S(C14:C18)</f>
        <v>0.77811072476865384</v>
      </c>
      <c r="D20" s="12">
        <f t="shared" ref="D20:F20" si="5">_xlfn.STDEV.S(D14:D18)</f>
        <v>0.48270073544588643</v>
      </c>
      <c r="E20" s="12">
        <f t="shared" si="5"/>
        <v>12.359973985490429</v>
      </c>
      <c r="F20" s="45">
        <f t="shared" si="5"/>
        <v>4.9637032546275359E-3</v>
      </c>
    </row>
    <row r="21" spans="1:6" x14ac:dyDescent="0.3">
      <c r="A21" s="34" t="s">
        <v>10</v>
      </c>
      <c r="B21" s="21">
        <v>1</v>
      </c>
      <c r="C21" s="30"/>
      <c r="D21" s="30"/>
      <c r="E21" s="30"/>
      <c r="F21" s="46"/>
    </row>
    <row r="22" spans="1:6" x14ac:dyDescent="0.3">
      <c r="A22" s="34" t="s">
        <v>10</v>
      </c>
      <c r="B22" s="21">
        <v>2</v>
      </c>
      <c r="C22" s="30"/>
      <c r="D22" s="30"/>
      <c r="E22" s="30"/>
      <c r="F22" s="46"/>
    </row>
    <row r="23" spans="1:6" x14ac:dyDescent="0.3">
      <c r="A23" s="34" t="s">
        <v>10</v>
      </c>
      <c r="B23" s="21">
        <v>3</v>
      </c>
      <c r="C23" s="30"/>
      <c r="D23" s="30"/>
      <c r="E23" s="30"/>
      <c r="F23" s="46"/>
    </row>
    <row r="24" spans="1:6" x14ac:dyDescent="0.3">
      <c r="A24" s="34" t="s">
        <v>10</v>
      </c>
      <c r="B24" s="21">
        <v>4</v>
      </c>
      <c r="C24" s="30"/>
      <c r="D24" s="30"/>
      <c r="E24" s="30"/>
      <c r="F24" s="46"/>
    </row>
    <row r="25" spans="1:6" x14ac:dyDescent="0.3">
      <c r="A25" s="34" t="s">
        <v>10</v>
      </c>
      <c r="B25" s="21">
        <v>5</v>
      </c>
      <c r="C25" s="30"/>
      <c r="D25" s="30"/>
      <c r="E25" s="30"/>
      <c r="F25" s="46"/>
    </row>
    <row r="26" spans="1:6" x14ac:dyDescent="0.3">
      <c r="B26" s="22" t="s">
        <v>7</v>
      </c>
      <c r="C26" s="11" t="e">
        <f>AVERAGE(C21:C25)</f>
        <v>#DIV/0!</v>
      </c>
      <c r="D26" s="11" t="e">
        <f t="shared" ref="D26:F26" si="6">AVERAGE(D21:D25)</f>
        <v>#DIV/0!</v>
      </c>
      <c r="E26" s="11" t="e">
        <f t="shared" si="6"/>
        <v>#DIV/0!</v>
      </c>
      <c r="F26" s="44" t="e">
        <f t="shared" si="6"/>
        <v>#DIV/0!</v>
      </c>
    </row>
    <row r="27" spans="1:6" x14ac:dyDescent="0.3">
      <c r="B27" s="23" t="s">
        <v>8</v>
      </c>
      <c r="C27" s="12" t="e">
        <f>_xlfn.STDEV.S(C21:C25)</f>
        <v>#DIV/0!</v>
      </c>
      <c r="D27" s="12" t="e">
        <f t="shared" ref="D27:F27" si="7">_xlfn.STDEV.S(D21:D25)</f>
        <v>#DIV/0!</v>
      </c>
      <c r="E27" s="12" t="e">
        <f t="shared" si="7"/>
        <v>#DIV/0!</v>
      </c>
      <c r="F27" s="45" t="e">
        <f t="shared" si="7"/>
        <v>#DIV/0!</v>
      </c>
    </row>
    <row r="28" spans="1:6" x14ac:dyDescent="0.3">
      <c r="A28" s="1"/>
    </row>
    <row r="29" spans="1:6" x14ac:dyDescent="0.3">
      <c r="A29" s="1"/>
    </row>
    <row r="30" spans="1:6" x14ac:dyDescent="0.3">
      <c r="A30" s="1"/>
    </row>
    <row r="31" spans="1:6" x14ac:dyDescent="0.3">
      <c r="A31" s="1"/>
    </row>
    <row r="32" spans="1:6" ht="43.5" customHeight="1" x14ac:dyDescent="0.3">
      <c r="A32" s="36" t="s">
        <v>11</v>
      </c>
    </row>
    <row r="33" spans="1:1" x14ac:dyDescent="0.3">
      <c r="A33" s="36"/>
    </row>
  </sheetData>
  <mergeCells count="1">
    <mergeCell ref="A32:A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266A4-8BBE-4748-9622-C7E984C0349B}">
  <dimension ref="A2:F33"/>
  <sheetViews>
    <sheetView zoomScale="92" workbookViewId="0">
      <selection activeCell="F19" sqref="F19:F20"/>
    </sheetView>
  </sheetViews>
  <sheetFormatPr defaultRowHeight="14.4" x14ac:dyDescent="0.3"/>
  <cols>
    <col min="1" max="1" width="17" bestFit="1" customWidth="1"/>
    <col min="2" max="2" width="8.44140625" bestFit="1" customWidth="1"/>
    <col min="3" max="3" width="14.33203125" bestFit="1" customWidth="1"/>
    <col min="4" max="4" width="30.88671875" bestFit="1" customWidth="1"/>
    <col min="5" max="5" width="19" bestFit="1" customWidth="1"/>
    <col min="6" max="6" width="8.88671875" bestFit="1" customWidth="1"/>
  </cols>
  <sheetData>
    <row r="2" spans="1:6" x14ac:dyDescent="0.3">
      <c r="A2" s="26" t="s">
        <v>0</v>
      </c>
      <c r="B2" s="27">
        <v>40</v>
      </c>
    </row>
    <row r="6" spans="1:6" x14ac:dyDescent="0.3">
      <c r="B6" s="13" t="s">
        <v>1</v>
      </c>
      <c r="C6" s="14" t="s">
        <v>2</v>
      </c>
      <c r="D6" s="25" t="s">
        <v>3</v>
      </c>
      <c r="E6" s="14" t="s">
        <v>4</v>
      </c>
      <c r="F6" s="15" t="s">
        <v>5</v>
      </c>
    </row>
    <row r="7" spans="1:6" x14ac:dyDescent="0.3">
      <c r="A7" s="34" t="s">
        <v>6</v>
      </c>
      <c r="B7" s="16">
        <v>1</v>
      </c>
      <c r="C7" s="3">
        <v>113.994</v>
      </c>
      <c r="D7" s="3">
        <v>29.3</v>
      </c>
      <c r="E7" s="3">
        <f>C7*D7</f>
        <v>3340.0242000000003</v>
      </c>
      <c r="F7" s="4">
        <v>0.59211999999999998</v>
      </c>
    </row>
    <row r="8" spans="1:6" x14ac:dyDescent="0.3">
      <c r="A8" s="34" t="s">
        <v>6</v>
      </c>
      <c r="B8" s="17">
        <v>2</v>
      </c>
      <c r="C8">
        <v>114.295</v>
      </c>
      <c r="D8">
        <v>28.6</v>
      </c>
      <c r="E8">
        <f t="shared" ref="E8:E11" si="0">C8*D8</f>
        <v>3268.837</v>
      </c>
      <c r="F8" s="5">
        <v>0.59199999999999997</v>
      </c>
    </row>
    <row r="9" spans="1:6" x14ac:dyDescent="0.3">
      <c r="A9" s="34" t="s">
        <v>6</v>
      </c>
      <c r="B9" s="17">
        <v>3</v>
      </c>
      <c r="C9">
        <v>112.997</v>
      </c>
      <c r="D9">
        <v>29.6</v>
      </c>
      <c r="E9">
        <f t="shared" si="0"/>
        <v>3344.7112000000002</v>
      </c>
      <c r="F9" s="5">
        <v>0.59275999999999995</v>
      </c>
    </row>
    <row r="10" spans="1:6" x14ac:dyDescent="0.3">
      <c r="A10" s="34" t="s">
        <v>6</v>
      </c>
      <c r="B10" s="17">
        <v>4</v>
      </c>
      <c r="C10">
        <v>113.22499999999999</v>
      </c>
      <c r="D10">
        <v>28.7</v>
      </c>
      <c r="E10">
        <f t="shared" si="0"/>
        <v>3249.5574999999999</v>
      </c>
      <c r="F10" s="5">
        <v>0.59489999999999998</v>
      </c>
    </row>
    <row r="11" spans="1:6" x14ac:dyDescent="0.3">
      <c r="A11" s="34" t="s">
        <v>6</v>
      </c>
      <c r="B11" s="17">
        <v>5</v>
      </c>
      <c r="C11">
        <v>113.268</v>
      </c>
      <c r="D11">
        <v>28.4</v>
      </c>
      <c r="E11">
        <f t="shared" si="0"/>
        <v>3216.8111999999996</v>
      </c>
      <c r="F11" s="5">
        <v>0.57767999999999997</v>
      </c>
    </row>
    <row r="12" spans="1:6" x14ac:dyDescent="0.3">
      <c r="B12" s="18" t="s">
        <v>7</v>
      </c>
      <c r="C12" s="6">
        <f>AVERAGE(C7:C11)</f>
        <v>113.5558</v>
      </c>
      <c r="D12" s="6">
        <f t="shared" ref="D12:F12" si="1">AVERAGE(D7:D11)</f>
        <v>28.919999999999998</v>
      </c>
      <c r="E12" s="6">
        <f t="shared" si="1"/>
        <v>3283.9882200000002</v>
      </c>
      <c r="F12" s="7">
        <f t="shared" si="1"/>
        <v>0.58989200000000008</v>
      </c>
    </row>
    <row r="13" spans="1:6" x14ac:dyDescent="0.3">
      <c r="B13" s="19" t="s">
        <v>8</v>
      </c>
      <c r="C13" s="8">
        <f>_xlfn.STDEV.S(C7:C11)</f>
        <v>0.55743851678907286</v>
      </c>
      <c r="D13" s="8">
        <f t="shared" ref="D13:F13" si="2">_xlfn.STDEV.S(D7:D11)</f>
        <v>0.50695167422546383</v>
      </c>
      <c r="E13" s="8">
        <f t="shared" si="2"/>
        <v>56.469233477018513</v>
      </c>
      <c r="F13" s="9">
        <f t="shared" si="2"/>
        <v>6.9254256186894398E-3</v>
      </c>
    </row>
    <row r="14" spans="1:6" x14ac:dyDescent="0.3">
      <c r="A14" s="34" t="s">
        <v>9</v>
      </c>
      <c r="B14" s="17">
        <v>1</v>
      </c>
      <c r="C14">
        <v>95.852000000000004</v>
      </c>
      <c r="D14">
        <v>27.1</v>
      </c>
      <c r="E14">
        <f>C14*D14</f>
        <v>2597.5892000000003</v>
      </c>
      <c r="F14" s="5">
        <v>0.42558000000000001</v>
      </c>
    </row>
    <row r="15" spans="1:6" x14ac:dyDescent="0.3">
      <c r="A15" s="34" t="s">
        <v>9</v>
      </c>
      <c r="B15" s="17">
        <v>2</v>
      </c>
      <c r="C15">
        <v>95.81</v>
      </c>
      <c r="D15">
        <v>27.3</v>
      </c>
      <c r="E15">
        <f t="shared" ref="E15:E18" si="3">C15*D15</f>
        <v>2615.6130000000003</v>
      </c>
      <c r="F15" s="5">
        <v>0.4219</v>
      </c>
    </row>
    <row r="16" spans="1:6" x14ac:dyDescent="0.3">
      <c r="A16" s="34" t="s">
        <v>9</v>
      </c>
      <c r="B16" s="17">
        <v>3</v>
      </c>
      <c r="C16">
        <v>95.635999999999996</v>
      </c>
      <c r="D16">
        <v>27.5</v>
      </c>
      <c r="E16">
        <f t="shared" si="3"/>
        <v>2629.99</v>
      </c>
      <c r="F16" s="5">
        <v>0.42796000000000001</v>
      </c>
    </row>
    <row r="17" spans="1:6" x14ac:dyDescent="0.3">
      <c r="A17" s="34" t="s">
        <v>9</v>
      </c>
      <c r="B17" s="17">
        <v>4</v>
      </c>
      <c r="C17">
        <v>95.593999999999994</v>
      </c>
      <c r="D17">
        <v>28.2</v>
      </c>
      <c r="E17">
        <f t="shared" si="3"/>
        <v>2695.7507999999998</v>
      </c>
      <c r="F17" s="5">
        <v>0.43668000000000001</v>
      </c>
    </row>
    <row r="18" spans="1:6" x14ac:dyDescent="0.3">
      <c r="A18" s="34" t="s">
        <v>9</v>
      </c>
      <c r="B18" s="17">
        <v>5</v>
      </c>
      <c r="C18">
        <v>95.554000000000002</v>
      </c>
      <c r="D18">
        <v>27.7</v>
      </c>
      <c r="E18">
        <f t="shared" si="3"/>
        <v>2646.8458000000001</v>
      </c>
      <c r="F18" s="5">
        <v>0.42558000000000001</v>
      </c>
    </row>
    <row r="19" spans="1:6" x14ac:dyDescent="0.3">
      <c r="B19" s="18" t="s">
        <v>7</v>
      </c>
      <c r="C19" s="6">
        <f>AVERAGE(C14:C18)</f>
        <v>95.6892</v>
      </c>
      <c r="D19" s="6">
        <f t="shared" ref="D19:F19" si="4">AVERAGE(D14:D18)</f>
        <v>27.560000000000002</v>
      </c>
      <c r="E19" s="6">
        <f t="shared" si="4"/>
        <v>2637.1577599999996</v>
      </c>
      <c r="F19" s="39">
        <f t="shared" si="4"/>
        <v>0.42754000000000003</v>
      </c>
    </row>
    <row r="20" spans="1:6" x14ac:dyDescent="0.3">
      <c r="B20" s="19" t="s">
        <v>8</v>
      </c>
      <c r="C20" s="8">
        <f>_xlfn.STDEV.S(C14:C18)</f>
        <v>0.13348108480230714</v>
      </c>
      <c r="D20" s="8">
        <f t="shared" ref="D20:F20" si="5">_xlfn.STDEV.S(D14:D18)</f>
        <v>0.42190046219457894</v>
      </c>
      <c r="E20" s="8">
        <f t="shared" si="5"/>
        <v>37.44404780079185</v>
      </c>
      <c r="F20" s="40">
        <f t="shared" si="5"/>
        <v>5.5499729729071691E-3</v>
      </c>
    </row>
    <row r="21" spans="1:6" x14ac:dyDescent="0.3">
      <c r="A21" s="34" t="s">
        <v>10</v>
      </c>
      <c r="B21" s="17">
        <v>1</v>
      </c>
      <c r="C21" s="30"/>
      <c r="D21" s="30"/>
      <c r="E21" s="30"/>
      <c r="F21" s="31"/>
    </row>
    <row r="22" spans="1:6" x14ac:dyDescent="0.3">
      <c r="A22" s="34" t="s">
        <v>10</v>
      </c>
      <c r="B22" s="17">
        <v>2</v>
      </c>
      <c r="C22" s="30"/>
      <c r="D22" s="30"/>
      <c r="E22" s="30"/>
      <c r="F22" s="31"/>
    </row>
    <row r="23" spans="1:6" x14ac:dyDescent="0.3">
      <c r="A23" s="34" t="s">
        <v>10</v>
      </c>
      <c r="B23" s="17">
        <v>3</v>
      </c>
      <c r="C23" s="30"/>
      <c r="D23" s="30"/>
      <c r="E23" s="30"/>
      <c r="F23" s="31"/>
    </row>
    <row r="24" spans="1:6" x14ac:dyDescent="0.3">
      <c r="A24" s="34" t="s">
        <v>10</v>
      </c>
      <c r="B24" s="17">
        <v>4</v>
      </c>
      <c r="C24" s="30"/>
      <c r="D24" s="30"/>
      <c r="E24" s="30"/>
      <c r="F24" s="31"/>
    </row>
    <row r="25" spans="1:6" x14ac:dyDescent="0.3">
      <c r="A25" s="34" t="s">
        <v>10</v>
      </c>
      <c r="B25" s="17">
        <v>5</v>
      </c>
      <c r="C25" s="30"/>
      <c r="D25" s="30"/>
      <c r="E25" s="30"/>
      <c r="F25" s="31"/>
    </row>
    <row r="26" spans="1:6" x14ac:dyDescent="0.3">
      <c r="B26" s="18" t="s">
        <v>7</v>
      </c>
      <c r="C26" s="6" t="e">
        <f>AVERAGE(C21:C25)</f>
        <v>#DIV/0!</v>
      </c>
      <c r="D26" s="6" t="e">
        <f t="shared" ref="D26:F26" si="6">AVERAGE(D21:D25)</f>
        <v>#DIV/0!</v>
      </c>
      <c r="E26" s="6" t="e">
        <f t="shared" si="6"/>
        <v>#DIV/0!</v>
      </c>
      <c r="F26" s="41" t="e">
        <f t="shared" si="6"/>
        <v>#DIV/0!</v>
      </c>
    </row>
    <row r="27" spans="1:6" x14ac:dyDescent="0.3">
      <c r="B27" s="19" t="s">
        <v>8</v>
      </c>
      <c r="C27" s="8" t="e">
        <f>_xlfn.STDEV.S(C21:C25)</f>
        <v>#DIV/0!</v>
      </c>
      <c r="D27" s="8" t="e">
        <f t="shared" ref="D27:F27" si="7">_xlfn.STDEV.S(D21:D25)</f>
        <v>#DIV/0!</v>
      </c>
      <c r="E27" s="8" t="e">
        <f t="shared" si="7"/>
        <v>#DIV/0!</v>
      </c>
      <c r="F27" s="42" t="e">
        <f t="shared" si="7"/>
        <v>#DIV/0!</v>
      </c>
    </row>
    <row r="32" spans="1:6" x14ac:dyDescent="0.3">
      <c r="A32" s="36" t="s">
        <v>11</v>
      </c>
    </row>
    <row r="33" spans="1:1" ht="42.75" customHeight="1" x14ac:dyDescent="0.3">
      <c r="A33" s="36"/>
    </row>
  </sheetData>
  <mergeCells count="1">
    <mergeCell ref="A32:A33"/>
  </mergeCells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1AD8A-BB72-41E4-8544-02A77C3204F0}">
  <dimension ref="A2:F33"/>
  <sheetViews>
    <sheetView topLeftCell="A4" workbookViewId="0">
      <selection activeCell="F21" sqref="F21:F25"/>
    </sheetView>
  </sheetViews>
  <sheetFormatPr defaultRowHeight="14.4" x14ac:dyDescent="0.3"/>
  <cols>
    <col min="1" max="1" width="17" bestFit="1" customWidth="1"/>
    <col min="2" max="2" width="8.44140625" bestFit="1" customWidth="1"/>
    <col min="3" max="3" width="14.33203125" bestFit="1" customWidth="1"/>
    <col min="4" max="4" width="30.88671875" bestFit="1" customWidth="1"/>
    <col min="5" max="5" width="19" bestFit="1" customWidth="1"/>
    <col min="6" max="6" width="11.6640625" bestFit="1" customWidth="1"/>
  </cols>
  <sheetData>
    <row r="2" spans="1:6" x14ac:dyDescent="0.3">
      <c r="A2" s="26" t="s">
        <v>0</v>
      </c>
      <c r="B2" s="27">
        <v>100</v>
      </c>
    </row>
    <row r="6" spans="1:6" x14ac:dyDescent="0.3">
      <c r="B6" s="13" t="s">
        <v>1</v>
      </c>
      <c r="C6" s="14" t="s">
        <v>2</v>
      </c>
      <c r="D6" s="32" t="s">
        <v>3</v>
      </c>
      <c r="E6" s="33" t="s">
        <v>4</v>
      </c>
      <c r="F6" s="15" t="s">
        <v>5</v>
      </c>
    </row>
    <row r="7" spans="1:6" x14ac:dyDescent="0.3">
      <c r="A7" s="34" t="s">
        <v>6</v>
      </c>
      <c r="B7" s="16">
        <v>1</v>
      </c>
      <c r="C7" s="3">
        <v>285.76100000000002</v>
      </c>
      <c r="D7">
        <v>27.9</v>
      </c>
      <c r="E7">
        <f>C7*D7</f>
        <v>7972.7319000000007</v>
      </c>
      <c r="F7" s="4">
        <v>0.21504000000000001</v>
      </c>
    </row>
    <row r="8" spans="1:6" x14ac:dyDescent="0.3">
      <c r="A8" s="34" t="s">
        <v>6</v>
      </c>
      <c r="B8" s="17">
        <v>2</v>
      </c>
      <c r="C8">
        <v>287.02699999999999</v>
      </c>
      <c r="D8">
        <v>28.4</v>
      </c>
      <c r="E8">
        <f t="shared" ref="E8:E11" si="0">C8*D8</f>
        <v>8151.5667999999996</v>
      </c>
      <c r="F8" s="5">
        <v>0.20785999999999999</v>
      </c>
    </row>
    <row r="9" spans="1:6" x14ac:dyDescent="0.3">
      <c r="A9" s="34" t="s">
        <v>6</v>
      </c>
      <c r="B9" s="17">
        <v>3</v>
      </c>
      <c r="C9">
        <v>286.23</v>
      </c>
      <c r="D9">
        <v>29.3</v>
      </c>
      <c r="E9">
        <f t="shared" si="0"/>
        <v>8386.5390000000007</v>
      </c>
      <c r="F9" s="5">
        <v>0.20391999999999999</v>
      </c>
    </row>
    <row r="10" spans="1:6" x14ac:dyDescent="0.3">
      <c r="A10" s="34" t="s">
        <v>6</v>
      </c>
      <c r="B10" s="17">
        <v>4</v>
      </c>
      <c r="C10">
        <v>284.58600000000001</v>
      </c>
      <c r="D10">
        <v>29.1</v>
      </c>
      <c r="E10">
        <f t="shared" si="0"/>
        <v>8281.4526000000005</v>
      </c>
      <c r="F10" s="5">
        <v>0.2059</v>
      </c>
    </row>
    <row r="11" spans="1:6" x14ac:dyDescent="0.3">
      <c r="A11" s="34" t="s">
        <v>6</v>
      </c>
      <c r="B11" s="17">
        <v>5</v>
      </c>
      <c r="C11">
        <v>285.43900000000002</v>
      </c>
      <c r="D11">
        <v>29.6</v>
      </c>
      <c r="E11">
        <f t="shared" si="0"/>
        <v>8448.9944000000014</v>
      </c>
      <c r="F11" s="5">
        <v>0.20172000000000001</v>
      </c>
    </row>
    <row r="12" spans="1:6" x14ac:dyDescent="0.3">
      <c r="B12" s="18" t="s">
        <v>7</v>
      </c>
      <c r="C12" s="6">
        <f>AVERAGE(C7:C11)</f>
        <v>285.80860000000001</v>
      </c>
      <c r="D12" s="6">
        <f t="shared" ref="D12:F12" si="1">AVERAGE(D7:D11)</f>
        <v>28.859999999999996</v>
      </c>
      <c r="E12" s="6">
        <f t="shared" si="1"/>
        <v>8248.2569400000011</v>
      </c>
      <c r="F12" s="7">
        <f t="shared" si="1"/>
        <v>0.20688800000000002</v>
      </c>
    </row>
    <row r="13" spans="1:6" x14ac:dyDescent="0.3">
      <c r="B13" s="19" t="s">
        <v>8</v>
      </c>
      <c r="C13" s="8">
        <f>_xlfn.STDEV.S(C7:C11)</f>
        <v>0.90770275971817094</v>
      </c>
      <c r="D13" s="8">
        <f t="shared" ref="D13:F13" si="2">_xlfn.STDEV.S(D7:D11)</f>
        <v>0.69498201415576355</v>
      </c>
      <c r="E13" s="8">
        <f t="shared" si="2"/>
        <v>190.90733265654865</v>
      </c>
      <c r="F13" s="9">
        <f t="shared" si="2"/>
        <v>5.0964026528523059E-3</v>
      </c>
    </row>
    <row r="14" spans="1:6" x14ac:dyDescent="0.3">
      <c r="A14" s="34" t="s">
        <v>9</v>
      </c>
      <c r="B14" s="17">
        <v>1</v>
      </c>
      <c r="C14">
        <v>236.21299999999999</v>
      </c>
      <c r="D14">
        <v>28.1</v>
      </c>
      <c r="E14">
        <f>C14*D14</f>
        <v>6637.5852999999997</v>
      </c>
      <c r="F14" s="5">
        <v>0.14152000000000001</v>
      </c>
    </row>
    <row r="15" spans="1:6" x14ac:dyDescent="0.3">
      <c r="A15" s="34" t="s">
        <v>9</v>
      </c>
      <c r="B15" s="17">
        <v>2</v>
      </c>
      <c r="C15">
        <v>237.91800000000001</v>
      </c>
      <c r="D15">
        <v>28</v>
      </c>
      <c r="E15">
        <f t="shared" ref="E15:E18" si="3">C15*D15</f>
        <v>6661.7039999999997</v>
      </c>
      <c r="F15" s="5">
        <v>0.14566000000000001</v>
      </c>
    </row>
    <row r="16" spans="1:6" x14ac:dyDescent="0.3">
      <c r="A16" s="34" t="s">
        <v>9</v>
      </c>
      <c r="B16" s="17">
        <v>3</v>
      </c>
      <c r="C16">
        <v>235.322</v>
      </c>
      <c r="D16">
        <v>26.7</v>
      </c>
      <c r="E16">
        <f t="shared" si="3"/>
        <v>6283.0973999999997</v>
      </c>
      <c r="F16" s="5">
        <v>0.1484</v>
      </c>
    </row>
    <row r="17" spans="1:6" x14ac:dyDescent="0.3">
      <c r="A17" s="34" t="s">
        <v>9</v>
      </c>
      <c r="B17" s="17">
        <v>4</v>
      </c>
      <c r="C17">
        <v>237.607</v>
      </c>
      <c r="D17">
        <v>27.9</v>
      </c>
      <c r="E17">
        <f t="shared" si="3"/>
        <v>6629.2352999999994</v>
      </c>
      <c r="F17" s="5">
        <v>0.15104000000000001</v>
      </c>
    </row>
    <row r="18" spans="1:6" x14ac:dyDescent="0.3">
      <c r="A18" s="34" t="s">
        <v>9</v>
      </c>
      <c r="B18" s="17">
        <v>5</v>
      </c>
      <c r="C18">
        <v>235.84100000000001</v>
      </c>
      <c r="D18">
        <v>27.5</v>
      </c>
      <c r="E18">
        <f t="shared" si="3"/>
        <v>6485.6275000000005</v>
      </c>
      <c r="F18" s="5">
        <v>0.15068000000000001</v>
      </c>
    </row>
    <row r="19" spans="1:6" x14ac:dyDescent="0.3">
      <c r="B19" s="18" t="s">
        <v>7</v>
      </c>
      <c r="C19" s="6">
        <f>AVERAGE(C14:C18)</f>
        <v>236.58019999999996</v>
      </c>
      <c r="D19" s="6">
        <f t="shared" ref="D19:F19" si="4">AVERAGE(D14:D18)</f>
        <v>27.639999999999997</v>
      </c>
      <c r="E19" s="6">
        <f t="shared" si="4"/>
        <v>6539.4498999999996</v>
      </c>
      <c r="F19" s="39">
        <f t="shared" si="4"/>
        <v>0.14745999999999998</v>
      </c>
    </row>
    <row r="20" spans="1:6" x14ac:dyDescent="0.3">
      <c r="B20" s="19" t="s">
        <v>8</v>
      </c>
      <c r="C20" s="8">
        <f>_xlfn.STDEV.S(C14:C18)</f>
        <v>1.1300826075999932</v>
      </c>
      <c r="D20" s="8">
        <f t="shared" ref="D20:F20" si="5">_xlfn.STDEV.S(D14:D18)</f>
        <v>0.57271284253105448</v>
      </c>
      <c r="E20" s="8">
        <f t="shared" si="5"/>
        <v>159.10020015004687</v>
      </c>
      <c r="F20" s="40">
        <f t="shared" si="5"/>
        <v>3.9557553008243568E-3</v>
      </c>
    </row>
    <row r="21" spans="1:6" x14ac:dyDescent="0.3">
      <c r="A21" s="34" t="s">
        <v>10</v>
      </c>
      <c r="B21" s="17">
        <v>1</v>
      </c>
      <c r="C21">
        <v>5112.71</v>
      </c>
      <c r="D21">
        <v>65.3</v>
      </c>
      <c r="E21">
        <f>C21*D21</f>
        <v>333859.96299999999</v>
      </c>
      <c r="F21" s="5">
        <v>0.31286000000000003</v>
      </c>
    </row>
    <row r="22" spans="1:6" x14ac:dyDescent="0.3">
      <c r="A22" s="34" t="s">
        <v>10</v>
      </c>
      <c r="B22" s="17">
        <v>2</v>
      </c>
      <c r="C22">
        <v>5120.29</v>
      </c>
      <c r="D22">
        <v>63.7</v>
      </c>
      <c r="E22">
        <f t="shared" ref="E22:E25" si="6">C22*D22</f>
        <v>326162.473</v>
      </c>
      <c r="F22" s="37">
        <v>0.32181999999999999</v>
      </c>
    </row>
    <row r="23" spans="1:6" x14ac:dyDescent="0.3">
      <c r="A23" s="34" t="s">
        <v>10</v>
      </c>
      <c r="B23" s="17">
        <v>3</v>
      </c>
      <c r="C23">
        <v>5110.3599999999997</v>
      </c>
      <c r="D23">
        <v>66.599999999999994</v>
      </c>
      <c r="E23">
        <f t="shared" si="6"/>
        <v>340349.97599999997</v>
      </c>
      <c r="F23" s="37">
        <v>0.3165</v>
      </c>
    </row>
    <row r="24" spans="1:6" x14ac:dyDescent="0.3">
      <c r="A24" s="34" t="s">
        <v>10</v>
      </c>
      <c r="B24" s="17">
        <v>4</v>
      </c>
      <c r="C24">
        <v>5111.1000000000004</v>
      </c>
      <c r="D24">
        <v>62.4</v>
      </c>
      <c r="E24">
        <f t="shared" si="6"/>
        <v>318932.64</v>
      </c>
      <c r="F24" s="37">
        <v>0.33235999999999999</v>
      </c>
    </row>
    <row r="25" spans="1:6" x14ac:dyDescent="0.3">
      <c r="A25" s="34" t="s">
        <v>10</v>
      </c>
      <c r="B25" s="17">
        <v>5</v>
      </c>
      <c r="C25">
        <v>5107.63</v>
      </c>
      <c r="D25">
        <v>60.7</v>
      </c>
      <c r="E25">
        <f t="shared" si="6"/>
        <v>310033.141</v>
      </c>
      <c r="F25" s="38">
        <v>0.31991999999999998</v>
      </c>
    </row>
    <row r="26" spans="1:6" x14ac:dyDescent="0.3">
      <c r="B26" s="18" t="s">
        <v>7</v>
      </c>
      <c r="C26" s="6">
        <f>AVERAGE(C21:C25)</f>
        <v>5112.4179999999997</v>
      </c>
      <c r="D26" s="6">
        <f>AVERAGE(D21:D25)</f>
        <v>63.739999999999995</v>
      </c>
      <c r="E26" s="6">
        <f t="shared" ref="E26:F26" si="7">AVERAGE(E21:E25)</f>
        <v>325867.63860000006</v>
      </c>
      <c r="F26" s="39">
        <f t="shared" si="7"/>
        <v>0.32069199999999998</v>
      </c>
    </row>
    <row r="27" spans="1:6" x14ac:dyDescent="0.3">
      <c r="B27" s="19" t="s">
        <v>8</v>
      </c>
      <c r="C27" s="8">
        <f>_xlfn.STDEV.S(C21:C25)</f>
        <v>4.7684137823808559</v>
      </c>
      <c r="D27" s="8">
        <f>_xlfn.STDEV.S(D21:D25)</f>
        <v>2.3265854809140336</v>
      </c>
      <c r="E27" s="8">
        <f t="shared" ref="E27:F27" si="8">_xlfn.STDEV.S(E21:E25)</f>
        <v>11963.776504851048</v>
      </c>
      <c r="F27" s="40">
        <f t="shared" si="8"/>
        <v>7.3641645826257734E-3</v>
      </c>
    </row>
    <row r="32" spans="1:6" ht="15" customHeight="1" x14ac:dyDescent="0.3">
      <c r="A32" s="36" t="s">
        <v>11</v>
      </c>
    </row>
    <row r="33" spans="1:1" ht="41.25" customHeight="1" x14ac:dyDescent="0.3">
      <c r="A33" s="36"/>
    </row>
  </sheetData>
  <mergeCells count="1">
    <mergeCell ref="A32:A3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954117-6674-45E3-9F2E-3CE310811A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GLOBAL</vt:lpstr>
      <vt:lpstr>MNIST</vt:lpstr>
      <vt:lpstr>CIFAR10</vt:lpstr>
      <vt:lpstr>CIFAR100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Diego Muñiz de las Casas</dc:creator>
  <cp:keywords/>
  <dc:description/>
  <cp:lastModifiedBy>Diego Muñiz de las Casas</cp:lastModifiedBy>
  <cp:revision/>
  <dcterms:created xsi:type="dcterms:W3CDTF">2025-04-03T06:04:18Z</dcterms:created>
  <dcterms:modified xsi:type="dcterms:W3CDTF">2025-04-06T07:24:23Z</dcterms:modified>
  <cp:category/>
  <cp:contentStatus/>
</cp:coreProperties>
</file>