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13_ncr:1_{D5E0B734-2478-48D4-8FBB-8BB8183326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LOBAL" sheetId="5" r:id="rId1"/>
    <sheet name="MNIST" sheetId="1" r:id="rId2"/>
    <sheet name="CIFAR10" sheetId="2" r:id="rId3"/>
    <sheet name="CIFAR100" sheetId="3" r:id="rId4"/>
  </sheets>
  <definedNames>
    <definedName name="_xlchart.v1.0" hidden="1">(CIFAR10!$A$7:$A$11,CIFAR10!$A$14:$A$18,CIFAR10!$A$21:$A$25)</definedName>
    <definedName name="_xlchart.v1.1" hidden="1">(CIFAR10!$F$7:$F$11,CIFAR10!$F$14:$F$18,CIFAR10!$F$21:$F$25)</definedName>
    <definedName name="_xlchart.v1.10" hidden="1">GLOBAL!$N$6:$N$20</definedName>
    <definedName name="_xlchart.v1.11" hidden="1">GLOBAL!$O$6:$O$20</definedName>
    <definedName name="_xlchart.v1.12" hidden="1">(CIFAR10!$A$7,CIFAR10!$A$14)</definedName>
    <definedName name="_xlchart.v1.13" hidden="1">(CIFAR10!$A$7,CIFAR10!$A$14,CIFAR10!$A$21)</definedName>
    <definedName name="_xlchart.v1.14" hidden="1">(CIFAR10!$A$7:$A$11,CIFAR10!$A$14:$A$18)</definedName>
    <definedName name="_xlchart.v1.15" hidden="1">(CIFAR10!$A$7:$A$11,CIFAR10!$A$14:$A$18,CIFAR10!$A$21:$A$25)</definedName>
    <definedName name="_xlchart.v1.16" hidden="1">(CIFAR10!$F$7:$F$11,CIFAR10!$F$14:$F$17)</definedName>
    <definedName name="_xlchart.v1.17" hidden="1">(CIFAR10!$F$7:$F$11,CIFAR10!$F$14:$F$18)</definedName>
    <definedName name="_xlchart.v1.18" hidden="1">(CIFAR10!$F$7:$F$11,CIFAR10!$F$14:$F$18,CIFAR10!$F$21:$F$25)</definedName>
    <definedName name="_xlchart.v1.19" hidden="1">CIFAR10!$A$7</definedName>
    <definedName name="_xlchart.v1.2" hidden="1">(CIFAR100!$F$7:$F$11,CIFAR100!$F$14:$F$18,CIFAR100!$F$21:$F$25)</definedName>
    <definedName name="_xlchart.v1.20" hidden="1">CIFAR10!$A$7:$A$27</definedName>
    <definedName name="_xlchart.v1.21" hidden="1">CIFAR10!$F$14:$F$18</definedName>
    <definedName name="_xlchart.v1.22" hidden="1">CIFAR10!$F$6</definedName>
    <definedName name="_xlchart.v1.23" hidden="1">CIFAR10!$F$7:$F$11</definedName>
    <definedName name="_xlchart.v1.24" hidden="1">CIFAR10!$F$7:$F$27</definedName>
    <definedName name="_xlchart.v1.3" hidden="1">CIFAR10!$F$6</definedName>
    <definedName name="_xlchart.v1.4" hidden="1">GLOBAL!$L$6:$L$20</definedName>
    <definedName name="_xlchart.v1.5" hidden="1">GLOBAL!$M$6:$M$20</definedName>
    <definedName name="_xlchart.v1.6" hidden="1">GLOBAL!$N$6:$N$20</definedName>
    <definedName name="_xlchart.v1.7" hidden="1">GLOBAL!$O$6:$O$20</definedName>
    <definedName name="_xlchart.v1.8" hidden="1">GLOBAL!$L$6:$L$20</definedName>
    <definedName name="_xlchart.v1.9" hidden="1">GLOBAL!$M$6:$M$20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26" i="1"/>
  <c r="F26" i="1"/>
  <c r="D27" i="1"/>
  <c r="E27" i="1"/>
  <c r="F27" i="1"/>
  <c r="C27" i="1"/>
  <c r="C26" i="1"/>
  <c r="D27" i="2"/>
  <c r="E27" i="2"/>
  <c r="F27" i="2"/>
  <c r="C27" i="2"/>
  <c r="D26" i="2"/>
  <c r="E26" i="2"/>
  <c r="F26" i="2"/>
  <c r="C26" i="2"/>
  <c r="E15" i="3"/>
  <c r="E16" i="3"/>
  <c r="E17" i="3"/>
  <c r="E18" i="3"/>
  <c r="D20" i="3"/>
  <c r="F20" i="3"/>
  <c r="C20" i="3"/>
  <c r="D19" i="3"/>
  <c r="F19" i="3"/>
  <c r="C19" i="3"/>
  <c r="E14" i="3"/>
  <c r="E20" i="3" s="1"/>
  <c r="E15" i="2"/>
  <c r="E16" i="2"/>
  <c r="E17" i="2"/>
  <c r="E18" i="2"/>
  <c r="E14" i="2"/>
  <c r="D19" i="2"/>
  <c r="E19" i="2"/>
  <c r="F19" i="2"/>
  <c r="D20" i="2"/>
  <c r="E20" i="2"/>
  <c r="F20" i="2"/>
  <c r="C20" i="2"/>
  <c r="C19" i="2"/>
  <c r="E15" i="1"/>
  <c r="E16" i="1"/>
  <c r="E17" i="1"/>
  <c r="E18" i="1"/>
  <c r="E14" i="1"/>
  <c r="D20" i="1"/>
  <c r="E20" i="1"/>
  <c r="F20" i="1"/>
  <c r="C20" i="1"/>
  <c r="D19" i="1"/>
  <c r="E19" i="1"/>
  <c r="F19" i="1"/>
  <c r="C19" i="1"/>
  <c r="C27" i="3"/>
  <c r="F27" i="3"/>
  <c r="C26" i="3"/>
  <c r="F26" i="3"/>
  <c r="E21" i="3"/>
  <c r="D27" i="3"/>
  <c r="D26" i="3"/>
  <c r="E8" i="1"/>
  <c r="E9" i="1"/>
  <c r="E10" i="1"/>
  <c r="E11" i="1"/>
  <c r="E7" i="1"/>
  <c r="F13" i="3"/>
  <c r="D13" i="3"/>
  <c r="C13" i="3"/>
  <c r="F12" i="3"/>
  <c r="D12" i="3"/>
  <c r="C12" i="3"/>
  <c r="E11" i="3"/>
  <c r="E10" i="3"/>
  <c r="E9" i="3"/>
  <c r="E8" i="3"/>
  <c r="E7" i="3"/>
  <c r="E8" i="2"/>
  <c r="E9" i="2"/>
  <c r="E10" i="2"/>
  <c r="E11" i="2"/>
  <c r="E7" i="2"/>
  <c r="F13" i="2"/>
  <c r="E13" i="2"/>
  <c r="D13" i="2"/>
  <c r="C13" i="2"/>
  <c r="F12" i="2"/>
  <c r="E12" i="2"/>
  <c r="D12" i="2"/>
  <c r="C12" i="2"/>
  <c r="D13" i="1"/>
  <c r="E13" i="1"/>
  <c r="F13" i="1"/>
  <c r="C13" i="1"/>
  <c r="D12" i="1"/>
  <c r="E12" i="1"/>
  <c r="F12" i="1"/>
  <c r="C12" i="1"/>
  <c r="E19" i="3" l="1"/>
  <c r="E27" i="3"/>
  <c r="E26" i="3"/>
  <c r="E13" i="3"/>
  <c r="E12" i="3"/>
</calcChain>
</file>

<file path=xl/sharedStrings.xml><?xml version="1.0" encoding="utf-8"?>
<sst xmlns="http://schemas.openxmlformats.org/spreadsheetml/2006/main" count="103" uniqueCount="17">
  <si>
    <t>Epochs</t>
  </si>
  <si>
    <t>Test #</t>
  </si>
  <si>
    <t>Time (seconds)</t>
  </si>
  <si>
    <t>Average* W(CPU + GPU - base W)</t>
  </si>
  <si>
    <t>Energy used (Joules)</t>
  </si>
  <si>
    <t>Accuracy</t>
  </si>
  <si>
    <t>CNN</t>
  </si>
  <si>
    <t>AVG</t>
  </si>
  <si>
    <t>STD DEV</t>
  </si>
  <si>
    <t>MLP</t>
  </si>
  <si>
    <t>RESNET-18</t>
  </si>
  <si>
    <t>*Estimated through MSI Afterburner's plots</t>
  </si>
  <si>
    <t>NN</t>
  </si>
  <si>
    <t>RESNET</t>
  </si>
  <si>
    <t>MNIST</t>
  </si>
  <si>
    <t>CIFAR10</t>
  </si>
  <si>
    <t>CIFAR100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</si>
</sst>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b/>
      <i/>
      <sz val="11"/>
      <color theme="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9C0006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43AEE2"/>
        <bgColor rgb="FF000000"/>
      </patternFill>
    </fill>
    <fill>
      <patternFill patternType="solid">
        <fgColor rgb="FF82CAEC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9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2" xfId="0" applyBorder="1"/>
    <xf numFmtId="10" fontId="0" fillId="0" borderId="6" xfId="0" applyNumberFormat="1" applyBorder="1"/>
    <xf numFmtId="10" fontId="0" fillId="0" borderId="7" xfId="0" applyNumberFormat="1" applyBorder="1"/>
    <xf numFmtId="0" fontId="2" fillId="2" borderId="2" xfId="1" applyBorder="1"/>
    <xf numFmtId="10" fontId="2" fillId="2" borderId="6" xfId="1" applyNumberFormat="1" applyBorder="1"/>
    <xf numFmtId="0" fontId="2" fillId="2" borderId="9" xfId="1" applyBorder="1"/>
    <xf numFmtId="10" fontId="2" fillId="2" borderId="8" xfId="1" applyNumberFormat="1" applyBorder="1"/>
    <xf numFmtId="0" fontId="5" fillId="0" borderId="0" xfId="0" applyFont="1"/>
    <xf numFmtId="0" fontId="6" fillId="8" borderId="2" xfId="0" applyFont="1" applyFill="1" applyBorder="1"/>
    <xf numFmtId="0" fontId="6" fillId="8" borderId="6" xfId="0" applyFont="1" applyFill="1" applyBorder="1"/>
    <xf numFmtId="0" fontId="6" fillId="8" borderId="9" xfId="0" applyFont="1" applyFill="1" applyBorder="1"/>
    <xf numFmtId="0" fontId="6" fillId="8" borderId="8" xfId="0" applyFont="1" applyFill="1" applyBorder="1"/>
    <xf numFmtId="0" fontId="3" fillId="3" borderId="1" xfId="2" applyFont="1" applyBorder="1"/>
    <xf numFmtId="0" fontId="3" fillId="3" borderId="2" xfId="2" applyFont="1" applyBorder="1"/>
    <xf numFmtId="0" fontId="3" fillId="3" borderId="6" xfId="2" applyFont="1" applyBorder="1"/>
    <xf numFmtId="0" fontId="3" fillId="5" borderId="3" xfId="4" applyFont="1" applyBorder="1"/>
    <xf numFmtId="0" fontId="3" fillId="5" borderId="4" xfId="4" applyFont="1" applyBorder="1"/>
    <xf numFmtId="0" fontId="3" fillId="3" borderId="3" xfId="2" applyFont="1" applyBorder="1"/>
    <xf numFmtId="0" fontId="3" fillId="3" borderId="5" xfId="2" applyFont="1" applyBorder="1"/>
    <xf numFmtId="0" fontId="8" fillId="7" borderId="3" xfId="0" applyFont="1" applyFill="1" applyBorder="1"/>
    <xf numFmtId="0" fontId="8" fillId="7" borderId="4" xfId="0" applyFont="1" applyFill="1" applyBorder="1"/>
    <xf numFmtId="0" fontId="8" fillId="6" borderId="3" xfId="0" applyFont="1" applyFill="1" applyBorder="1"/>
    <xf numFmtId="0" fontId="8" fillId="6" borderId="5" xfId="0" applyFont="1" applyFill="1" applyBorder="1"/>
    <xf numFmtId="0" fontId="8" fillId="6" borderId="1" xfId="0" applyFont="1" applyFill="1" applyBorder="1"/>
    <xf numFmtId="0" fontId="8" fillId="6" borderId="2" xfId="0" applyFont="1" applyFill="1" applyBorder="1"/>
    <xf numFmtId="0" fontId="8" fillId="6" borderId="6" xfId="0" applyFont="1" applyFill="1" applyBorder="1"/>
    <xf numFmtId="0" fontId="2" fillId="3" borderId="10" xfId="2" applyBorder="1"/>
    <xf numFmtId="0" fontId="2" fillId="2" borderId="11" xfId="1" applyBorder="1"/>
    <xf numFmtId="0" fontId="2" fillId="3" borderId="11" xfId="2" applyBorder="1"/>
    <xf numFmtId="0" fontId="2" fillId="2" borderId="12" xfId="1" applyBorder="1"/>
    <xf numFmtId="10" fontId="2" fillId="2" borderId="2" xfId="1" applyNumberFormat="1" applyBorder="1"/>
    <xf numFmtId="10" fontId="2" fillId="2" borderId="9" xfId="1" applyNumberFormat="1" applyBorder="1"/>
    <xf numFmtId="0" fontId="9" fillId="9" borderId="0" xfId="5"/>
    <xf numFmtId="10" fontId="9" fillId="9" borderId="7" xfId="5" applyNumberFormat="1" applyBorder="1"/>
    <xf numFmtId="0" fontId="8" fillId="6" borderId="13" xfId="0" applyFont="1" applyFill="1" applyBorder="1"/>
    <xf numFmtId="0" fontId="3" fillId="3" borderId="13" xfId="2" applyFont="1" applyBorder="1"/>
    <xf numFmtId="10" fontId="5" fillId="0" borderId="7" xfId="0" applyNumberFormat="1" applyFont="1" applyBorder="1"/>
    <xf numFmtId="0" fontId="9" fillId="9" borderId="7" xfId="5" applyBorder="1"/>
    <xf numFmtId="0" fontId="0" fillId="0" borderId="0" xfId="0" applyAlignment="1">
      <alignment horizontal="center" wrapText="1"/>
    </xf>
    <xf numFmtId="0" fontId="7" fillId="4" borderId="3" xfId="3" applyFont="1" applyBorder="1" applyAlignment="1">
      <alignment vertical="center"/>
    </xf>
    <xf numFmtId="0" fontId="0" fillId="0" borderId="0" xfId="0" applyAlignment="1"/>
    <xf numFmtId="10" fontId="0" fillId="0" borderId="0" xfId="6" applyNumberFormat="1" applyFont="1"/>
  </cellXfs>
  <cellStyles count="7">
    <cellStyle name="20% - Accent1" xfId="1" builtinId="30"/>
    <cellStyle name="40% - Accent1" xfId="4" builtinId="31"/>
    <cellStyle name="60% - Accent1" xfId="2" builtinId="32"/>
    <cellStyle name="Accent1" xfId="3" builtinId="29"/>
    <cellStyle name="Bad" xfId="5" builtinId="27"/>
    <cellStyle name="Normal" xfId="0" builtinId="0"/>
    <cellStyle name="Percent" xfId="6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  <cx:data id="1">
      <cx:strDim type="cat">
        <cx:f>_xlchart.v1.8</cx:f>
      </cx:strDim>
      <cx:numDim type="val">
        <cx:f>_xlchart.v1.10</cx:f>
      </cx:numDim>
    </cx:data>
    <cx:data id="2">
      <cx:strDim type="cat">
        <cx:f>_xlchart.v1.8</cx:f>
      </cx:strDim>
      <cx:numDim type="val">
        <cx:f>_xlchart.v1.11</cx:f>
      </cx:numDim>
    </cx:data>
  </cx:chartData>
  <cx:chart>
    <cx:title pos="t" align="ctr" overlay="0">
      <cx:tx>
        <cx:txData>
          <cx:v>Accuracy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Display" panose="020F0302020204030204"/>
            </a:rPr>
            <a:t>Accuracy</a:t>
          </a:r>
        </a:p>
      </cx:txPr>
    </cx:title>
    <cx:plotArea>
      <cx:plotAreaRegion>
        <cx:series layoutId="boxWhisker" uniqueId="{1AB7D9E8-D4E2-4C72-BDC5-A9AD95EE95B0}">
          <cx:tx>
            <cx:txData>
              <cx:v>MLP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AAD8E81-5775-481F-B473-FCE4DA44872C}">
          <cx:tx>
            <cx:txData>
              <cx:v>CNN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1F3E258-8243-4130-94C8-F09ED292F634}">
          <cx:tx>
            <cx:txData>
              <cx:v>RESNET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1"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280738</xdr:colOff>
      <xdr:row>3</xdr:row>
      <xdr:rowOff>136357</xdr:rowOff>
    </xdr:from>
    <xdr:to>
      <xdr:col>9</xdr:col>
      <xdr:colOff>585538</xdr:colOff>
      <xdr:row>18</xdr:row>
      <xdr:rowOff>112294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CF9273B-4E47-61D2-C053-A8FA137EB8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9938" y="6898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12CE2C-A200-49AB-9B6B-A1462F2A19E9}" name="Table2" displayName="Table2" ref="L5:O20" totalsRowShown="0" dataDxfId="2" dataCellStyle="Percent">
  <autoFilter ref="L5:O20" xr:uid="{E212CE2C-A200-49AB-9B6B-A1462F2A19E9}"/>
  <tableColumns count="4">
    <tableColumn id="1" xr3:uid="{DF8591C0-BA9E-48F6-873B-CBE8216B9F8E}" name="NN"/>
    <tableColumn id="2" xr3:uid="{17A7B3B9-E69D-4263-89AD-CE3FCF97694A}" name="MLP" dataDxfId="1" dataCellStyle="Percent"/>
    <tableColumn id="3" xr3:uid="{645DD193-BFB7-4046-AB3A-FE0027D101AB}" name="CNN" dataDxfId="0" dataCellStyle="Percent"/>
    <tableColumn id="4" xr3:uid="{E3F2AD4B-483D-4819-8B6E-21E26C9EDC0F}" name="RESNET" dataDxfId="3" dataCellStyle="Percen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9821-E02D-41EF-A9CC-93791136D914}">
  <dimension ref="L5:O20"/>
  <sheetViews>
    <sheetView tabSelected="1" topLeftCell="C2" zoomScale="92" workbookViewId="0">
      <selection activeCell="L29" sqref="L29:O41"/>
    </sheetView>
  </sheetViews>
  <sheetFormatPr defaultRowHeight="14.4" x14ac:dyDescent="0.3"/>
  <cols>
    <col min="12" max="12" width="10.44140625" customWidth="1"/>
    <col min="15" max="15" width="9.21875" customWidth="1"/>
  </cols>
  <sheetData>
    <row r="5" spans="12:15" x14ac:dyDescent="0.3">
      <c r="L5" t="s">
        <v>12</v>
      </c>
      <c r="M5" t="s">
        <v>9</v>
      </c>
      <c r="N5" t="s">
        <v>6</v>
      </c>
      <c r="O5" t="s">
        <v>13</v>
      </c>
    </row>
    <row r="6" spans="12:15" x14ac:dyDescent="0.3">
      <c r="L6" t="s">
        <v>14</v>
      </c>
      <c r="M6" s="2">
        <v>0.95796999999999999</v>
      </c>
      <c r="N6" s="44">
        <v>0.97799999999999998</v>
      </c>
    </row>
    <row r="7" spans="12:15" x14ac:dyDescent="0.3">
      <c r="L7" t="s">
        <v>14</v>
      </c>
      <c r="M7" s="2">
        <v>0.95104999999999995</v>
      </c>
      <c r="N7" s="44">
        <v>0.96951670000000001</v>
      </c>
    </row>
    <row r="8" spans="12:15" x14ac:dyDescent="0.3">
      <c r="L8" t="s">
        <v>14</v>
      </c>
      <c r="M8" s="2">
        <v>0.94906000000000001</v>
      </c>
      <c r="N8" s="44">
        <v>0.98361670000000001</v>
      </c>
    </row>
    <row r="9" spans="12:15" x14ac:dyDescent="0.3">
      <c r="L9" t="s">
        <v>14</v>
      </c>
      <c r="M9" s="2">
        <v>0.95250000000000001</v>
      </c>
      <c r="N9" s="44">
        <v>0.98463400000000001</v>
      </c>
    </row>
    <row r="10" spans="12:15" x14ac:dyDescent="0.3">
      <c r="L10" t="s">
        <v>14</v>
      </c>
      <c r="M10" s="2">
        <v>0.96092</v>
      </c>
      <c r="N10" s="44">
        <v>0.98465000000000003</v>
      </c>
    </row>
    <row r="11" spans="12:15" x14ac:dyDescent="0.3">
      <c r="L11" t="s">
        <v>15</v>
      </c>
      <c r="M11" s="44">
        <v>0.42558000000000001</v>
      </c>
      <c r="N11" s="44">
        <v>0.59211999999999998</v>
      </c>
    </row>
    <row r="12" spans="12:15" x14ac:dyDescent="0.3">
      <c r="L12" t="s">
        <v>15</v>
      </c>
      <c r="M12" s="44">
        <v>0.4219</v>
      </c>
      <c r="N12" s="44">
        <v>0.59199999999999997</v>
      </c>
    </row>
    <row r="13" spans="12:15" x14ac:dyDescent="0.3">
      <c r="L13" t="s">
        <v>15</v>
      </c>
      <c r="M13" s="44">
        <v>0.42796000000000001</v>
      </c>
      <c r="N13" s="44">
        <v>0.59275999999999995</v>
      </c>
    </row>
    <row r="14" spans="12:15" x14ac:dyDescent="0.3">
      <c r="L14" t="s">
        <v>15</v>
      </c>
      <c r="M14" s="44">
        <v>0.43668000000000001</v>
      </c>
      <c r="N14" s="44">
        <v>0.59489999999999998</v>
      </c>
    </row>
    <row r="15" spans="12:15" x14ac:dyDescent="0.3">
      <c r="L15" t="s">
        <v>15</v>
      </c>
      <c r="M15" s="44">
        <v>0.42558000000000001</v>
      </c>
      <c r="N15" s="44">
        <v>0.57767999999999997</v>
      </c>
    </row>
    <row r="16" spans="12:15" x14ac:dyDescent="0.3">
      <c r="L16" t="s">
        <v>16</v>
      </c>
      <c r="M16" s="44">
        <v>0.14152000000000001</v>
      </c>
      <c r="N16" s="44">
        <v>0.21504000000000001</v>
      </c>
      <c r="O16" s="44">
        <v>0.34477999999999998</v>
      </c>
    </row>
    <row r="17" spans="12:15" x14ac:dyDescent="0.3">
      <c r="L17" t="s">
        <v>16</v>
      </c>
      <c r="M17" s="44">
        <v>0.14566000000000001</v>
      </c>
      <c r="N17" s="44">
        <v>0.20785999999999999</v>
      </c>
      <c r="O17" s="44"/>
    </row>
    <row r="18" spans="12:15" x14ac:dyDescent="0.3">
      <c r="L18" t="s">
        <v>16</v>
      </c>
      <c r="M18" s="44">
        <v>0.1484</v>
      </c>
      <c r="N18" s="44">
        <v>0.20391999999999999</v>
      </c>
      <c r="O18" s="44"/>
    </row>
    <row r="19" spans="12:15" x14ac:dyDescent="0.3">
      <c r="L19" t="s">
        <v>16</v>
      </c>
      <c r="M19" s="44">
        <v>0.15104000000000001</v>
      </c>
      <c r="N19" s="44">
        <v>0.2059</v>
      </c>
      <c r="O19" s="44"/>
    </row>
    <row r="20" spans="12:15" x14ac:dyDescent="0.3">
      <c r="L20" t="s">
        <v>16</v>
      </c>
      <c r="M20" s="44">
        <v>0.15068000000000001</v>
      </c>
      <c r="N20" s="44">
        <v>0.20172000000000001</v>
      </c>
      <c r="O20" s="44"/>
    </row>
  </sheetData>
  <phoneticPr fontId="10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3"/>
  <sheetViews>
    <sheetView workbookViewId="0">
      <selection activeCell="F14" sqref="F14:F18"/>
    </sheetView>
  </sheetViews>
  <sheetFormatPr defaultRowHeight="14.4" x14ac:dyDescent="0.3"/>
  <cols>
    <col min="1" max="1" width="18.6640625" customWidth="1"/>
    <col min="2" max="2" width="8.44140625" bestFit="1" customWidth="1"/>
    <col min="3" max="3" width="14.33203125" bestFit="1" customWidth="1"/>
    <col min="4" max="4" width="30.88671875" bestFit="1" customWidth="1"/>
    <col min="5" max="5" width="19" bestFit="1" customWidth="1"/>
    <col min="6" max="6" width="8.88671875" bestFit="1" customWidth="1"/>
    <col min="7" max="7" width="5" bestFit="1" customWidth="1"/>
    <col min="8" max="8" width="21.44140625" bestFit="1" customWidth="1"/>
    <col min="9" max="9" width="15.88671875" bestFit="1" customWidth="1"/>
  </cols>
  <sheetData>
    <row r="2" spans="1:6" x14ac:dyDescent="0.3">
      <c r="A2" s="31" t="s">
        <v>0</v>
      </c>
      <c r="B2" s="32">
        <v>8</v>
      </c>
    </row>
    <row r="6" spans="1:6" x14ac:dyDescent="0.3">
      <c r="A6" s="10"/>
      <c r="B6" s="26" t="s">
        <v>1</v>
      </c>
      <c r="C6" s="27" t="s">
        <v>2</v>
      </c>
      <c r="D6" s="27" t="s">
        <v>3</v>
      </c>
      <c r="E6" s="27" t="s">
        <v>4</v>
      </c>
      <c r="F6" s="28" t="s">
        <v>5</v>
      </c>
    </row>
    <row r="7" spans="1:6" x14ac:dyDescent="0.3">
      <c r="A7" s="42" t="s">
        <v>6</v>
      </c>
      <c r="B7" s="22">
        <v>1</v>
      </c>
      <c r="C7">
        <v>22.821999999999999</v>
      </c>
      <c r="D7">
        <v>28.3</v>
      </c>
      <c r="E7">
        <f>C7*D7</f>
        <v>645.86260000000004</v>
      </c>
      <c r="F7" s="2">
        <v>0.97799999999999998</v>
      </c>
    </row>
    <row r="8" spans="1:6" x14ac:dyDescent="0.3">
      <c r="A8" s="42" t="s">
        <v>6</v>
      </c>
      <c r="B8" s="23">
        <v>2</v>
      </c>
      <c r="C8">
        <v>23.428999999999998</v>
      </c>
      <c r="D8">
        <v>27.6</v>
      </c>
      <c r="E8">
        <f t="shared" ref="E8:E11" si="0">C8*D8</f>
        <v>646.6404</v>
      </c>
      <c r="F8" s="2">
        <v>0.96951670000000001</v>
      </c>
    </row>
    <row r="9" spans="1:6" x14ac:dyDescent="0.3">
      <c r="A9" s="42" t="s">
        <v>6</v>
      </c>
      <c r="B9" s="23">
        <v>3</v>
      </c>
      <c r="C9">
        <v>23.463999999999999</v>
      </c>
      <c r="D9">
        <v>27.8</v>
      </c>
      <c r="E9">
        <f t="shared" si="0"/>
        <v>652.29919999999993</v>
      </c>
      <c r="F9" s="2">
        <v>0.98361670000000001</v>
      </c>
    </row>
    <row r="10" spans="1:6" x14ac:dyDescent="0.3">
      <c r="A10" s="42" t="s">
        <v>6</v>
      </c>
      <c r="B10" s="23">
        <v>4</v>
      </c>
      <c r="C10">
        <v>23.52</v>
      </c>
      <c r="D10">
        <v>29.2</v>
      </c>
      <c r="E10">
        <f t="shared" si="0"/>
        <v>686.78399999999999</v>
      </c>
      <c r="F10" s="2">
        <v>0.98463400000000001</v>
      </c>
    </row>
    <row r="11" spans="1:6" x14ac:dyDescent="0.3">
      <c r="A11" s="42" t="s">
        <v>6</v>
      </c>
      <c r="B11" s="23">
        <v>5</v>
      </c>
      <c r="C11">
        <v>23.584</v>
      </c>
      <c r="D11">
        <v>28.1</v>
      </c>
      <c r="E11">
        <f t="shared" si="0"/>
        <v>662.71040000000005</v>
      </c>
      <c r="F11" s="2">
        <v>0.98465000000000003</v>
      </c>
    </row>
    <row r="12" spans="1:6" x14ac:dyDescent="0.3">
      <c r="A12" s="43"/>
      <c r="B12" s="24" t="s">
        <v>7</v>
      </c>
      <c r="C12" s="6">
        <f>AVERAGE(C7:C11)</f>
        <v>23.363800000000001</v>
      </c>
      <c r="D12" s="6">
        <f t="shared" ref="D12:F12" si="1">AVERAGE(D7:D11)</f>
        <v>28.2</v>
      </c>
      <c r="E12" s="6">
        <f t="shared" si="1"/>
        <v>658.85932000000003</v>
      </c>
      <c r="F12" s="7">
        <f t="shared" si="1"/>
        <v>0.98008348000000001</v>
      </c>
    </row>
    <row r="13" spans="1:6" x14ac:dyDescent="0.3">
      <c r="A13" s="43"/>
      <c r="B13" s="25" t="s">
        <v>8</v>
      </c>
      <c r="C13" s="8">
        <f>_xlfn.STDEV.S(C7:C11)</f>
        <v>0.30851450533159702</v>
      </c>
      <c r="D13" s="8">
        <f t="shared" ref="D13:F13" si="2">_xlfn.STDEV.S(D7:D11)</f>
        <v>0.62048368229954209</v>
      </c>
      <c r="E13" s="8">
        <f t="shared" si="2"/>
        <v>16.999047630735081</v>
      </c>
      <c r="F13" s="9">
        <f t="shared" si="2"/>
        <v>6.5200020940947611E-3</v>
      </c>
    </row>
    <row r="14" spans="1:6" x14ac:dyDescent="0.3">
      <c r="A14" s="42" t="s">
        <v>9</v>
      </c>
      <c r="B14" s="23">
        <v>1</v>
      </c>
      <c r="C14" s="10">
        <v>21.277000000000001</v>
      </c>
      <c r="D14" s="10">
        <v>22.2</v>
      </c>
      <c r="E14" s="10">
        <f>C14*D14</f>
        <v>472.3494</v>
      </c>
      <c r="F14" s="39">
        <v>0.95796999999999999</v>
      </c>
    </row>
    <row r="15" spans="1:6" x14ac:dyDescent="0.3">
      <c r="A15" s="42" t="s">
        <v>9</v>
      </c>
      <c r="B15" s="23">
        <v>2</v>
      </c>
      <c r="C15" s="10">
        <v>23.023</v>
      </c>
      <c r="D15" s="10">
        <v>21.3</v>
      </c>
      <c r="E15" s="10">
        <f t="shared" ref="E15:E18" si="3">C15*D15</f>
        <v>490.38990000000001</v>
      </c>
      <c r="F15" s="39">
        <v>0.95104999999999995</v>
      </c>
    </row>
    <row r="16" spans="1:6" x14ac:dyDescent="0.3">
      <c r="A16" s="42" t="s">
        <v>9</v>
      </c>
      <c r="B16" s="23">
        <v>3</v>
      </c>
      <c r="C16" s="10">
        <v>22.366</v>
      </c>
      <c r="D16" s="10">
        <v>22.2</v>
      </c>
      <c r="E16" s="10">
        <f t="shared" si="3"/>
        <v>496.52519999999998</v>
      </c>
      <c r="F16" s="39">
        <v>0.94906000000000001</v>
      </c>
    </row>
    <row r="17" spans="1:6" x14ac:dyDescent="0.3">
      <c r="A17" s="42" t="s">
        <v>9</v>
      </c>
      <c r="B17" s="23">
        <v>4</v>
      </c>
      <c r="C17" s="10">
        <v>23.035</v>
      </c>
      <c r="D17" s="10">
        <v>21.2</v>
      </c>
      <c r="E17" s="10">
        <f t="shared" si="3"/>
        <v>488.34199999999998</v>
      </c>
      <c r="F17" s="39">
        <v>0.95250000000000001</v>
      </c>
    </row>
    <row r="18" spans="1:6" x14ac:dyDescent="0.3">
      <c r="A18" s="42" t="s">
        <v>9</v>
      </c>
      <c r="B18" s="23">
        <v>5</v>
      </c>
      <c r="C18" s="10">
        <v>23.106000000000002</v>
      </c>
      <c r="D18" s="10">
        <v>21.9</v>
      </c>
      <c r="E18" s="10">
        <f t="shared" si="3"/>
        <v>506.02140000000003</v>
      </c>
      <c r="F18" s="39">
        <v>0.96092</v>
      </c>
    </row>
    <row r="19" spans="1:6" x14ac:dyDescent="0.3">
      <c r="A19" s="43"/>
      <c r="B19" s="24" t="s">
        <v>7</v>
      </c>
      <c r="C19" s="11">
        <f>AVERAGE(C14:C18)</f>
        <v>22.561399999999999</v>
      </c>
      <c r="D19" s="11">
        <f t="shared" ref="D19:F19" si="4">AVERAGE(D14:D18)</f>
        <v>21.76</v>
      </c>
      <c r="E19" s="11">
        <f t="shared" si="4"/>
        <v>490.72557999999998</v>
      </c>
      <c r="F19" s="11">
        <f t="shared" si="4"/>
        <v>0.95430000000000015</v>
      </c>
    </row>
    <row r="20" spans="1:6" x14ac:dyDescent="0.3">
      <c r="A20" s="43"/>
      <c r="B20" s="25" t="s">
        <v>8</v>
      </c>
      <c r="C20" s="13">
        <f>_xlfn.STDEV.S(C14:C18)</f>
        <v>0.77811072476865384</v>
      </c>
      <c r="D20" s="13">
        <f t="shared" ref="D20:F20" si="5">_xlfn.STDEV.S(D14:D18)</f>
        <v>0.48270073544588643</v>
      </c>
      <c r="E20" s="13">
        <f t="shared" si="5"/>
        <v>12.359973985490429</v>
      </c>
      <c r="F20" s="13">
        <f t="shared" si="5"/>
        <v>4.9637032546275359E-3</v>
      </c>
    </row>
    <row r="21" spans="1:6" x14ac:dyDescent="0.3">
      <c r="A21" s="42" t="s">
        <v>10</v>
      </c>
      <c r="B21" s="23">
        <v>1</v>
      </c>
      <c r="C21" s="35"/>
      <c r="D21" s="35"/>
      <c r="E21" s="35"/>
      <c r="F21" s="40"/>
    </row>
    <row r="22" spans="1:6" x14ac:dyDescent="0.3">
      <c r="A22" s="42" t="s">
        <v>10</v>
      </c>
      <c r="B22" s="23">
        <v>2</v>
      </c>
      <c r="C22" s="35"/>
      <c r="D22" s="35"/>
      <c r="E22" s="35"/>
      <c r="F22" s="40"/>
    </row>
    <row r="23" spans="1:6" x14ac:dyDescent="0.3">
      <c r="A23" s="42" t="s">
        <v>10</v>
      </c>
      <c r="B23" s="23">
        <v>3</v>
      </c>
      <c r="C23" s="35"/>
      <c r="D23" s="35"/>
      <c r="E23" s="35"/>
      <c r="F23" s="40"/>
    </row>
    <row r="24" spans="1:6" x14ac:dyDescent="0.3">
      <c r="A24" s="42" t="s">
        <v>10</v>
      </c>
      <c r="B24" s="23">
        <v>4</v>
      </c>
      <c r="C24" s="35"/>
      <c r="D24" s="35"/>
      <c r="E24" s="35"/>
      <c r="F24" s="40"/>
    </row>
    <row r="25" spans="1:6" x14ac:dyDescent="0.3">
      <c r="A25" s="42" t="s">
        <v>10</v>
      </c>
      <c r="B25" s="23">
        <v>5</v>
      </c>
      <c r="C25" s="35"/>
      <c r="D25" s="35"/>
      <c r="E25" s="35"/>
      <c r="F25" s="40"/>
    </row>
    <row r="26" spans="1:6" x14ac:dyDescent="0.3">
      <c r="A26" s="43"/>
      <c r="B26" s="24" t="s">
        <v>7</v>
      </c>
      <c r="C26" s="11" t="e">
        <f>AVERAGE(C21:C25)</f>
        <v>#DIV/0!</v>
      </c>
      <c r="D26" s="11" t="e">
        <f t="shared" ref="D26:F26" si="6">AVERAGE(D21:D25)</f>
        <v>#DIV/0!</v>
      </c>
      <c r="E26" s="11" t="e">
        <f t="shared" si="6"/>
        <v>#DIV/0!</v>
      </c>
      <c r="F26" s="12" t="e">
        <f t="shared" si="6"/>
        <v>#DIV/0!</v>
      </c>
    </row>
    <row r="27" spans="1:6" x14ac:dyDescent="0.3">
      <c r="A27" s="43"/>
      <c r="B27" s="25" t="s">
        <v>8</v>
      </c>
      <c r="C27" s="13" t="e">
        <f>_xlfn.STDEV.S(C21:C25)</f>
        <v>#DIV/0!</v>
      </c>
      <c r="D27" s="13" t="e">
        <f t="shared" ref="D27:F27" si="7">_xlfn.STDEV.S(D21:D25)</f>
        <v>#DIV/0!</v>
      </c>
      <c r="E27" s="13" t="e">
        <f t="shared" si="7"/>
        <v>#DIV/0!</v>
      </c>
      <c r="F27" s="14" t="e">
        <f t="shared" si="7"/>
        <v>#DIV/0!</v>
      </c>
    </row>
    <row r="28" spans="1:6" x14ac:dyDescent="0.3">
      <c r="A28" s="1"/>
    </row>
    <row r="29" spans="1:6" x14ac:dyDescent="0.3">
      <c r="A29" s="1"/>
    </row>
    <row r="30" spans="1:6" x14ac:dyDescent="0.3">
      <c r="A30" s="1"/>
    </row>
    <row r="31" spans="1:6" x14ac:dyDescent="0.3">
      <c r="A31" s="1"/>
    </row>
    <row r="32" spans="1:6" ht="43.5" customHeight="1" x14ac:dyDescent="0.3">
      <c r="A32" s="41" t="s">
        <v>11</v>
      </c>
    </row>
    <row r="33" spans="1:1" x14ac:dyDescent="0.3">
      <c r="A33" s="41"/>
    </row>
  </sheetData>
  <mergeCells count="1">
    <mergeCell ref="A32:A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66A4-8BBE-4748-9622-C7E984C0349B}">
  <dimension ref="A2:F33"/>
  <sheetViews>
    <sheetView zoomScale="92" workbookViewId="0">
      <selection activeCell="I23" sqref="I23"/>
    </sheetView>
  </sheetViews>
  <sheetFormatPr defaultRowHeight="14.4" x14ac:dyDescent="0.3"/>
  <cols>
    <col min="1" max="1" width="17" bestFit="1" customWidth="1"/>
    <col min="2" max="2" width="8.44140625" bestFit="1" customWidth="1"/>
    <col min="3" max="3" width="14.33203125" bestFit="1" customWidth="1"/>
    <col min="4" max="4" width="30.88671875" bestFit="1" customWidth="1"/>
    <col min="5" max="5" width="19" bestFit="1" customWidth="1"/>
    <col min="6" max="6" width="8.88671875" bestFit="1" customWidth="1"/>
  </cols>
  <sheetData>
    <row r="2" spans="1:6" x14ac:dyDescent="0.3">
      <c r="A2" s="29" t="s">
        <v>0</v>
      </c>
      <c r="B2" s="30">
        <v>40</v>
      </c>
    </row>
    <row r="6" spans="1:6" x14ac:dyDescent="0.3">
      <c r="B6" s="15" t="s">
        <v>1</v>
      </c>
      <c r="C6" s="16" t="s">
        <v>2</v>
      </c>
      <c r="D6" s="27" t="s">
        <v>3</v>
      </c>
      <c r="E6" s="16" t="s">
        <v>4</v>
      </c>
      <c r="F6" s="17" t="s">
        <v>5</v>
      </c>
    </row>
    <row r="7" spans="1:6" x14ac:dyDescent="0.3">
      <c r="A7" s="42" t="s">
        <v>6</v>
      </c>
      <c r="B7" s="18">
        <v>1</v>
      </c>
      <c r="C7" s="3">
        <v>113.994</v>
      </c>
      <c r="D7" s="3">
        <v>29.3</v>
      </c>
      <c r="E7" s="3">
        <f>C7*D7</f>
        <v>3340.0242000000003</v>
      </c>
      <c r="F7" s="4">
        <v>0.59211999999999998</v>
      </c>
    </row>
    <row r="8" spans="1:6" x14ac:dyDescent="0.3">
      <c r="A8" s="42" t="s">
        <v>6</v>
      </c>
      <c r="B8" s="19">
        <v>2</v>
      </c>
      <c r="C8">
        <v>114.295</v>
      </c>
      <c r="D8">
        <v>28.6</v>
      </c>
      <c r="E8">
        <f t="shared" ref="E8:E11" si="0">C8*D8</f>
        <v>3268.837</v>
      </c>
      <c r="F8" s="5">
        <v>0.59199999999999997</v>
      </c>
    </row>
    <row r="9" spans="1:6" x14ac:dyDescent="0.3">
      <c r="A9" s="42" t="s">
        <v>6</v>
      </c>
      <c r="B9" s="19">
        <v>3</v>
      </c>
      <c r="C9">
        <v>112.997</v>
      </c>
      <c r="D9">
        <v>29.6</v>
      </c>
      <c r="E9">
        <f t="shared" si="0"/>
        <v>3344.7112000000002</v>
      </c>
      <c r="F9" s="5">
        <v>0.59275999999999995</v>
      </c>
    </row>
    <row r="10" spans="1:6" x14ac:dyDescent="0.3">
      <c r="A10" s="42" t="s">
        <v>6</v>
      </c>
      <c r="B10" s="19">
        <v>4</v>
      </c>
      <c r="C10">
        <v>113.22499999999999</v>
      </c>
      <c r="D10">
        <v>28.7</v>
      </c>
      <c r="E10">
        <f t="shared" si="0"/>
        <v>3249.5574999999999</v>
      </c>
      <c r="F10" s="5">
        <v>0.59489999999999998</v>
      </c>
    </row>
    <row r="11" spans="1:6" x14ac:dyDescent="0.3">
      <c r="A11" s="42" t="s">
        <v>6</v>
      </c>
      <c r="B11" s="19">
        <v>5</v>
      </c>
      <c r="C11">
        <v>113.268</v>
      </c>
      <c r="D11">
        <v>28.4</v>
      </c>
      <c r="E11">
        <f t="shared" si="0"/>
        <v>3216.8111999999996</v>
      </c>
      <c r="F11" s="5">
        <v>0.57767999999999997</v>
      </c>
    </row>
    <row r="12" spans="1:6" x14ac:dyDescent="0.3">
      <c r="A12" s="43"/>
      <c r="B12" s="20" t="s">
        <v>7</v>
      </c>
      <c r="C12" s="6">
        <f>AVERAGE(C7:C11)</f>
        <v>113.5558</v>
      </c>
      <c r="D12" s="6">
        <f t="shared" ref="D12:F12" si="1">AVERAGE(D7:D11)</f>
        <v>28.919999999999998</v>
      </c>
      <c r="E12" s="6">
        <f t="shared" si="1"/>
        <v>3283.9882200000002</v>
      </c>
      <c r="F12" s="7">
        <f t="shared" si="1"/>
        <v>0.58989200000000008</v>
      </c>
    </row>
    <row r="13" spans="1:6" x14ac:dyDescent="0.3">
      <c r="A13" s="43"/>
      <c r="B13" s="21" t="s">
        <v>8</v>
      </c>
      <c r="C13" s="8">
        <f>_xlfn.STDEV.S(C7:C11)</f>
        <v>0.55743851678907286</v>
      </c>
      <c r="D13" s="8">
        <f t="shared" ref="D13:F13" si="2">_xlfn.STDEV.S(D7:D11)</f>
        <v>0.50695167422546383</v>
      </c>
      <c r="E13" s="8">
        <f t="shared" si="2"/>
        <v>56.469233477018513</v>
      </c>
      <c r="F13" s="9">
        <f t="shared" si="2"/>
        <v>6.9254256186894398E-3</v>
      </c>
    </row>
    <row r="14" spans="1:6" x14ac:dyDescent="0.3">
      <c r="A14" s="42" t="s">
        <v>9</v>
      </c>
      <c r="B14" s="19">
        <v>1</v>
      </c>
      <c r="C14">
        <v>95.852000000000004</v>
      </c>
      <c r="D14">
        <v>27.1</v>
      </c>
      <c r="E14">
        <f>C14*D14</f>
        <v>2597.5892000000003</v>
      </c>
      <c r="F14" s="5">
        <v>0.42558000000000001</v>
      </c>
    </row>
    <row r="15" spans="1:6" x14ac:dyDescent="0.3">
      <c r="A15" s="42" t="s">
        <v>9</v>
      </c>
      <c r="B15" s="19">
        <v>2</v>
      </c>
      <c r="C15">
        <v>95.81</v>
      </c>
      <c r="D15">
        <v>27.3</v>
      </c>
      <c r="E15">
        <f t="shared" ref="E15:E18" si="3">C15*D15</f>
        <v>2615.6130000000003</v>
      </c>
      <c r="F15" s="5">
        <v>0.4219</v>
      </c>
    </row>
    <row r="16" spans="1:6" x14ac:dyDescent="0.3">
      <c r="A16" s="42" t="s">
        <v>9</v>
      </c>
      <c r="B16" s="19">
        <v>3</v>
      </c>
      <c r="C16">
        <v>95.635999999999996</v>
      </c>
      <c r="D16">
        <v>27.5</v>
      </c>
      <c r="E16">
        <f t="shared" si="3"/>
        <v>2629.99</v>
      </c>
      <c r="F16" s="5">
        <v>0.42796000000000001</v>
      </c>
    </row>
    <row r="17" spans="1:6" x14ac:dyDescent="0.3">
      <c r="A17" s="42" t="s">
        <v>9</v>
      </c>
      <c r="B17" s="19">
        <v>4</v>
      </c>
      <c r="C17">
        <v>95.593999999999994</v>
      </c>
      <c r="D17">
        <v>28.2</v>
      </c>
      <c r="E17">
        <f t="shared" si="3"/>
        <v>2695.7507999999998</v>
      </c>
      <c r="F17" s="5">
        <v>0.43668000000000001</v>
      </c>
    </row>
    <row r="18" spans="1:6" x14ac:dyDescent="0.3">
      <c r="A18" s="42" t="s">
        <v>9</v>
      </c>
      <c r="B18" s="19">
        <v>5</v>
      </c>
      <c r="C18">
        <v>95.554000000000002</v>
      </c>
      <c r="D18">
        <v>27.7</v>
      </c>
      <c r="E18">
        <f t="shared" si="3"/>
        <v>2646.8458000000001</v>
      </c>
      <c r="F18" s="5">
        <v>0.42558000000000001</v>
      </c>
    </row>
    <row r="19" spans="1:6" x14ac:dyDescent="0.3">
      <c r="A19" s="43"/>
      <c r="B19" s="20" t="s">
        <v>7</v>
      </c>
      <c r="C19" s="6">
        <f>AVERAGE(C14:C18)</f>
        <v>95.6892</v>
      </c>
      <c r="D19" s="6">
        <f t="shared" ref="D19:F19" si="4">AVERAGE(D14:D18)</f>
        <v>27.560000000000002</v>
      </c>
      <c r="E19" s="6">
        <f t="shared" si="4"/>
        <v>2637.1577599999996</v>
      </c>
      <c r="F19" s="33">
        <f t="shared" si="4"/>
        <v>0.42754000000000003</v>
      </c>
    </row>
    <row r="20" spans="1:6" x14ac:dyDescent="0.3">
      <c r="A20" s="43"/>
      <c r="B20" s="21" t="s">
        <v>8</v>
      </c>
      <c r="C20" s="8">
        <f>_xlfn.STDEV.S(C14:C18)</f>
        <v>0.13348108480230714</v>
      </c>
      <c r="D20" s="8">
        <f t="shared" ref="D20:F20" si="5">_xlfn.STDEV.S(D14:D18)</f>
        <v>0.42190046219457894</v>
      </c>
      <c r="E20" s="8">
        <f t="shared" si="5"/>
        <v>37.44404780079185</v>
      </c>
      <c r="F20" s="34">
        <f t="shared" si="5"/>
        <v>5.5499729729071691E-3</v>
      </c>
    </row>
    <row r="21" spans="1:6" x14ac:dyDescent="0.3">
      <c r="A21" s="42" t="s">
        <v>10</v>
      </c>
      <c r="B21" s="19">
        <v>1</v>
      </c>
      <c r="C21" s="35"/>
      <c r="D21" s="35"/>
      <c r="E21" s="35"/>
      <c r="F21" s="36"/>
    </row>
    <row r="22" spans="1:6" x14ac:dyDescent="0.3">
      <c r="A22" s="42" t="s">
        <v>10</v>
      </c>
      <c r="B22" s="19">
        <v>2</v>
      </c>
      <c r="C22" s="35"/>
      <c r="D22" s="35"/>
      <c r="E22" s="35"/>
      <c r="F22" s="36"/>
    </row>
    <row r="23" spans="1:6" x14ac:dyDescent="0.3">
      <c r="A23" s="42" t="s">
        <v>10</v>
      </c>
      <c r="B23" s="19">
        <v>3</v>
      </c>
      <c r="C23" s="35"/>
      <c r="D23" s="35"/>
      <c r="E23" s="35"/>
      <c r="F23" s="36"/>
    </row>
    <row r="24" spans="1:6" x14ac:dyDescent="0.3">
      <c r="A24" s="42" t="s">
        <v>10</v>
      </c>
      <c r="B24" s="19">
        <v>4</v>
      </c>
      <c r="C24" s="35"/>
      <c r="D24" s="35"/>
      <c r="E24" s="35"/>
      <c r="F24" s="36"/>
    </row>
    <row r="25" spans="1:6" x14ac:dyDescent="0.3">
      <c r="A25" s="42" t="s">
        <v>10</v>
      </c>
      <c r="B25" s="19">
        <v>5</v>
      </c>
      <c r="C25" s="35"/>
      <c r="D25" s="35"/>
      <c r="E25" s="35"/>
      <c r="F25" s="36"/>
    </row>
    <row r="26" spans="1:6" x14ac:dyDescent="0.3">
      <c r="A26" s="43"/>
      <c r="B26" s="20" t="s">
        <v>7</v>
      </c>
      <c r="C26" s="6" t="e">
        <f>AVERAGE(C21:C25)</f>
        <v>#DIV/0!</v>
      </c>
      <c r="D26" s="6" t="e">
        <f t="shared" ref="D26:F26" si="6">AVERAGE(D21:D25)</f>
        <v>#DIV/0!</v>
      </c>
      <c r="E26" s="6" t="e">
        <f t="shared" si="6"/>
        <v>#DIV/0!</v>
      </c>
      <c r="F26" s="6" t="e">
        <f t="shared" si="6"/>
        <v>#DIV/0!</v>
      </c>
    </row>
    <row r="27" spans="1:6" x14ac:dyDescent="0.3">
      <c r="A27" s="43"/>
      <c r="B27" s="21" t="s">
        <v>8</v>
      </c>
      <c r="C27" s="8" t="e">
        <f>_xlfn.STDEV.S(C21:C25)</f>
        <v>#DIV/0!</v>
      </c>
      <c r="D27" s="8" t="e">
        <f t="shared" ref="D27:F27" si="7">_xlfn.STDEV.S(D21:D25)</f>
        <v>#DIV/0!</v>
      </c>
      <c r="E27" s="8" t="e">
        <f t="shared" si="7"/>
        <v>#DIV/0!</v>
      </c>
      <c r="F27" s="8" t="e">
        <f t="shared" si="7"/>
        <v>#DIV/0!</v>
      </c>
    </row>
    <row r="32" spans="1:6" x14ac:dyDescent="0.3">
      <c r="A32" s="41" t="s">
        <v>11</v>
      </c>
    </row>
    <row r="33" spans="1:1" ht="42.75" customHeight="1" x14ac:dyDescent="0.3">
      <c r="A33" s="41"/>
    </row>
  </sheetData>
  <mergeCells count="1">
    <mergeCell ref="A32:A33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AD8A-BB72-41E4-8544-02A77C3204F0}">
  <dimension ref="A2:F33"/>
  <sheetViews>
    <sheetView topLeftCell="A5" workbookViewId="0">
      <selection activeCell="F7" sqref="F7:F25"/>
    </sheetView>
  </sheetViews>
  <sheetFormatPr defaultRowHeight="14.4" x14ac:dyDescent="0.3"/>
  <cols>
    <col min="1" max="1" width="17" bestFit="1" customWidth="1"/>
    <col min="2" max="2" width="8.44140625" bestFit="1" customWidth="1"/>
    <col min="3" max="3" width="14.33203125" bestFit="1" customWidth="1"/>
    <col min="4" max="4" width="30.88671875" bestFit="1" customWidth="1"/>
    <col min="5" max="5" width="19" bestFit="1" customWidth="1"/>
    <col min="6" max="6" width="11.6640625" bestFit="1" customWidth="1"/>
  </cols>
  <sheetData>
    <row r="2" spans="1:6" x14ac:dyDescent="0.3">
      <c r="A2" s="29" t="s">
        <v>0</v>
      </c>
      <c r="B2" s="30">
        <v>100</v>
      </c>
    </row>
    <row r="6" spans="1:6" x14ac:dyDescent="0.3">
      <c r="B6" s="15" t="s">
        <v>1</v>
      </c>
      <c r="C6" s="16" t="s">
        <v>2</v>
      </c>
      <c r="D6" s="37" t="s">
        <v>3</v>
      </c>
      <c r="E6" s="38" t="s">
        <v>4</v>
      </c>
      <c r="F6" s="17" t="s">
        <v>5</v>
      </c>
    </row>
    <row r="7" spans="1:6" x14ac:dyDescent="0.3">
      <c r="A7" s="42" t="s">
        <v>6</v>
      </c>
      <c r="B7" s="18">
        <v>1</v>
      </c>
      <c r="C7" s="3">
        <v>285.76100000000002</v>
      </c>
      <c r="D7">
        <v>27.9</v>
      </c>
      <c r="E7">
        <f>C7*D7</f>
        <v>7972.7319000000007</v>
      </c>
      <c r="F7" s="4">
        <v>0.21504000000000001</v>
      </c>
    </row>
    <row r="8" spans="1:6" x14ac:dyDescent="0.3">
      <c r="A8" s="42" t="s">
        <v>6</v>
      </c>
      <c r="B8" s="19">
        <v>2</v>
      </c>
      <c r="C8">
        <v>287.02699999999999</v>
      </c>
      <c r="D8">
        <v>28.4</v>
      </c>
      <c r="E8">
        <f t="shared" ref="E8:E11" si="0">C8*D8</f>
        <v>8151.5667999999996</v>
      </c>
      <c r="F8" s="5">
        <v>0.20785999999999999</v>
      </c>
    </row>
    <row r="9" spans="1:6" x14ac:dyDescent="0.3">
      <c r="A9" s="42" t="s">
        <v>6</v>
      </c>
      <c r="B9" s="19">
        <v>3</v>
      </c>
      <c r="C9">
        <v>286.23</v>
      </c>
      <c r="D9">
        <v>29.3</v>
      </c>
      <c r="E9">
        <f t="shared" si="0"/>
        <v>8386.5390000000007</v>
      </c>
      <c r="F9" s="5">
        <v>0.20391999999999999</v>
      </c>
    </row>
    <row r="10" spans="1:6" x14ac:dyDescent="0.3">
      <c r="A10" s="42" t="s">
        <v>6</v>
      </c>
      <c r="B10" s="19">
        <v>4</v>
      </c>
      <c r="C10">
        <v>284.58600000000001</v>
      </c>
      <c r="D10">
        <v>29.1</v>
      </c>
      <c r="E10">
        <f t="shared" si="0"/>
        <v>8281.4526000000005</v>
      </c>
      <c r="F10" s="5">
        <v>0.2059</v>
      </c>
    </row>
    <row r="11" spans="1:6" x14ac:dyDescent="0.3">
      <c r="A11" s="42" t="s">
        <v>6</v>
      </c>
      <c r="B11" s="19">
        <v>5</v>
      </c>
      <c r="C11">
        <v>285.43900000000002</v>
      </c>
      <c r="D11">
        <v>29.6</v>
      </c>
      <c r="E11">
        <f t="shared" si="0"/>
        <v>8448.9944000000014</v>
      </c>
      <c r="F11" s="5">
        <v>0.20172000000000001</v>
      </c>
    </row>
    <row r="12" spans="1:6" x14ac:dyDescent="0.3">
      <c r="A12" s="43"/>
      <c r="B12" s="20" t="s">
        <v>7</v>
      </c>
      <c r="C12" s="6">
        <f>AVERAGE(C7:C11)</f>
        <v>285.80860000000001</v>
      </c>
      <c r="D12" s="6">
        <f t="shared" ref="D12:F12" si="1">AVERAGE(D7:D11)</f>
        <v>28.859999999999996</v>
      </c>
      <c r="E12" s="6">
        <f t="shared" si="1"/>
        <v>8248.2569400000011</v>
      </c>
      <c r="F12" s="7">
        <f t="shared" si="1"/>
        <v>0.20688800000000002</v>
      </c>
    </row>
    <row r="13" spans="1:6" x14ac:dyDescent="0.3">
      <c r="A13" s="43"/>
      <c r="B13" s="21" t="s">
        <v>8</v>
      </c>
      <c r="C13" s="8">
        <f>_xlfn.STDEV.S(C7:C11)</f>
        <v>0.90770275971817094</v>
      </c>
      <c r="D13" s="8">
        <f t="shared" ref="D13:F13" si="2">_xlfn.STDEV.S(D7:D11)</f>
        <v>0.69498201415576355</v>
      </c>
      <c r="E13" s="8">
        <f t="shared" si="2"/>
        <v>190.90733265654865</v>
      </c>
      <c r="F13" s="9">
        <f t="shared" si="2"/>
        <v>5.0964026528523059E-3</v>
      </c>
    </row>
    <row r="14" spans="1:6" x14ac:dyDescent="0.3">
      <c r="A14" s="42" t="s">
        <v>9</v>
      </c>
      <c r="B14" s="19">
        <v>1</v>
      </c>
      <c r="C14">
        <v>236.21299999999999</v>
      </c>
      <c r="D14">
        <v>28.1</v>
      </c>
      <c r="E14">
        <f>C14*D14</f>
        <v>6637.5852999999997</v>
      </c>
      <c r="F14" s="5">
        <v>0.14152000000000001</v>
      </c>
    </row>
    <row r="15" spans="1:6" x14ac:dyDescent="0.3">
      <c r="A15" s="42" t="s">
        <v>9</v>
      </c>
      <c r="B15" s="19">
        <v>2</v>
      </c>
      <c r="C15">
        <v>237.91800000000001</v>
      </c>
      <c r="D15">
        <v>28</v>
      </c>
      <c r="E15">
        <f t="shared" ref="E15:E18" si="3">C15*D15</f>
        <v>6661.7039999999997</v>
      </c>
      <c r="F15" s="5">
        <v>0.14566000000000001</v>
      </c>
    </row>
    <row r="16" spans="1:6" x14ac:dyDescent="0.3">
      <c r="A16" s="42" t="s">
        <v>9</v>
      </c>
      <c r="B16" s="19">
        <v>3</v>
      </c>
      <c r="C16">
        <v>235.322</v>
      </c>
      <c r="D16">
        <v>26.7</v>
      </c>
      <c r="E16">
        <f t="shared" si="3"/>
        <v>6283.0973999999997</v>
      </c>
      <c r="F16" s="5">
        <v>0.1484</v>
      </c>
    </row>
    <row r="17" spans="1:6" x14ac:dyDescent="0.3">
      <c r="A17" s="42" t="s">
        <v>9</v>
      </c>
      <c r="B17" s="19">
        <v>4</v>
      </c>
      <c r="C17">
        <v>237.607</v>
      </c>
      <c r="D17">
        <v>27.9</v>
      </c>
      <c r="E17">
        <f t="shared" si="3"/>
        <v>6629.2352999999994</v>
      </c>
      <c r="F17" s="5">
        <v>0.15104000000000001</v>
      </c>
    </row>
    <row r="18" spans="1:6" x14ac:dyDescent="0.3">
      <c r="A18" s="42" t="s">
        <v>9</v>
      </c>
      <c r="B18" s="19">
        <v>5</v>
      </c>
      <c r="C18">
        <v>235.84100000000001</v>
      </c>
      <c r="D18">
        <v>27.5</v>
      </c>
      <c r="E18">
        <f t="shared" si="3"/>
        <v>6485.6275000000005</v>
      </c>
      <c r="F18" s="5">
        <v>0.15068000000000001</v>
      </c>
    </row>
    <row r="19" spans="1:6" x14ac:dyDescent="0.3">
      <c r="A19" s="43"/>
      <c r="B19" s="20" t="s">
        <v>7</v>
      </c>
      <c r="C19" s="6">
        <f>AVERAGE(C14:C18)</f>
        <v>236.58019999999996</v>
      </c>
      <c r="D19" s="6">
        <f t="shared" ref="D19:F19" si="4">AVERAGE(D14:D18)</f>
        <v>27.639999999999997</v>
      </c>
      <c r="E19" s="6">
        <f t="shared" si="4"/>
        <v>6539.4498999999996</v>
      </c>
      <c r="F19" s="33">
        <f t="shared" si="4"/>
        <v>0.14745999999999998</v>
      </c>
    </row>
    <row r="20" spans="1:6" x14ac:dyDescent="0.3">
      <c r="A20" s="43"/>
      <c r="B20" s="21" t="s">
        <v>8</v>
      </c>
      <c r="C20" s="8">
        <f>_xlfn.STDEV.S(C14:C18)</f>
        <v>1.1300826075999932</v>
      </c>
      <c r="D20" s="8">
        <f t="shared" ref="D20:F20" si="5">_xlfn.STDEV.S(D14:D18)</f>
        <v>0.57271284253105448</v>
      </c>
      <c r="E20" s="8">
        <f t="shared" si="5"/>
        <v>159.10020015004687</v>
      </c>
      <c r="F20" s="34">
        <f t="shared" si="5"/>
        <v>3.9557553008243568E-3</v>
      </c>
    </row>
    <row r="21" spans="1:6" x14ac:dyDescent="0.3">
      <c r="A21" s="42" t="s">
        <v>10</v>
      </c>
      <c r="B21" s="19">
        <v>1</v>
      </c>
      <c r="C21">
        <v>5216.34</v>
      </c>
      <c r="D21">
        <v>63.8</v>
      </c>
      <c r="E21">
        <f>C21*D21</f>
        <v>332802.49199999997</v>
      </c>
      <c r="F21" s="5">
        <v>0.34477999999999998</v>
      </c>
    </row>
    <row r="22" spans="1:6" x14ac:dyDescent="0.3">
      <c r="A22" s="42" t="s">
        <v>10</v>
      </c>
      <c r="B22" s="19">
        <v>2</v>
      </c>
      <c r="C22" s="35"/>
      <c r="D22" s="35"/>
      <c r="E22" s="35"/>
      <c r="F22" s="36"/>
    </row>
    <row r="23" spans="1:6" x14ac:dyDescent="0.3">
      <c r="A23" s="42" t="s">
        <v>10</v>
      </c>
      <c r="B23" s="19">
        <v>3</v>
      </c>
      <c r="C23" s="35"/>
      <c r="D23" s="35"/>
      <c r="E23" s="35"/>
      <c r="F23" s="36"/>
    </row>
    <row r="24" spans="1:6" x14ac:dyDescent="0.3">
      <c r="A24" s="42" t="s">
        <v>10</v>
      </c>
      <c r="B24" s="19">
        <v>4</v>
      </c>
      <c r="C24" s="35"/>
      <c r="D24" s="35"/>
      <c r="E24" s="35"/>
      <c r="F24" s="36"/>
    </row>
    <row r="25" spans="1:6" x14ac:dyDescent="0.3">
      <c r="A25" s="42" t="s">
        <v>10</v>
      </c>
      <c r="B25" s="19">
        <v>5</v>
      </c>
      <c r="C25" s="35"/>
      <c r="D25" s="35"/>
      <c r="E25" s="35"/>
      <c r="F25" s="36"/>
    </row>
    <row r="26" spans="1:6" x14ac:dyDescent="0.3">
      <c r="A26" s="43"/>
      <c r="B26" s="20" t="s">
        <v>7</v>
      </c>
      <c r="C26" s="6">
        <f>AVERAGE(C21:C25)</f>
        <v>5216.34</v>
      </c>
      <c r="D26" s="6">
        <f>AVERAGE(D21:D25)</f>
        <v>63.8</v>
      </c>
      <c r="E26" s="6">
        <f t="shared" ref="E26:F26" si="6">AVERAGE(E21:E25)</f>
        <v>332802.49199999997</v>
      </c>
      <c r="F26" s="33">
        <f t="shared" si="6"/>
        <v>0.34477999999999998</v>
      </c>
    </row>
    <row r="27" spans="1:6" x14ac:dyDescent="0.3">
      <c r="A27" s="43"/>
      <c r="B27" s="21" t="s">
        <v>8</v>
      </c>
      <c r="C27" s="8" t="e">
        <f>_xlfn.STDEV.S(C21:C25)</f>
        <v>#DIV/0!</v>
      </c>
      <c r="D27" s="8" t="e">
        <f>_xlfn.STDEV.S(D21:D25)</f>
        <v>#DIV/0!</v>
      </c>
      <c r="E27" s="8" t="e">
        <f t="shared" ref="E27:F27" si="7">_xlfn.STDEV.S(E21:E25)</f>
        <v>#DIV/0!</v>
      </c>
      <c r="F27" s="34" t="e">
        <f t="shared" si="7"/>
        <v>#DIV/0!</v>
      </c>
    </row>
    <row r="32" spans="1:6" ht="15" customHeight="1" x14ac:dyDescent="0.3">
      <c r="A32" s="41" t="s">
        <v>11</v>
      </c>
    </row>
    <row r="33" spans="1:1" ht="41.25" customHeight="1" x14ac:dyDescent="0.3">
      <c r="A33" s="41"/>
    </row>
  </sheetData>
  <mergeCells count="1">
    <mergeCell ref="A32:A3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Q a F W m Q f 3 e i k A A A A 9 g A A A B I A H A B D b 2 5 m a W c v U G F j a 2 F n Z S 5 4 b W w g o h g A K K A U A A A A A A A A A A A A A A A A A A A A A A A A A A A A h Y 9 B D o I w F E S v Q r q n L Y i J I Z + y c C u J i Y l h 2 5 Q v N k I x t F j u 5 s I j e Q U x i r p z O W / e Y u Z + v U E + t k 1 w w d 7 q z m Q k o p w E a F R X a V N n Z H C H c E V y A V u p T r L G Y J K N T U d b Z e T o 3 D l l z H t P / Y J 2 f c 1 i z i N W F p u d O m I r y U f W / + V Q G + u k U U g E 7 F 9 j R E y j h N O E L y k H N k M o t P k K 8 b T 3 2 f 5 A W A + N G 3 o U a M O i B D Z H Y O 8 P 4 g F Q S w M E F A A C A A g A m Q a F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G h V o o i k e 4 D g A A A B E A A A A T A B w A R m 9 y b X V s Y X M v U 2 V j d G l v b j E u b S C i G A A o o B Q A A A A A A A A A A A A A A A A A A A A A A A A A A A A r T k 0 u y c z P U w i G 0 I b W A F B L A Q I t A B Q A A g A I A J k G h V p k H 9 3 o p A A A A P Y A A A A S A A A A A A A A A A A A A A A A A A A A A A B D b 2 5 m a W c v U G F j a 2 F n Z S 5 4 b W x Q S w E C L Q A U A A I A C A C Z B o V a D 8 r p q 6 Q A A A D p A A A A E w A A A A A A A A A A A A A A A A D w A A A A W 0 N v b n R l b n R f V H l w Z X N d L n h t b F B L A Q I t A B Q A A g A I A J k G h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L 8 Q a a S W 7 6 Q 6 M x u Y h n 6 y J V A A A A A A I A A A A A A B B m A A A A A Q A A I A A A A F W Q r x 0 H V b q 6 x 0 s I r l 4 9 b I s k v 2 V 0 n / W h G D 1 i o s o 9 r + T E A A A A A A 6 A A A A A A g A A I A A A A N 8 J T m m r x c 6 3 a T D m T F z T H s b 7 e o F B z y / 9 P u 9 k L I 0 S j / Y U U A A A A G 1 W G n z K s 6 g S M b z 6 2 S Z B O C b I 9 u T + E h 7 w o g b 3 F 9 E 5 / p G + / 1 P Y W b u i B o 7 k 0 u b Y 6 X 1 D t w M e v E Z Z w j V L T N H u r v u r 4 S A j L W i y t 1 5 X Q W P Q H g D T D P j 7 Q A A A A H w Z o 5 f q u L D b g L I s E Z d g i D B W 3 k 2 h l R n o 9 i L C y + I B W y a 6 L o J 5 4 X 3 A Y U m g 6 5 m c D M x z P J A G L V v k l 6 z D k T x F S M g c F 1 Y = < / D a t a M a s h u p > 
</file>

<file path=customXml/itemProps1.xml><?xml version="1.0" encoding="utf-8"?>
<ds:datastoreItem xmlns:ds="http://schemas.openxmlformats.org/officeDocument/2006/customXml" ds:itemID="{80954117-6674-45E3-9F2E-3CE310811A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MNIST</vt:lpstr>
      <vt:lpstr>CIFAR10</vt:lpstr>
      <vt:lpstr>CIFAR100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Muñiz de las Casas</dc:creator>
  <cp:keywords/>
  <dc:description/>
  <cp:lastModifiedBy>Diego Muñiz de las Casas</cp:lastModifiedBy>
  <cp:revision/>
  <dcterms:created xsi:type="dcterms:W3CDTF">2025-04-03T06:04:18Z</dcterms:created>
  <dcterms:modified xsi:type="dcterms:W3CDTF">2025-04-05T07:13:05Z</dcterms:modified>
  <cp:category/>
  <cp:contentStatus/>
</cp:coreProperties>
</file>