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e Cavedon\Dropbox\01. CONTROLES\01.03. GERAL\"/>
    </mc:Choice>
  </mc:AlternateContent>
  <bookViews>
    <workbookView xWindow="0" yWindow="0" windowWidth="20490" windowHeight="7755"/>
  </bookViews>
  <sheets>
    <sheet name="Plan1" sheetId="1" r:id="rId1"/>
  </sheets>
  <calcPr calcId="152511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G10" i="1"/>
  <c r="F10" i="1"/>
  <c r="E10" i="1"/>
  <c r="D10" i="1"/>
  <c r="C10" i="1"/>
  <c r="B10" i="1"/>
  <c r="D57" i="1"/>
  <c r="E57" i="1"/>
  <c r="F57" i="1"/>
  <c r="D56" i="1"/>
  <c r="E56" i="1"/>
  <c r="F56" i="1"/>
  <c r="D55" i="1"/>
  <c r="E55" i="1"/>
  <c r="F55" i="1"/>
  <c r="D54" i="1"/>
  <c r="E54" i="1"/>
  <c r="F54" i="1"/>
  <c r="D53" i="1"/>
  <c r="E53" i="1"/>
  <c r="D52" i="1"/>
  <c r="E52" i="1"/>
  <c r="D51" i="1"/>
  <c r="E51" i="1"/>
  <c r="D50" i="1"/>
  <c r="E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/>
  <c r="E43" i="1"/>
  <c r="F43" i="1"/>
  <c r="D42" i="1"/>
  <c r="E42" i="1"/>
  <c r="F42" i="1"/>
  <c r="D41" i="1"/>
  <c r="E41" i="1"/>
  <c r="F41" i="1"/>
  <c r="D40" i="1"/>
  <c r="E40" i="1"/>
  <c r="F40" i="1"/>
  <c r="D39" i="1"/>
  <c r="E39" i="1"/>
  <c r="F39" i="1"/>
  <c r="D38" i="1"/>
  <c r="E38" i="1"/>
  <c r="F38" i="1"/>
  <c r="D37" i="1"/>
  <c r="E37" i="1"/>
  <c r="F37" i="1"/>
  <c r="D36" i="1"/>
  <c r="E36" i="1"/>
  <c r="F36" i="1"/>
  <c r="D35" i="1"/>
  <c r="E35" i="1"/>
  <c r="F35" i="1"/>
  <c r="D34" i="1"/>
  <c r="E34" i="1"/>
  <c r="F34" i="1"/>
  <c r="D33" i="1"/>
  <c r="E33" i="1"/>
  <c r="F33" i="1"/>
  <c r="D32" i="1"/>
  <c r="E32" i="1"/>
  <c r="F32" i="1"/>
  <c r="D31" i="1"/>
  <c r="E31" i="1"/>
  <c r="F31" i="1"/>
  <c r="D30" i="1"/>
  <c r="E30" i="1"/>
  <c r="F30" i="1"/>
  <c r="D29" i="1"/>
  <c r="E29" i="1"/>
  <c r="F29" i="1"/>
  <c r="D28" i="1"/>
  <c r="E28" i="1"/>
  <c r="F28" i="1"/>
  <c r="D27" i="1"/>
  <c r="E27" i="1"/>
  <c r="F27" i="1"/>
  <c r="D26" i="1"/>
  <c r="E26" i="1"/>
  <c r="F26" i="1"/>
  <c r="D25" i="1"/>
  <c r="E25" i="1"/>
  <c r="F25" i="1"/>
  <c r="D24" i="1"/>
  <c r="E24" i="1"/>
  <c r="F24" i="1"/>
  <c r="D23" i="1"/>
  <c r="E23" i="1"/>
  <c r="F23" i="1"/>
  <c r="D22" i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D17" i="1"/>
  <c r="E17" i="1"/>
  <c r="F17" i="1"/>
  <c r="D16" i="1"/>
  <c r="E16" i="1"/>
  <c r="F16" i="1"/>
  <c r="D15" i="1"/>
  <c r="E15" i="1"/>
  <c r="F15" i="1"/>
  <c r="I20" i="1"/>
  <c r="I22" i="1"/>
  <c r="C8" i="1"/>
  <c r="D8" i="1"/>
  <c r="E8" i="1"/>
  <c r="F8" i="1"/>
  <c r="G8" i="1"/>
  <c r="H8" i="1"/>
  <c r="I8" i="1"/>
  <c r="J8" i="1"/>
  <c r="B8" i="1"/>
  <c r="J16" i="1"/>
  <c r="I10" i="1"/>
  <c r="F53" i="1"/>
  <c r="F52" i="1"/>
  <c r="F51" i="1"/>
  <c r="F50" i="1"/>
  <c r="J22" i="1"/>
  <c r="I26" i="1"/>
  <c r="I28" i="1"/>
  <c r="J28" i="1"/>
  <c r="H10" i="1"/>
  <c r="B11" i="1"/>
</calcChain>
</file>

<file path=xl/sharedStrings.xml><?xml version="1.0" encoding="utf-8"?>
<sst xmlns="http://schemas.openxmlformats.org/spreadsheetml/2006/main" count="79" uniqueCount="67">
  <si>
    <t>BBBML</t>
  </si>
  <si>
    <t>BBB</t>
  </si>
  <si>
    <t>Código do Banco</t>
  </si>
  <si>
    <t>M</t>
  </si>
  <si>
    <t>Moeda (9 = Real)</t>
  </si>
  <si>
    <t>L</t>
  </si>
  <si>
    <t>Campo Livre (Determinado pela linha digitável anterior)</t>
  </si>
  <si>
    <t>Dígito verificador de campo</t>
  </si>
  <si>
    <t>D</t>
  </si>
  <si>
    <t>Dígito verificador Geral (composto por fórmula e pelos outros dígitos verificadores)</t>
  </si>
  <si>
    <t>V</t>
  </si>
  <si>
    <t>Campo 2</t>
  </si>
  <si>
    <t>LLLLL</t>
  </si>
  <si>
    <t>LLLLLd</t>
  </si>
  <si>
    <t>LLLLd</t>
  </si>
  <si>
    <t>Campo 3</t>
  </si>
  <si>
    <t>DV</t>
  </si>
  <si>
    <t>VVVV</t>
  </si>
  <si>
    <t>(v)</t>
  </si>
  <si>
    <t>(d)</t>
  </si>
  <si>
    <t>Vencimento</t>
  </si>
  <si>
    <t>Vencimento (Calculando em dias corridos entre data base e data de vencimento do boleto)</t>
  </si>
  <si>
    <t>Valor</t>
  </si>
  <si>
    <t>Campo 4</t>
  </si>
  <si>
    <t>Campo 5</t>
  </si>
  <si>
    <t>Legenda</t>
  </si>
  <si>
    <t>5°</t>
  </si>
  <si>
    <t>10° 11° 12° 13° 14° 15° 16° 17°  18° 19°</t>
  </si>
  <si>
    <t xml:space="preserve">06° 07° 08° 09° </t>
  </si>
  <si>
    <t>Campo 1</t>
  </si>
  <si>
    <t>1° 2° 3° 4° 20°</t>
  </si>
  <si>
    <t>21° 22° 23° 24° (d)</t>
  </si>
  <si>
    <t xml:space="preserve">25° 26° 27° 28° 29° </t>
  </si>
  <si>
    <t>35° 36° 37° 38° 39°</t>
  </si>
  <si>
    <t>40° 41° 42° 43° 44° (d)</t>
  </si>
  <si>
    <t>30° 31° 32° 33° 34° (d)</t>
  </si>
  <si>
    <t>Posições</t>
  </si>
  <si>
    <t>vvvvvvvvvv</t>
  </si>
  <si>
    <t>Fator</t>
  </si>
  <si>
    <t>Número</t>
  </si>
  <si>
    <t>Posição</t>
  </si>
  <si>
    <t>Somatório</t>
  </si>
  <si>
    <t>Divisor</t>
  </si>
  <si>
    <t>MOD</t>
  </si>
  <si>
    <t>Campo</t>
  </si>
  <si>
    <t>Novo Vencimento</t>
  </si>
  <si>
    <t>Data Base Febraban</t>
  </si>
  <si>
    <t>Nova linha Digitável</t>
  </si>
  <si>
    <t>Conferência</t>
  </si>
  <si>
    <t>Antigo</t>
  </si>
  <si>
    <t>Novo</t>
  </si>
  <si>
    <t>Calculadora DV Antigo</t>
  </si>
  <si>
    <t>Calculadora DV Novo</t>
  </si>
  <si>
    <t>Campos</t>
  </si>
  <si>
    <t>Banco e Moeda</t>
  </si>
  <si>
    <t>Linha Digitável</t>
  </si>
  <si>
    <t>1</t>
  </si>
  <si>
    <t>Algoritmo de Atualziação de Boletos</t>
  </si>
  <si>
    <t>Identificação Bancária do Boleto</t>
  </si>
  <si>
    <t>42297</t>
  </si>
  <si>
    <t>11504</t>
  </si>
  <si>
    <t>00001</t>
  </si>
  <si>
    <t>954411</t>
  </si>
  <si>
    <t>66449</t>
  </si>
  <si>
    <t>281923</t>
  </si>
  <si>
    <t>7514</t>
  </si>
  <si>
    <t>0001600417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</si>
</sst>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theme="0"/>
      <name val="Segoe UI"/>
      <family val="2"/>
    </font>
    <font>
      <sz val="10"/>
      <name val="Segoe UI"/>
      <family val="2"/>
    </font>
    <font>
      <b/>
      <i/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name val="Segoe UI"/>
      <family val="2"/>
    </font>
    <font>
      <b/>
      <sz val="12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0" xfId="0" applyFont="1" applyFill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0" borderId="1" xfId="0" applyFont="1" applyFill="1" applyBorder="1"/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8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0</xdr:row>
      <xdr:rowOff>19050</xdr:rowOff>
    </xdr:from>
    <xdr:to>
      <xdr:col>12</xdr:col>
      <xdr:colOff>3712773</xdr:colOff>
      <xdr:row>4</xdr:row>
      <xdr:rowOff>114300</xdr:rowOff>
    </xdr:to>
    <xdr:pic>
      <xdr:nvPicPr>
        <xdr:cNvPr id="5" name="Imagem 4" descr="http://2.bp.blogspot.com/_gJAmIAq-N0Y/SWaOIvZH6TI/AAAAAAAAAHM/yzIrUmqsGCE/s320/formlin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4675" y="19050"/>
          <a:ext cx="4255698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57"/>
  <sheetViews>
    <sheetView tabSelected="1" topLeftCell="B1" workbookViewId="0">
      <selection activeCell="B11" sqref="B11:J11"/>
    </sheetView>
  </sheetViews>
  <sheetFormatPr defaultRowHeight="14.25" x14ac:dyDescent="0.25"/>
  <cols>
    <col min="1" max="1" width="25.7109375" style="1" customWidth="1"/>
    <col min="2" max="2" width="12.28515625" style="2" bestFit="1" customWidth="1"/>
    <col min="3" max="3" width="16.28515625" style="2" bestFit="1" customWidth="1"/>
    <col min="4" max="4" width="16.85546875" style="2" bestFit="1" customWidth="1"/>
    <col min="5" max="5" width="19.5703125" style="2" bestFit="1" customWidth="1"/>
    <col min="6" max="6" width="16.42578125" style="2" bestFit="1" customWidth="1"/>
    <col min="7" max="7" width="19.5703125" style="2" bestFit="1" customWidth="1"/>
    <col min="8" max="8" width="5.7109375" style="2" customWidth="1"/>
    <col min="9" max="9" width="17.28515625" style="2" bestFit="1" customWidth="1"/>
    <col min="10" max="10" width="33.140625" style="2" bestFit="1" customWidth="1"/>
    <col min="11" max="11" width="9.140625" style="1"/>
    <col min="12" max="12" width="8.42578125" style="1" bestFit="1" customWidth="1"/>
    <col min="13" max="13" width="83.5703125" style="3" bestFit="1" customWidth="1"/>
    <col min="14" max="14" width="83.5703125" style="1" bestFit="1" customWidth="1"/>
    <col min="15" max="16384" width="9.140625" style="1"/>
  </cols>
  <sheetData>
    <row r="1" spans="1:13" ht="6.75" customHeight="1" x14ac:dyDescent="0.25"/>
    <row r="2" spans="1:13" ht="23.25" customHeight="1" x14ac:dyDescent="0.25">
      <c r="A2" s="34" t="s">
        <v>57</v>
      </c>
      <c r="B2" s="34"/>
      <c r="C2" s="34"/>
      <c r="D2" s="34"/>
      <c r="E2" s="34"/>
      <c r="F2" s="34"/>
      <c r="G2" s="34"/>
      <c r="H2" s="34"/>
      <c r="I2" s="34"/>
      <c r="J2" s="34"/>
    </row>
    <row r="3" spans="1:13" ht="6.75" customHeight="1" x14ac:dyDescent="0.25"/>
    <row r="4" spans="1:13" ht="11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3" ht="21" customHeight="1" x14ac:dyDescent="0.25">
      <c r="A5" s="5" t="s">
        <v>36</v>
      </c>
      <c r="B5" s="6" t="s">
        <v>30</v>
      </c>
      <c r="C5" s="6" t="s">
        <v>31</v>
      </c>
      <c r="D5" s="6" t="s">
        <v>32</v>
      </c>
      <c r="E5" s="6" t="s">
        <v>35</v>
      </c>
      <c r="F5" s="6" t="s">
        <v>33</v>
      </c>
      <c r="G5" s="6" t="s">
        <v>34</v>
      </c>
      <c r="H5" s="6" t="s">
        <v>26</v>
      </c>
      <c r="I5" s="6" t="s">
        <v>28</v>
      </c>
      <c r="J5" s="6" t="s">
        <v>27</v>
      </c>
    </row>
    <row r="6" spans="1:13" ht="21" customHeight="1" x14ac:dyDescent="0.25">
      <c r="A6" s="5" t="s">
        <v>44</v>
      </c>
      <c r="B6" s="36" t="s">
        <v>29</v>
      </c>
      <c r="C6" s="36"/>
      <c r="D6" s="36" t="s">
        <v>11</v>
      </c>
      <c r="E6" s="36"/>
      <c r="F6" s="36" t="s">
        <v>15</v>
      </c>
      <c r="G6" s="36"/>
      <c r="H6" s="7" t="s">
        <v>16</v>
      </c>
      <c r="I6" s="7" t="s">
        <v>23</v>
      </c>
      <c r="J6" s="7" t="s">
        <v>24</v>
      </c>
      <c r="L6" s="31" t="s">
        <v>25</v>
      </c>
      <c r="M6" s="31"/>
    </row>
    <row r="7" spans="1:13" ht="21" customHeight="1" x14ac:dyDescent="0.25">
      <c r="A7" s="5" t="s">
        <v>25</v>
      </c>
      <c r="B7" s="8" t="s">
        <v>0</v>
      </c>
      <c r="C7" s="9" t="s">
        <v>14</v>
      </c>
      <c r="D7" s="9" t="s">
        <v>12</v>
      </c>
      <c r="E7" s="9" t="s">
        <v>13</v>
      </c>
      <c r="F7" s="9" t="s">
        <v>12</v>
      </c>
      <c r="G7" s="9" t="s">
        <v>13</v>
      </c>
      <c r="H7" s="9" t="s">
        <v>8</v>
      </c>
      <c r="I7" s="9" t="s">
        <v>17</v>
      </c>
      <c r="J7" s="9" t="s">
        <v>37</v>
      </c>
      <c r="L7" s="5" t="s">
        <v>1</v>
      </c>
      <c r="M7" s="10" t="s">
        <v>2</v>
      </c>
    </row>
    <row r="8" spans="1:13" ht="21" customHeight="1" x14ac:dyDescent="0.25">
      <c r="A8" s="5" t="s">
        <v>48</v>
      </c>
      <c r="B8" s="11" t="str">
        <f t="shared" ref="B8:J8" si="0">IF(LEN(B7)=LEN(B9), "Ok", "Bloco Incorreto")</f>
        <v>Ok</v>
      </c>
      <c r="C8" s="11" t="str">
        <f t="shared" si="0"/>
        <v>Ok</v>
      </c>
      <c r="D8" s="11" t="str">
        <f t="shared" si="0"/>
        <v>Ok</v>
      </c>
      <c r="E8" s="11" t="str">
        <f t="shared" si="0"/>
        <v>Ok</v>
      </c>
      <c r="F8" s="11" t="str">
        <f t="shared" si="0"/>
        <v>Ok</v>
      </c>
      <c r="G8" s="11" t="str">
        <f t="shared" si="0"/>
        <v>Ok</v>
      </c>
      <c r="H8" s="11" t="str">
        <f t="shared" si="0"/>
        <v>Ok</v>
      </c>
      <c r="I8" s="11" t="str">
        <f t="shared" si="0"/>
        <v>Ok</v>
      </c>
      <c r="J8" s="11" t="str">
        <f t="shared" si="0"/>
        <v>Ok</v>
      </c>
      <c r="L8" s="5" t="s">
        <v>3</v>
      </c>
      <c r="M8" s="10" t="s">
        <v>4</v>
      </c>
    </row>
    <row r="9" spans="1:13" ht="21" customHeight="1" x14ac:dyDescent="0.25">
      <c r="A9" s="5" t="s">
        <v>55</v>
      </c>
      <c r="B9" s="12" t="s">
        <v>59</v>
      </c>
      <c r="C9" s="12" t="s">
        <v>60</v>
      </c>
      <c r="D9" s="12" t="s">
        <v>61</v>
      </c>
      <c r="E9" s="12" t="s">
        <v>62</v>
      </c>
      <c r="F9" s="12" t="s">
        <v>63</v>
      </c>
      <c r="G9" s="12" t="s">
        <v>64</v>
      </c>
      <c r="H9" s="12" t="s">
        <v>56</v>
      </c>
      <c r="I9" s="12" t="s">
        <v>65</v>
      </c>
      <c r="J9" s="12" t="s">
        <v>66</v>
      </c>
      <c r="L9" s="5" t="s">
        <v>5</v>
      </c>
      <c r="M9" s="10" t="s">
        <v>6</v>
      </c>
    </row>
    <row r="10" spans="1:13" s="26" customFormat="1" ht="21" hidden="1" customHeight="1" x14ac:dyDescent="0.25">
      <c r="A10" s="23" t="s">
        <v>47</v>
      </c>
      <c r="B10" s="24" t="str">
        <f t="shared" ref="B10:G10" si="1">B9</f>
        <v>42297</v>
      </c>
      <c r="C10" s="24" t="str">
        <f t="shared" si="1"/>
        <v>11504</v>
      </c>
      <c r="D10" s="24" t="str">
        <f t="shared" si="1"/>
        <v>00001</v>
      </c>
      <c r="E10" s="24" t="str">
        <f t="shared" si="1"/>
        <v>954411</v>
      </c>
      <c r="F10" s="24" t="str">
        <f t="shared" si="1"/>
        <v>66449</v>
      </c>
      <c r="G10" s="24" t="str">
        <f t="shared" si="1"/>
        <v>281923</v>
      </c>
      <c r="H10" s="25" t="str">
        <f>J28</f>
        <v>1</v>
      </c>
      <c r="I10" s="25">
        <f>J16</f>
        <v>7514</v>
      </c>
      <c r="J10" s="24" t="str">
        <f>J9</f>
        <v>0001600417</v>
      </c>
      <c r="L10" s="27" t="s">
        <v>19</v>
      </c>
      <c r="M10" s="28" t="s">
        <v>7</v>
      </c>
    </row>
    <row r="11" spans="1:13" s="2" customFormat="1" ht="20.25" customHeight="1" x14ac:dyDescent="0.25">
      <c r="A11" s="30" t="s">
        <v>47</v>
      </c>
      <c r="B11" s="33" t="str">
        <f>B10&amp;"."&amp;C10&amp;" "&amp;D10&amp;"."&amp;E10&amp;" "&amp;F10&amp;"."&amp;G10&amp;" "&amp;H10&amp;" "&amp;I10&amp;J10</f>
        <v>42297.11504 00001.954411 66449.281923 1 75140001600417</v>
      </c>
      <c r="C11" s="33"/>
      <c r="D11" s="33"/>
      <c r="E11" s="33"/>
      <c r="F11" s="33"/>
      <c r="G11" s="33"/>
      <c r="H11" s="33"/>
      <c r="I11" s="33"/>
      <c r="J11" s="33"/>
      <c r="L11" s="6"/>
      <c r="M11" s="29"/>
    </row>
    <row r="12" spans="1:13" ht="11.25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L12" s="5" t="s">
        <v>8</v>
      </c>
      <c r="M12" s="10" t="s">
        <v>9</v>
      </c>
    </row>
    <row r="13" spans="1:13" ht="21" customHeight="1" x14ac:dyDescent="0.25">
      <c r="G13" s="1"/>
      <c r="L13" s="5"/>
      <c r="M13" s="10"/>
    </row>
    <row r="14" spans="1:13" ht="21" customHeight="1" x14ac:dyDescent="0.25">
      <c r="A14" s="1" t="s">
        <v>53</v>
      </c>
      <c r="B14" s="2" t="s">
        <v>40</v>
      </c>
      <c r="C14" s="2" t="s">
        <v>38</v>
      </c>
      <c r="D14" s="2" t="s">
        <v>39</v>
      </c>
      <c r="E14" s="2" t="s">
        <v>49</v>
      </c>
      <c r="F14" s="2" t="s">
        <v>50</v>
      </c>
      <c r="I14" s="15" t="s">
        <v>45</v>
      </c>
      <c r="J14" s="15" t="s">
        <v>46</v>
      </c>
      <c r="L14" s="5" t="s">
        <v>10</v>
      </c>
      <c r="M14" s="10" t="s">
        <v>21</v>
      </c>
    </row>
    <row r="15" spans="1:13" ht="21" customHeight="1" x14ac:dyDescent="0.25">
      <c r="A15" s="32" t="s">
        <v>58</v>
      </c>
      <c r="B15" s="2">
        <v>44</v>
      </c>
      <c r="C15" s="2">
        <v>2</v>
      </c>
      <c r="D15" s="16" t="str">
        <f>RIGHT(LEFT(G9, 5), 1)</f>
        <v>2</v>
      </c>
      <c r="E15" s="2">
        <f>D15*C15</f>
        <v>4</v>
      </c>
      <c r="F15" s="2">
        <f>E15</f>
        <v>4</v>
      </c>
      <c r="I15" s="17">
        <v>43224</v>
      </c>
      <c r="J15" s="18">
        <v>35710</v>
      </c>
      <c r="L15" s="5" t="s">
        <v>18</v>
      </c>
      <c r="M15" s="10" t="s">
        <v>22</v>
      </c>
    </row>
    <row r="16" spans="1:13" ht="21" customHeight="1" x14ac:dyDescent="0.25">
      <c r="A16" s="32"/>
      <c r="B16" s="2">
        <v>43</v>
      </c>
      <c r="C16" s="2">
        <v>3</v>
      </c>
      <c r="D16" s="16" t="str">
        <f>RIGHT(LEFT(G9, 4), 1)</f>
        <v>9</v>
      </c>
      <c r="E16" s="2">
        <f t="shared" ref="E16:E57" si="2">D16*C16</f>
        <v>27</v>
      </c>
      <c r="F16" s="2">
        <f t="shared" ref="F16:F49" si="3">E16</f>
        <v>27</v>
      </c>
      <c r="I16" s="6" t="s">
        <v>23</v>
      </c>
      <c r="J16" s="6">
        <f>I15-J15</f>
        <v>7514</v>
      </c>
    </row>
    <row r="17" spans="1:13" ht="21" customHeight="1" x14ac:dyDescent="0.25">
      <c r="A17" s="32"/>
      <c r="B17" s="2">
        <v>42</v>
      </c>
      <c r="C17" s="2">
        <v>4</v>
      </c>
      <c r="D17" s="16" t="str">
        <f>RIGHT(LEFT(G9, 3), 1)</f>
        <v>1</v>
      </c>
      <c r="E17" s="2">
        <f t="shared" si="2"/>
        <v>4</v>
      </c>
      <c r="F17" s="2">
        <f t="shared" si="3"/>
        <v>4</v>
      </c>
      <c r="K17" s="19"/>
      <c r="L17" s="19"/>
    </row>
    <row r="18" spans="1:13" ht="21" customHeight="1" x14ac:dyDescent="0.25">
      <c r="A18" s="32"/>
      <c r="B18" s="2">
        <v>41</v>
      </c>
      <c r="C18" s="2">
        <v>5</v>
      </c>
      <c r="D18" s="16" t="str">
        <f>RIGHT(LEFT(G9, 2), 1)</f>
        <v>8</v>
      </c>
      <c r="E18" s="2">
        <f t="shared" si="2"/>
        <v>40</v>
      </c>
      <c r="F18" s="2">
        <f t="shared" si="3"/>
        <v>40</v>
      </c>
      <c r="I18" s="35" t="s">
        <v>51</v>
      </c>
      <c r="J18" s="35"/>
    </row>
    <row r="19" spans="1:13" ht="21" customHeight="1" x14ac:dyDescent="0.25">
      <c r="A19" s="32"/>
      <c r="B19" s="2">
        <v>40</v>
      </c>
      <c r="C19" s="2">
        <v>6</v>
      </c>
      <c r="D19" s="16" t="str">
        <f>RIGHT(LEFT(G9, 1), 1)</f>
        <v>2</v>
      </c>
      <c r="E19" s="2">
        <f t="shared" si="2"/>
        <v>12</v>
      </c>
      <c r="F19" s="2">
        <f t="shared" si="3"/>
        <v>12</v>
      </c>
      <c r="I19" s="20" t="s">
        <v>41</v>
      </c>
      <c r="J19" s="20" t="s">
        <v>42</v>
      </c>
    </row>
    <row r="20" spans="1:13" ht="21" customHeight="1" x14ac:dyDescent="0.25">
      <c r="A20" s="32"/>
      <c r="B20" s="2">
        <v>39</v>
      </c>
      <c r="C20" s="2">
        <v>7</v>
      </c>
      <c r="D20" s="16" t="str">
        <f>RIGHT(LEFT(F9, 5), 1)</f>
        <v>9</v>
      </c>
      <c r="E20" s="2">
        <f t="shared" si="2"/>
        <v>63</v>
      </c>
      <c r="F20" s="2">
        <f t="shared" si="3"/>
        <v>63</v>
      </c>
      <c r="I20" s="6">
        <f>SUM(E15:E57)</f>
        <v>804</v>
      </c>
      <c r="J20" s="6">
        <v>11</v>
      </c>
    </row>
    <row r="21" spans="1:13" ht="21" customHeight="1" x14ac:dyDescent="0.25">
      <c r="A21" s="32"/>
      <c r="B21" s="2">
        <v>38</v>
      </c>
      <c r="C21" s="2">
        <v>8</v>
      </c>
      <c r="D21" s="16" t="str">
        <f>RIGHT(LEFT(F9, 4), 1)</f>
        <v>4</v>
      </c>
      <c r="E21" s="2">
        <f t="shared" si="2"/>
        <v>32</v>
      </c>
      <c r="F21" s="2">
        <f t="shared" si="3"/>
        <v>32</v>
      </c>
      <c r="I21" s="20" t="s">
        <v>43</v>
      </c>
      <c r="J21" s="20" t="s">
        <v>16</v>
      </c>
      <c r="M21" s="3">
        <v>7115</v>
      </c>
    </row>
    <row r="22" spans="1:13" ht="21" customHeight="1" x14ac:dyDescent="0.25">
      <c r="A22" s="32"/>
      <c r="B22" s="2">
        <v>37</v>
      </c>
      <c r="C22" s="2">
        <v>9</v>
      </c>
      <c r="D22" s="16" t="str">
        <f>RIGHT(LEFT(F9, 3), 1)</f>
        <v>4</v>
      </c>
      <c r="E22" s="2">
        <f t="shared" si="2"/>
        <v>36</v>
      </c>
      <c r="F22" s="2">
        <f t="shared" si="3"/>
        <v>36</v>
      </c>
      <c r="I22" s="6">
        <f>MOD(I20, J20)</f>
        <v>1</v>
      </c>
      <c r="J22" s="6" t="str">
        <f>IF(11-I22=10, "1", IF(11-I22=11, "1", IF(11-I22=0, "1", 11-I22)))</f>
        <v>1</v>
      </c>
    </row>
    <row r="23" spans="1:13" ht="21" customHeight="1" x14ac:dyDescent="0.25">
      <c r="A23" s="32"/>
      <c r="B23" s="2">
        <v>36</v>
      </c>
      <c r="C23" s="2">
        <v>2</v>
      </c>
      <c r="D23" s="16" t="str">
        <f>RIGHT(LEFT(F9, 2), 1)</f>
        <v>6</v>
      </c>
      <c r="E23" s="2">
        <f t="shared" si="2"/>
        <v>12</v>
      </c>
      <c r="F23" s="2">
        <f t="shared" si="3"/>
        <v>12</v>
      </c>
    </row>
    <row r="24" spans="1:13" ht="21" customHeight="1" x14ac:dyDescent="0.25">
      <c r="A24" s="32"/>
      <c r="B24" s="2">
        <v>35</v>
      </c>
      <c r="C24" s="2">
        <v>3</v>
      </c>
      <c r="D24" s="16" t="str">
        <f>RIGHT(LEFT(F9, 1), 1)</f>
        <v>6</v>
      </c>
      <c r="E24" s="2">
        <f t="shared" si="2"/>
        <v>18</v>
      </c>
      <c r="F24" s="2">
        <f t="shared" si="3"/>
        <v>18</v>
      </c>
      <c r="I24" s="35" t="s">
        <v>52</v>
      </c>
      <c r="J24" s="35"/>
    </row>
    <row r="25" spans="1:13" ht="21" customHeight="1" x14ac:dyDescent="0.25">
      <c r="A25" s="32"/>
      <c r="B25" s="2">
        <v>34</v>
      </c>
      <c r="C25" s="2">
        <v>4</v>
      </c>
      <c r="D25" s="16" t="str">
        <f>RIGHT(LEFT(E9, 5), 1)</f>
        <v>1</v>
      </c>
      <c r="E25" s="2">
        <f t="shared" si="2"/>
        <v>4</v>
      </c>
      <c r="F25" s="2">
        <f t="shared" si="3"/>
        <v>4</v>
      </c>
      <c r="I25" s="20" t="s">
        <v>41</v>
      </c>
      <c r="J25" s="20" t="s">
        <v>42</v>
      </c>
    </row>
    <row r="26" spans="1:13" ht="21" customHeight="1" x14ac:dyDescent="0.25">
      <c r="A26" s="32"/>
      <c r="B26" s="2">
        <v>33</v>
      </c>
      <c r="C26" s="2">
        <v>5</v>
      </c>
      <c r="D26" s="16" t="str">
        <f>RIGHT(LEFT(E9, 4), 1)</f>
        <v>4</v>
      </c>
      <c r="E26" s="2">
        <f t="shared" si="2"/>
        <v>20</v>
      </c>
      <c r="F26" s="2">
        <f t="shared" si="3"/>
        <v>20</v>
      </c>
      <c r="I26" s="6">
        <f>SUM(F15:F57)</f>
        <v>804</v>
      </c>
      <c r="J26" s="6">
        <v>11</v>
      </c>
    </row>
    <row r="27" spans="1:13" ht="21" customHeight="1" x14ac:dyDescent="0.25">
      <c r="A27" s="32"/>
      <c r="B27" s="2">
        <v>32</v>
      </c>
      <c r="C27" s="2">
        <v>6</v>
      </c>
      <c r="D27" s="16" t="str">
        <f>RIGHT(LEFT(E9, 3), 1)</f>
        <v>4</v>
      </c>
      <c r="E27" s="2">
        <f t="shared" si="2"/>
        <v>24</v>
      </c>
      <c r="F27" s="2">
        <f t="shared" si="3"/>
        <v>24</v>
      </c>
      <c r="I27" s="20" t="s">
        <v>43</v>
      </c>
      <c r="J27" s="20" t="s">
        <v>16</v>
      </c>
    </row>
    <row r="28" spans="1:13" ht="21" customHeight="1" x14ac:dyDescent="0.25">
      <c r="A28" s="32"/>
      <c r="B28" s="2">
        <v>31</v>
      </c>
      <c r="C28" s="2">
        <v>7</v>
      </c>
      <c r="D28" s="16" t="str">
        <f>RIGHT(LEFT(E9, 2), 1)</f>
        <v>5</v>
      </c>
      <c r="E28" s="2">
        <f t="shared" si="2"/>
        <v>35</v>
      </c>
      <c r="F28" s="2">
        <f t="shared" si="3"/>
        <v>35</v>
      </c>
      <c r="I28" s="6">
        <f>MOD(I26, J26)</f>
        <v>1</v>
      </c>
      <c r="J28" s="6" t="str">
        <f>IF(11-I28=10, "1", IF(11-I28=11, "1", IF(11-I28=0, "1", 11-I28)))</f>
        <v>1</v>
      </c>
    </row>
    <row r="29" spans="1:13" ht="21" customHeight="1" x14ac:dyDescent="0.25">
      <c r="A29" s="32"/>
      <c r="B29" s="2">
        <v>30</v>
      </c>
      <c r="C29" s="2">
        <v>8</v>
      </c>
      <c r="D29" s="16" t="str">
        <f>RIGHT(LEFT(E9, 1), 1)</f>
        <v>9</v>
      </c>
      <c r="E29" s="2">
        <f t="shared" si="2"/>
        <v>72</v>
      </c>
      <c r="F29" s="2">
        <f t="shared" si="3"/>
        <v>72</v>
      </c>
    </row>
    <row r="30" spans="1:13" ht="21" customHeight="1" x14ac:dyDescent="0.25">
      <c r="A30" s="32"/>
      <c r="B30" s="2">
        <v>29</v>
      </c>
      <c r="C30" s="2">
        <v>9</v>
      </c>
      <c r="D30" s="16" t="str">
        <f>RIGHT(LEFT(D9, 5), 1)</f>
        <v>1</v>
      </c>
      <c r="E30" s="2">
        <f t="shared" si="2"/>
        <v>9</v>
      </c>
      <c r="F30" s="2">
        <f t="shared" si="3"/>
        <v>9</v>
      </c>
    </row>
    <row r="31" spans="1:13" ht="21" customHeight="1" x14ac:dyDescent="0.25">
      <c r="A31" s="32"/>
      <c r="B31" s="2">
        <v>28</v>
      </c>
      <c r="C31" s="2">
        <v>2</v>
      </c>
      <c r="D31" s="16" t="str">
        <f>RIGHT(LEFT(D9, 4), 1)</f>
        <v>0</v>
      </c>
      <c r="E31" s="2">
        <f t="shared" si="2"/>
        <v>0</v>
      </c>
      <c r="F31" s="2">
        <f t="shared" si="3"/>
        <v>0</v>
      </c>
    </row>
    <row r="32" spans="1:13" ht="21" customHeight="1" x14ac:dyDescent="0.25">
      <c r="A32" s="32"/>
      <c r="B32" s="2">
        <v>27</v>
      </c>
      <c r="C32" s="2">
        <v>3</v>
      </c>
      <c r="D32" s="16" t="str">
        <f>RIGHT(LEFT(D9, 3), 1)</f>
        <v>0</v>
      </c>
      <c r="E32" s="2">
        <f t="shared" si="2"/>
        <v>0</v>
      </c>
      <c r="F32" s="2">
        <f t="shared" si="3"/>
        <v>0</v>
      </c>
    </row>
    <row r="33" spans="1:6" ht="21" customHeight="1" x14ac:dyDescent="0.25">
      <c r="A33" s="32"/>
      <c r="B33" s="2">
        <v>26</v>
      </c>
      <c r="C33" s="2">
        <v>4</v>
      </c>
      <c r="D33" s="16" t="str">
        <f>RIGHT(LEFT(D9, 2), 1)</f>
        <v>0</v>
      </c>
      <c r="E33" s="2">
        <f t="shared" si="2"/>
        <v>0</v>
      </c>
      <c r="F33" s="2">
        <f t="shared" si="3"/>
        <v>0</v>
      </c>
    </row>
    <row r="34" spans="1:6" ht="21" customHeight="1" x14ac:dyDescent="0.25">
      <c r="A34" s="32"/>
      <c r="B34" s="2">
        <v>25</v>
      </c>
      <c r="C34" s="2">
        <v>5</v>
      </c>
      <c r="D34" s="16" t="str">
        <f>RIGHT(LEFT(D9, 1), 1)</f>
        <v>0</v>
      </c>
      <c r="E34" s="2">
        <f t="shared" si="2"/>
        <v>0</v>
      </c>
      <c r="F34" s="2">
        <f t="shared" si="3"/>
        <v>0</v>
      </c>
    </row>
    <row r="35" spans="1:6" ht="21" customHeight="1" x14ac:dyDescent="0.25">
      <c r="A35" s="32"/>
      <c r="B35" s="2">
        <v>24</v>
      </c>
      <c r="C35" s="2">
        <v>6</v>
      </c>
      <c r="D35" s="16" t="str">
        <f>RIGHT(LEFT(C9, 4), 1)</f>
        <v>0</v>
      </c>
      <c r="E35" s="2">
        <f t="shared" si="2"/>
        <v>0</v>
      </c>
      <c r="F35" s="2">
        <f t="shared" si="3"/>
        <v>0</v>
      </c>
    </row>
    <row r="36" spans="1:6" ht="21" customHeight="1" x14ac:dyDescent="0.25">
      <c r="A36" s="32"/>
      <c r="B36" s="2">
        <v>23</v>
      </c>
      <c r="C36" s="2">
        <v>7</v>
      </c>
      <c r="D36" s="16" t="str">
        <f>RIGHT(LEFT(C9, 3), 1)</f>
        <v>5</v>
      </c>
      <c r="E36" s="2">
        <f t="shared" si="2"/>
        <v>35</v>
      </c>
      <c r="F36" s="2">
        <f t="shared" si="3"/>
        <v>35</v>
      </c>
    </row>
    <row r="37" spans="1:6" ht="21" customHeight="1" x14ac:dyDescent="0.25">
      <c r="A37" s="32"/>
      <c r="B37" s="2">
        <v>22</v>
      </c>
      <c r="C37" s="2">
        <v>8</v>
      </c>
      <c r="D37" s="16" t="str">
        <f>RIGHT(LEFT(C9, 2), 1)</f>
        <v>1</v>
      </c>
      <c r="E37" s="2">
        <f t="shared" si="2"/>
        <v>8</v>
      </c>
      <c r="F37" s="2">
        <f t="shared" si="3"/>
        <v>8</v>
      </c>
    </row>
    <row r="38" spans="1:6" ht="21" customHeight="1" x14ac:dyDescent="0.25">
      <c r="A38" s="32"/>
      <c r="B38" s="2">
        <v>21</v>
      </c>
      <c r="C38" s="2">
        <v>9</v>
      </c>
      <c r="D38" s="16" t="str">
        <f>RIGHT(LEFT(C9, 1), 1)</f>
        <v>1</v>
      </c>
      <c r="E38" s="2">
        <f t="shared" si="2"/>
        <v>9</v>
      </c>
      <c r="F38" s="2">
        <f t="shared" si="3"/>
        <v>9</v>
      </c>
    </row>
    <row r="39" spans="1:6" ht="21" customHeight="1" x14ac:dyDescent="0.25">
      <c r="A39" s="32"/>
      <c r="B39" s="2">
        <v>20</v>
      </c>
      <c r="C39" s="2">
        <v>2</v>
      </c>
      <c r="D39" s="16" t="str">
        <f>RIGHT(B9, 1)</f>
        <v>7</v>
      </c>
      <c r="E39" s="2">
        <f t="shared" si="2"/>
        <v>14</v>
      </c>
      <c r="F39" s="2">
        <f t="shared" si="3"/>
        <v>14</v>
      </c>
    </row>
    <row r="40" spans="1:6" ht="21" customHeight="1" x14ac:dyDescent="0.25">
      <c r="A40" s="32" t="s">
        <v>22</v>
      </c>
      <c r="B40" s="2">
        <v>19</v>
      </c>
      <c r="C40" s="2">
        <v>3</v>
      </c>
      <c r="D40" s="16" t="str">
        <f>RIGHT(LEFT(J9, 10), 1)</f>
        <v>7</v>
      </c>
      <c r="E40" s="2">
        <f t="shared" si="2"/>
        <v>21</v>
      </c>
      <c r="F40" s="2">
        <f t="shared" si="3"/>
        <v>21</v>
      </c>
    </row>
    <row r="41" spans="1:6" ht="21" customHeight="1" x14ac:dyDescent="0.25">
      <c r="A41" s="32"/>
      <c r="B41" s="2">
        <v>18</v>
      </c>
      <c r="C41" s="2">
        <v>4</v>
      </c>
      <c r="D41" s="16" t="str">
        <f>RIGHT(LEFT(J9, 9), 1)</f>
        <v>1</v>
      </c>
      <c r="E41" s="2">
        <f t="shared" si="2"/>
        <v>4</v>
      </c>
      <c r="F41" s="2">
        <f t="shared" si="3"/>
        <v>4</v>
      </c>
    </row>
    <row r="42" spans="1:6" ht="21" customHeight="1" x14ac:dyDescent="0.25">
      <c r="A42" s="32"/>
      <c r="B42" s="2">
        <v>17</v>
      </c>
      <c r="C42" s="2">
        <v>5</v>
      </c>
      <c r="D42" s="16" t="str">
        <f>RIGHT(LEFT(J9, 8), 1)</f>
        <v>4</v>
      </c>
      <c r="E42" s="2">
        <f t="shared" si="2"/>
        <v>20</v>
      </c>
      <c r="F42" s="2">
        <f t="shared" si="3"/>
        <v>20</v>
      </c>
    </row>
    <row r="43" spans="1:6" ht="21" customHeight="1" x14ac:dyDescent="0.25">
      <c r="A43" s="32"/>
      <c r="B43" s="2">
        <v>16</v>
      </c>
      <c r="C43" s="2">
        <v>6</v>
      </c>
      <c r="D43" s="16" t="str">
        <f>RIGHT(LEFT(J9, 7), 1)</f>
        <v>0</v>
      </c>
      <c r="E43" s="2">
        <f t="shared" si="2"/>
        <v>0</v>
      </c>
      <c r="F43" s="2">
        <f t="shared" si="3"/>
        <v>0</v>
      </c>
    </row>
    <row r="44" spans="1:6" ht="21" customHeight="1" x14ac:dyDescent="0.25">
      <c r="A44" s="32"/>
      <c r="B44" s="2">
        <v>15</v>
      </c>
      <c r="C44" s="2">
        <v>7</v>
      </c>
      <c r="D44" s="16" t="str">
        <f>RIGHT(LEFT(J9, 6), 1)</f>
        <v>0</v>
      </c>
      <c r="E44" s="2">
        <f t="shared" si="2"/>
        <v>0</v>
      </c>
      <c r="F44" s="2">
        <f t="shared" si="3"/>
        <v>0</v>
      </c>
    </row>
    <row r="45" spans="1:6" ht="21" customHeight="1" x14ac:dyDescent="0.25">
      <c r="A45" s="32"/>
      <c r="B45" s="2">
        <v>14</v>
      </c>
      <c r="C45" s="2">
        <v>8</v>
      </c>
      <c r="D45" s="16" t="str">
        <f>RIGHT(LEFT(J9, 5), 1)</f>
        <v>6</v>
      </c>
      <c r="E45" s="2">
        <f t="shared" si="2"/>
        <v>48</v>
      </c>
      <c r="F45" s="2">
        <f t="shared" si="3"/>
        <v>48</v>
      </c>
    </row>
    <row r="46" spans="1:6" ht="21" customHeight="1" x14ac:dyDescent="0.25">
      <c r="A46" s="32"/>
      <c r="B46" s="2">
        <v>13</v>
      </c>
      <c r="C46" s="2">
        <v>9</v>
      </c>
      <c r="D46" s="16" t="str">
        <f>RIGHT(LEFT(J9, 4), 1)</f>
        <v>1</v>
      </c>
      <c r="E46" s="2">
        <f t="shared" si="2"/>
        <v>9</v>
      </c>
      <c r="F46" s="2">
        <f t="shared" si="3"/>
        <v>9</v>
      </c>
    </row>
    <row r="47" spans="1:6" ht="21" customHeight="1" x14ac:dyDescent="0.25">
      <c r="A47" s="32"/>
      <c r="B47" s="2">
        <v>12</v>
      </c>
      <c r="C47" s="2">
        <v>2</v>
      </c>
      <c r="D47" s="16" t="str">
        <f>RIGHT(LEFT(J9, 3), 1)</f>
        <v>0</v>
      </c>
      <c r="E47" s="2">
        <f t="shared" si="2"/>
        <v>0</v>
      </c>
      <c r="F47" s="2">
        <f t="shared" si="3"/>
        <v>0</v>
      </c>
    </row>
    <row r="48" spans="1:6" ht="21" customHeight="1" x14ac:dyDescent="0.25">
      <c r="A48" s="32"/>
      <c r="B48" s="2">
        <v>11</v>
      </c>
      <c r="C48" s="2">
        <v>3</v>
      </c>
      <c r="D48" s="16" t="str">
        <f>RIGHT(LEFT(J9, 2), 1)</f>
        <v>0</v>
      </c>
      <c r="E48" s="2">
        <f t="shared" si="2"/>
        <v>0</v>
      </c>
      <c r="F48" s="2">
        <f t="shared" si="3"/>
        <v>0</v>
      </c>
    </row>
    <row r="49" spans="1:6" ht="21" customHeight="1" x14ac:dyDescent="0.25">
      <c r="A49" s="32"/>
      <c r="B49" s="2">
        <v>10</v>
      </c>
      <c r="C49" s="2">
        <v>4</v>
      </c>
      <c r="D49" s="16" t="str">
        <f>RIGHT(LEFT(J9, 1), 1)</f>
        <v>0</v>
      </c>
      <c r="E49" s="2">
        <f t="shared" si="2"/>
        <v>0</v>
      </c>
      <c r="F49" s="2">
        <f t="shared" si="3"/>
        <v>0</v>
      </c>
    </row>
    <row r="50" spans="1:6" ht="21" customHeight="1" x14ac:dyDescent="0.25">
      <c r="A50" s="32" t="s">
        <v>20</v>
      </c>
      <c r="B50" s="21">
        <v>9</v>
      </c>
      <c r="C50" s="21">
        <v>5</v>
      </c>
      <c r="D50" s="22" t="str">
        <f>RIGHT(LEFT(I9, 4),1)</f>
        <v>4</v>
      </c>
      <c r="E50" s="21">
        <f t="shared" si="2"/>
        <v>20</v>
      </c>
      <c r="F50" s="21">
        <f>RIGHT(LEFT(I10, 4),1)*C50</f>
        <v>20</v>
      </c>
    </row>
    <row r="51" spans="1:6" ht="21" customHeight="1" x14ac:dyDescent="0.25">
      <c r="A51" s="32"/>
      <c r="B51" s="21">
        <v>8</v>
      </c>
      <c r="C51" s="21">
        <v>6</v>
      </c>
      <c r="D51" s="22" t="str">
        <f>RIGHT(LEFT(I9, 3),1)</f>
        <v>1</v>
      </c>
      <c r="E51" s="21">
        <f t="shared" si="2"/>
        <v>6</v>
      </c>
      <c r="F51" s="21">
        <f>RIGHT(LEFT(I10, 3),1)*C51</f>
        <v>6</v>
      </c>
    </row>
    <row r="52" spans="1:6" ht="21" customHeight="1" x14ac:dyDescent="0.25">
      <c r="A52" s="32"/>
      <c r="B52" s="21">
        <v>7</v>
      </c>
      <c r="C52" s="21">
        <v>7</v>
      </c>
      <c r="D52" s="22" t="str">
        <f>RIGHT(LEFT(I9, 2),1)</f>
        <v>5</v>
      </c>
      <c r="E52" s="21">
        <f t="shared" si="2"/>
        <v>35</v>
      </c>
      <c r="F52" s="21">
        <f>RIGHT(LEFT(I10, 2),1)*C52</f>
        <v>35</v>
      </c>
    </row>
    <row r="53" spans="1:6" ht="21" customHeight="1" x14ac:dyDescent="0.25">
      <c r="A53" s="32"/>
      <c r="B53" s="21">
        <v>6</v>
      </c>
      <c r="C53" s="21">
        <v>8</v>
      </c>
      <c r="D53" s="22" t="str">
        <f>RIGHT(LEFT(I9, 1),1)</f>
        <v>7</v>
      </c>
      <c r="E53" s="21">
        <f t="shared" si="2"/>
        <v>56</v>
      </c>
      <c r="F53" s="21">
        <f>RIGHT(LEFT(I10, 1),1)*C53</f>
        <v>56</v>
      </c>
    </row>
    <row r="54" spans="1:6" ht="21" customHeight="1" x14ac:dyDescent="0.25">
      <c r="A54" s="32" t="s">
        <v>54</v>
      </c>
      <c r="B54" s="2">
        <v>4</v>
      </c>
      <c r="C54" s="2">
        <v>9</v>
      </c>
      <c r="D54" s="16" t="str">
        <f>RIGHT(LEFT(B9, 4), 1)</f>
        <v>9</v>
      </c>
      <c r="E54" s="2">
        <f t="shared" si="2"/>
        <v>81</v>
      </c>
      <c r="F54" s="2">
        <f>E54</f>
        <v>81</v>
      </c>
    </row>
    <row r="55" spans="1:6" ht="21" customHeight="1" x14ac:dyDescent="0.25">
      <c r="A55" s="32"/>
      <c r="B55" s="2">
        <v>3</v>
      </c>
      <c r="C55" s="2">
        <v>2</v>
      </c>
      <c r="D55" s="16" t="str">
        <f>RIGHT(LEFT(B9, 3), 1)</f>
        <v>2</v>
      </c>
      <c r="E55" s="2">
        <f t="shared" si="2"/>
        <v>4</v>
      </c>
      <c r="F55" s="2">
        <f t="shared" ref="F55:F57" si="4">E55</f>
        <v>4</v>
      </c>
    </row>
    <row r="56" spans="1:6" ht="21" customHeight="1" x14ac:dyDescent="0.25">
      <c r="A56" s="32"/>
      <c r="B56" s="2">
        <v>2</v>
      </c>
      <c r="C56" s="2">
        <v>3</v>
      </c>
      <c r="D56" s="16" t="str">
        <f>RIGHT(LEFT(B9, 2), 1)</f>
        <v>2</v>
      </c>
      <c r="E56" s="2">
        <f t="shared" si="2"/>
        <v>6</v>
      </c>
      <c r="F56" s="2">
        <f t="shared" si="4"/>
        <v>6</v>
      </c>
    </row>
    <row r="57" spans="1:6" ht="21" customHeight="1" x14ac:dyDescent="0.25">
      <c r="A57" s="32"/>
      <c r="B57" s="2">
        <v>1</v>
      </c>
      <c r="C57" s="2">
        <v>4</v>
      </c>
      <c r="D57" s="16" t="str">
        <f>RIGHT(LEFT(B9, 1), 1)</f>
        <v>4</v>
      </c>
      <c r="E57" s="2">
        <f t="shared" si="2"/>
        <v>16</v>
      </c>
      <c r="F57" s="2">
        <f t="shared" si="4"/>
        <v>16</v>
      </c>
    </row>
  </sheetData>
  <mergeCells count="12">
    <mergeCell ref="L6:M6"/>
    <mergeCell ref="A54:A57"/>
    <mergeCell ref="A40:A49"/>
    <mergeCell ref="B11:J11"/>
    <mergeCell ref="A2:J2"/>
    <mergeCell ref="I18:J18"/>
    <mergeCell ref="I24:J24"/>
    <mergeCell ref="A50:A53"/>
    <mergeCell ref="A15:A39"/>
    <mergeCell ref="B6:C6"/>
    <mergeCell ref="D6:E6"/>
    <mergeCell ref="F6:G6"/>
  </mergeCells>
  <dataValidations count="2">
    <dataValidation type="custom" operator="notBetween" allowBlank="1" showInputMessage="1" showErrorMessage="1" errorTitle="Atenção" error="Verifique a linha digitável" sqref="C9:D9">
      <formula1>LEN(C9)=5</formula1>
    </dataValidation>
    <dataValidation operator="notBetween" allowBlank="1" showInputMessage="1" showErrorMessage="1" errorTitle="Atenção" error="Verifique a linha digitável" sqref="B9"/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Osmium Dragon</dc:creator>
  <cp:lastModifiedBy>Felipe Cavedon</cp:lastModifiedBy>
  <dcterms:created xsi:type="dcterms:W3CDTF">2017-03-14T14:52:15Z</dcterms:created>
  <dcterms:modified xsi:type="dcterms:W3CDTF">2018-05-04T21:49:35Z</dcterms:modified>
</cp:coreProperties>
</file>