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715" windowHeight="12525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<sst xmlns="http://schemas.openxmlformats.org/spreadsheetml/2006/main" count="89" uniqueCount="49">
  <si>
    <t xml:space="preserve"> </t>
  </si>
  <si>
    <t>Costos</t>
  </si>
  <si>
    <t>Directos</t>
  </si>
  <si>
    <t>Categoria</t>
  </si>
  <si>
    <t>Descripcion</t>
  </si>
  <si>
    <t xml:space="preserve">Tipo de recurso </t>
  </si>
  <si>
    <t>Cantidad</t>
  </si>
  <si>
    <t>Tipo de unidad</t>
  </si>
  <si>
    <t>Valor Unitario</t>
  </si>
  <si>
    <t>Cantidad de dias</t>
  </si>
  <si>
    <t>Valor Total</t>
  </si>
  <si>
    <t>Materiales</t>
  </si>
  <si>
    <t xml:space="preserve">Portátil HP 240 G8
Procesador Intel® Core™ i5 de 11.ª generaciónWindows 10 ProGráficos Intel® Iris® Xᵉ8 GB de RAM DDR4-3200 MHz </t>
  </si>
  <si>
    <t>Tecnologico</t>
  </si>
  <si>
    <t>Portatil</t>
  </si>
  <si>
    <t>Servidor en GCP n2-standard-2</t>
  </si>
  <si>
    <t>Servidor</t>
  </si>
  <si>
    <t>Silla Ejecutiva Ergonómica Reclinable Con Espaldar Grande</t>
  </si>
  <si>
    <t>Fisico</t>
  </si>
  <si>
    <t>Muebles</t>
  </si>
  <si>
    <t>Mesa Portafolio Plegable 180cm Resistente Exterior Jardin</t>
  </si>
  <si>
    <t>Extensión Eléctrica Encauchetada X 15mt Uso Industrial Larga</t>
  </si>
  <si>
    <t>Multitoma 6 salidas Polo a Tierra Halux</t>
  </si>
  <si>
    <t>Licencias</t>
  </si>
  <si>
    <t>Servicio x mes</t>
  </si>
  <si>
    <t>Mano de obra directa</t>
  </si>
  <si>
    <t>Developer back end</t>
  </si>
  <si>
    <t>Humano</t>
  </si>
  <si>
    <t>Jornada</t>
  </si>
  <si>
    <t>DBA</t>
  </si>
  <si>
    <t>Developer frond end</t>
  </si>
  <si>
    <t>Tester</t>
  </si>
  <si>
    <t>Soporte</t>
  </si>
  <si>
    <t>Consultoria</t>
  </si>
  <si>
    <t>Indirectos</t>
  </si>
  <si>
    <t>Costos indirectos de factorizacion</t>
  </si>
  <si>
    <t>Servicios de</t>
  </si>
  <si>
    <t>Luz</t>
  </si>
  <si>
    <t>Energia</t>
  </si>
  <si>
    <t>Agua</t>
  </si>
  <si>
    <t>Arriendo</t>
  </si>
  <si>
    <t>Internet</t>
  </si>
  <si>
    <t>Gastos</t>
  </si>
  <si>
    <t>Gerente</t>
  </si>
  <si>
    <t>Vendedores</t>
  </si>
  <si>
    <t>Secretaria</t>
  </si>
  <si>
    <t>Mensajero</t>
  </si>
  <si>
    <t>Publicidad</t>
  </si>
  <si>
    <t>Software SIIGO / Contable / Facturacion / Nomina / Contador / Cotizaciones /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</si>
</sst>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3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9" fillId="0" borderId="35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13" fillId="5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10" borderId="33" applyNumberFormat="0" applyFont="0" applyAlignment="0" applyProtection="0">
      <alignment vertical="center"/>
    </xf>
    <xf numFmtId="0" fontId="20" fillId="26" borderId="30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5" borderId="30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2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2" borderId="34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54">
    <xf numFmtId="0" fontId="0" fillId="0" borderId="0" xfId="0"/>
    <xf numFmtId="3" fontId="0" fillId="0" borderId="0" xfId="0" applyNumberFormat="1"/>
    <xf numFmtId="0" fontId="1" fillId="0" borderId="1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textRotation="90"/>
    </xf>
    <xf numFmtId="0" fontId="1" fillId="0" borderId="10" xfId="0" applyFont="1" applyBorder="1" applyAlignment="1">
      <alignment horizontal="center" vertical="center" textRotation="90"/>
    </xf>
    <xf numFmtId="0" fontId="1" fillId="0" borderId="11" xfId="0" applyFont="1" applyBorder="1" applyAlignment="1">
      <alignment horizontal="center" vertical="center" textRotation="90"/>
    </xf>
    <xf numFmtId="0" fontId="0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vertical="center" textRotation="90"/>
    </xf>
    <xf numFmtId="0" fontId="1" fillId="0" borderId="14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15" xfId="0" applyFont="1" applyBorder="1" applyAlignment="1">
      <alignment horizontal="center" vertical="center" textRotation="90"/>
    </xf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 vertical="center" textRotation="90"/>
    </xf>
    <xf numFmtId="0" fontId="1" fillId="0" borderId="16" xfId="0" applyFont="1" applyBorder="1" applyAlignment="1">
      <alignment horizontal="center" vertical="center" textRotation="90"/>
    </xf>
    <xf numFmtId="0" fontId="1" fillId="0" borderId="17" xfId="0" applyFont="1" applyBorder="1" applyAlignment="1">
      <alignment horizontal="center" vertical="center" textRotation="90"/>
    </xf>
    <xf numFmtId="0" fontId="1" fillId="0" borderId="18" xfId="0" applyFont="1" applyBorder="1" applyAlignment="1">
      <alignment horizontal="center" vertical="center" textRotation="90"/>
    </xf>
    <xf numFmtId="0" fontId="0" fillId="0" borderId="17" xfId="0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left" wrapText="1"/>
    </xf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0" fillId="0" borderId="22" xfId="0" applyBorder="1"/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6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23" xfId="0" applyBorder="1"/>
    <xf numFmtId="0" fontId="0" fillId="0" borderId="23" xfId="0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0" fillId="0" borderId="21" xfId="0" applyNumberFormat="1" applyBorder="1"/>
    <xf numFmtId="3" fontId="0" fillId="0" borderId="21" xfId="0" applyNumberFormat="1" applyBorder="1" applyAlignment="1">
      <alignment horizontal="center" vertical="center"/>
    </xf>
    <xf numFmtId="3" fontId="0" fillId="0" borderId="25" xfId="0" applyNumberFormat="1" applyBorder="1"/>
    <xf numFmtId="3" fontId="0" fillId="0" borderId="22" xfId="0" applyNumberFormat="1" applyBorder="1"/>
    <xf numFmtId="3" fontId="0" fillId="0" borderId="22" xfId="0" applyNumberFormat="1" applyBorder="1" applyAlignment="1">
      <alignment horizontal="center" vertical="center"/>
    </xf>
    <xf numFmtId="3" fontId="0" fillId="0" borderId="26" xfId="0" applyNumberFormat="1" applyBorder="1"/>
    <xf numFmtId="3" fontId="0" fillId="0" borderId="23" xfId="0" applyNumberFormat="1" applyBorder="1"/>
    <xf numFmtId="3" fontId="0" fillId="0" borderId="23" xfId="0" applyNumberFormat="1" applyBorder="1" applyAlignment="1">
      <alignment horizontal="center" vertical="center"/>
    </xf>
    <xf numFmtId="3" fontId="0" fillId="0" borderId="27" xfId="0" applyNumberFormat="1" applyBorder="1"/>
    <xf numFmtId="0" fontId="0" fillId="0" borderId="0" xfId="0" applyAlignment="1">
      <alignment horizontal="center" vertical="center"/>
    </xf>
    <xf numFmtId="3" fontId="2" fillId="0" borderId="24" xfId="0" applyNumberFormat="1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tabSelected="1" workbookViewId="0">
      <selection activeCell="D18" sqref="D18:D22"/>
    </sheetView>
  </sheetViews>
  <sheetFormatPr defaultColWidth="11.4266666666667" defaultRowHeight="15"/>
  <cols>
    <col min="1" max="1" width="6.28666666666667" customWidth="1"/>
    <col min="2" max="2" width="3.57333333333333" customWidth="1"/>
    <col min="3" max="3" width="4.14" customWidth="1"/>
    <col min="4" max="4" width="20.2866666666667" customWidth="1"/>
    <col min="5" max="5" width="46.5733333333333" customWidth="1"/>
    <col min="6" max="6" width="52.2866666666667" customWidth="1"/>
    <col min="7" max="7" width="15.2866666666667" customWidth="1"/>
    <col min="8" max="8" width="8.85333333333333" customWidth="1"/>
    <col min="9" max="9" width="18.5733333333333" customWidth="1"/>
    <col min="10" max="10" width="13.4266666666667" style="1" customWidth="1"/>
    <col min="11" max="11" width="17" style="1" customWidth="1"/>
    <col min="12" max="12" width="13.8533333333333" style="1" customWidth="1"/>
  </cols>
  <sheetData>
    <row r="1" spans="1:1">
      <c r="A1" t="s">
        <v>0</v>
      </c>
    </row>
    <row r="3" ht="12" customHeight="1"/>
    <row r="4" ht="16" customHeight="1" spans="2:12">
      <c r="B4" s="2" t="s">
        <v>1</v>
      </c>
      <c r="C4" s="3" t="s">
        <v>2</v>
      </c>
      <c r="D4" s="4" t="s">
        <v>3</v>
      </c>
      <c r="E4" s="25" t="s">
        <v>4</v>
      </c>
      <c r="F4" s="26"/>
      <c r="G4" s="4" t="s">
        <v>5</v>
      </c>
      <c r="H4" s="4" t="s">
        <v>6</v>
      </c>
      <c r="I4" s="4" t="s">
        <v>7</v>
      </c>
      <c r="J4" s="41" t="s">
        <v>8</v>
      </c>
      <c r="K4" s="41" t="s">
        <v>9</v>
      </c>
      <c r="L4" s="42" t="s">
        <v>10</v>
      </c>
    </row>
    <row r="5" ht="19" customHeight="1" spans="2:12">
      <c r="B5" s="5"/>
      <c r="C5" s="6"/>
      <c r="D5" s="7" t="s">
        <v>11</v>
      </c>
      <c r="E5" s="27" t="s">
        <v>12</v>
      </c>
      <c r="F5" s="27"/>
      <c r="G5" s="28" t="s">
        <v>13</v>
      </c>
      <c r="H5" s="29">
        <v>5</v>
      </c>
      <c r="I5" s="28" t="s">
        <v>14</v>
      </c>
      <c r="J5" s="43">
        <v>4398900</v>
      </c>
      <c r="K5" s="44"/>
      <c r="L5" s="45">
        <f>J5*H5</f>
        <v>21994500</v>
      </c>
    </row>
    <row r="6" spans="2:12">
      <c r="B6" s="5"/>
      <c r="C6" s="6"/>
      <c r="D6" s="8"/>
      <c r="E6" s="30" t="s">
        <v>15</v>
      </c>
      <c r="F6" s="30"/>
      <c r="G6" s="31" t="s">
        <v>13</v>
      </c>
      <c r="H6" s="32">
        <v>1</v>
      </c>
      <c r="I6" s="31" t="s">
        <v>16</v>
      </c>
      <c r="J6" s="46">
        <v>208519</v>
      </c>
      <c r="K6" s="47">
        <v>160</v>
      </c>
      <c r="L6" s="48">
        <f>J6*K6</f>
        <v>33363040</v>
      </c>
    </row>
    <row r="7" spans="2:12">
      <c r="B7" s="5"/>
      <c r="C7" s="6"/>
      <c r="D7" s="8"/>
      <c r="E7" s="30" t="s">
        <v>17</v>
      </c>
      <c r="F7" s="30"/>
      <c r="G7" s="31" t="s">
        <v>18</v>
      </c>
      <c r="H7" s="32">
        <v>5</v>
      </c>
      <c r="I7" s="31" t="s">
        <v>19</v>
      </c>
      <c r="J7" s="46">
        <v>192900</v>
      </c>
      <c r="K7" s="47"/>
      <c r="L7" s="48">
        <f t="shared" ref="L6:L11" si="0">J7*H7</f>
        <v>964500</v>
      </c>
    </row>
    <row r="8" spans="2:12">
      <c r="B8" s="5"/>
      <c r="C8" s="6"/>
      <c r="D8" s="8"/>
      <c r="E8" s="30" t="s">
        <v>20</v>
      </c>
      <c r="F8" s="30"/>
      <c r="G8" s="31" t="s">
        <v>18</v>
      </c>
      <c r="H8" s="32">
        <v>4</v>
      </c>
      <c r="I8" s="31" t="s">
        <v>19</v>
      </c>
      <c r="J8" s="46">
        <v>218900</v>
      </c>
      <c r="K8" s="47"/>
      <c r="L8" s="48">
        <f t="shared" si="0"/>
        <v>875600</v>
      </c>
    </row>
    <row r="9" spans="2:12">
      <c r="B9" s="5"/>
      <c r="C9" s="6"/>
      <c r="D9" s="8"/>
      <c r="E9" s="30" t="s">
        <v>21</v>
      </c>
      <c r="F9" s="30"/>
      <c r="G9" s="31" t="s">
        <v>18</v>
      </c>
      <c r="H9" s="32">
        <v>4</v>
      </c>
      <c r="I9" s="31" t="s">
        <v>19</v>
      </c>
      <c r="J9" s="46">
        <v>32330</v>
      </c>
      <c r="K9" s="47"/>
      <c r="L9" s="48">
        <f t="shared" si="0"/>
        <v>129320</v>
      </c>
    </row>
    <row r="10" spans="2:12">
      <c r="B10" s="5"/>
      <c r="C10" s="6"/>
      <c r="D10" s="8"/>
      <c r="E10" s="30" t="s">
        <v>22</v>
      </c>
      <c r="F10" s="30"/>
      <c r="G10" s="31" t="s">
        <v>18</v>
      </c>
      <c r="H10" s="32">
        <v>4</v>
      </c>
      <c r="I10" s="31" t="s">
        <v>19</v>
      </c>
      <c r="J10" s="46">
        <v>34900</v>
      </c>
      <c r="K10" s="47"/>
      <c r="L10" s="48">
        <f t="shared" si="0"/>
        <v>139600</v>
      </c>
    </row>
    <row r="11" ht="16.5" customHeight="1" spans="2:12">
      <c r="B11" s="5"/>
      <c r="C11" s="6"/>
      <c r="D11" s="9"/>
      <c r="E11" s="33" t="s">
        <v>23</v>
      </c>
      <c r="F11" s="34"/>
      <c r="G11" s="31" t="s">
        <v>13</v>
      </c>
      <c r="H11" s="32">
        <v>1</v>
      </c>
      <c r="I11" s="31" t="s">
        <v>24</v>
      </c>
      <c r="J11" s="46"/>
      <c r="K11" s="47"/>
      <c r="L11" s="48">
        <f t="shared" si="0"/>
        <v>0</v>
      </c>
    </row>
    <row r="12" spans="2:12">
      <c r="B12" s="5"/>
      <c r="C12" s="6"/>
      <c r="D12" s="10" t="s">
        <v>25</v>
      </c>
      <c r="E12" s="30" t="s">
        <v>26</v>
      </c>
      <c r="F12" s="30"/>
      <c r="G12" s="31" t="s">
        <v>27</v>
      </c>
      <c r="H12" s="32">
        <v>1</v>
      </c>
      <c r="I12" s="31" t="s">
        <v>28</v>
      </c>
      <c r="J12" s="46">
        <v>60000</v>
      </c>
      <c r="K12" s="47">
        <v>160</v>
      </c>
      <c r="L12" s="48">
        <f>J12*H12*K12</f>
        <v>9600000</v>
      </c>
    </row>
    <row r="13" spans="2:12">
      <c r="B13" s="5"/>
      <c r="C13" s="6"/>
      <c r="D13" s="10"/>
      <c r="E13" s="30" t="s">
        <v>29</v>
      </c>
      <c r="F13" s="30"/>
      <c r="G13" s="31" t="s">
        <v>27</v>
      </c>
      <c r="H13" s="32">
        <v>1</v>
      </c>
      <c r="I13" s="31" t="s">
        <v>28</v>
      </c>
      <c r="J13" s="46">
        <v>60000</v>
      </c>
      <c r="K13" s="47">
        <v>160</v>
      </c>
      <c r="L13" s="48">
        <f>J13*H13*K13</f>
        <v>9600000</v>
      </c>
    </row>
    <row r="14" spans="2:12">
      <c r="B14" s="5"/>
      <c r="C14" s="6"/>
      <c r="D14" s="10"/>
      <c r="E14" s="30" t="s">
        <v>30</v>
      </c>
      <c r="F14" s="30"/>
      <c r="G14" s="31" t="s">
        <v>27</v>
      </c>
      <c r="H14" s="32">
        <v>1</v>
      </c>
      <c r="I14" s="31" t="s">
        <v>28</v>
      </c>
      <c r="J14" s="46">
        <v>60000</v>
      </c>
      <c r="K14" s="47">
        <v>160</v>
      </c>
      <c r="L14" s="48">
        <f>J14*H14*K14</f>
        <v>9600000</v>
      </c>
    </row>
    <row r="15" spans="2:12">
      <c r="B15" s="5"/>
      <c r="C15" s="6"/>
      <c r="D15" s="10"/>
      <c r="E15" s="33" t="s">
        <v>31</v>
      </c>
      <c r="F15" s="34"/>
      <c r="G15" s="31" t="s">
        <v>27</v>
      </c>
      <c r="H15" s="32">
        <v>1</v>
      </c>
      <c r="I15" s="31" t="s">
        <v>28</v>
      </c>
      <c r="J15" s="46">
        <v>60000</v>
      </c>
      <c r="K15" s="47">
        <v>160</v>
      </c>
      <c r="L15" s="48">
        <f>J15*H15*K15</f>
        <v>9600000</v>
      </c>
    </row>
    <row r="16" spans="2:12">
      <c r="B16" s="5"/>
      <c r="C16" s="11"/>
      <c r="D16" s="10"/>
      <c r="E16" s="35" t="s">
        <v>32</v>
      </c>
      <c r="F16" s="36"/>
      <c r="G16" s="31" t="s">
        <v>27</v>
      </c>
      <c r="H16" s="32">
        <v>1</v>
      </c>
      <c r="I16" s="31" t="s">
        <v>28</v>
      </c>
      <c r="J16" s="46">
        <v>60000</v>
      </c>
      <c r="K16" s="47">
        <v>160</v>
      </c>
      <c r="L16" s="48">
        <f>J16*H16*K16</f>
        <v>9600000</v>
      </c>
    </row>
    <row r="17" ht="15.75" spans="2:12">
      <c r="B17" s="5"/>
      <c r="C17" s="12"/>
      <c r="D17" s="10"/>
      <c r="E17" s="30" t="s">
        <v>33</v>
      </c>
      <c r="F17" s="30"/>
      <c r="G17" s="31" t="s">
        <v>27</v>
      </c>
      <c r="H17" s="32">
        <v>1</v>
      </c>
      <c r="I17" s="31" t="s">
        <v>28</v>
      </c>
      <c r="J17" s="46">
        <v>60000</v>
      </c>
      <c r="K17" s="47">
        <v>160</v>
      </c>
      <c r="L17" s="48">
        <f>J17*H17*K17</f>
        <v>9600000</v>
      </c>
    </row>
    <row r="18" spans="2:12">
      <c r="B18" s="13"/>
      <c r="C18" s="2" t="s">
        <v>34</v>
      </c>
      <c r="D18" s="14" t="s">
        <v>35</v>
      </c>
      <c r="E18" s="37" t="s">
        <v>36</v>
      </c>
      <c r="F18" s="31" t="s">
        <v>37</v>
      </c>
      <c r="G18" s="31" t="s">
        <v>13</v>
      </c>
      <c r="H18" s="32">
        <v>1</v>
      </c>
      <c r="I18" s="31" t="s">
        <v>24</v>
      </c>
      <c r="J18" s="46">
        <v>60000</v>
      </c>
      <c r="K18" s="47"/>
      <c r="L18" s="48">
        <f>J18*H18</f>
        <v>60000</v>
      </c>
    </row>
    <row r="19" spans="2:12">
      <c r="B19" s="13"/>
      <c r="C19" s="5"/>
      <c r="D19" s="14"/>
      <c r="E19" s="37"/>
      <c r="F19" s="31" t="s">
        <v>38</v>
      </c>
      <c r="G19" s="31" t="s">
        <v>13</v>
      </c>
      <c r="H19" s="32">
        <v>1</v>
      </c>
      <c r="I19" s="31" t="s">
        <v>24</v>
      </c>
      <c r="J19" s="46">
        <v>80000</v>
      </c>
      <c r="K19" s="47"/>
      <c r="L19" s="48">
        <f t="shared" ref="L19:L22" si="1">J19*H19</f>
        <v>80000</v>
      </c>
    </row>
    <row r="20" spans="2:12">
      <c r="B20" s="13"/>
      <c r="C20" s="5"/>
      <c r="D20" s="14"/>
      <c r="E20" s="37"/>
      <c r="F20" s="31" t="s">
        <v>39</v>
      </c>
      <c r="G20" s="31" t="s">
        <v>13</v>
      </c>
      <c r="H20" s="32">
        <v>1</v>
      </c>
      <c r="I20" s="31" t="s">
        <v>24</v>
      </c>
      <c r="J20" s="46">
        <v>100000</v>
      </c>
      <c r="K20" s="47"/>
      <c r="L20" s="48">
        <f t="shared" si="1"/>
        <v>100000</v>
      </c>
    </row>
    <row r="21" spans="2:12">
      <c r="B21" s="13"/>
      <c r="C21" s="5"/>
      <c r="D21" s="14"/>
      <c r="E21" s="37"/>
      <c r="F21" s="31" t="s">
        <v>40</v>
      </c>
      <c r="G21" s="31" t="s">
        <v>18</v>
      </c>
      <c r="H21" s="32">
        <v>1</v>
      </c>
      <c r="I21" s="31" t="s">
        <v>24</v>
      </c>
      <c r="J21" s="46">
        <v>900000</v>
      </c>
      <c r="K21" s="47"/>
      <c r="L21" s="48">
        <f t="shared" si="1"/>
        <v>900000</v>
      </c>
    </row>
    <row r="22" ht="15.75" spans="2:12">
      <c r="B22" s="15"/>
      <c r="C22" s="16"/>
      <c r="D22" s="14"/>
      <c r="E22" s="37"/>
      <c r="F22" s="31" t="s">
        <v>41</v>
      </c>
      <c r="G22" s="31" t="s">
        <v>13</v>
      </c>
      <c r="H22" s="32">
        <v>1</v>
      </c>
      <c r="I22" s="31" t="s">
        <v>24</v>
      </c>
      <c r="J22" s="46">
        <v>150000</v>
      </c>
      <c r="K22" s="47"/>
      <c r="L22" s="48">
        <f t="shared" si="1"/>
        <v>150000</v>
      </c>
    </row>
    <row r="23" spans="2:12">
      <c r="B23" s="17" t="s">
        <v>42</v>
      </c>
      <c r="C23" s="18"/>
      <c r="D23" s="19"/>
      <c r="E23" s="30" t="s">
        <v>43</v>
      </c>
      <c r="F23" s="30"/>
      <c r="G23" s="31" t="s">
        <v>27</v>
      </c>
      <c r="H23" s="32">
        <v>1</v>
      </c>
      <c r="I23" s="31" t="s">
        <v>28</v>
      </c>
      <c r="J23" s="46">
        <v>150000</v>
      </c>
      <c r="K23" s="47">
        <v>160</v>
      </c>
      <c r="L23" s="48">
        <f t="shared" ref="L23:L27" si="2">J23*H23*K23</f>
        <v>24000000</v>
      </c>
    </row>
    <row r="24" spans="2:12">
      <c r="B24" s="20"/>
      <c r="C24" s="21"/>
      <c r="D24" s="19"/>
      <c r="E24" s="30" t="s">
        <v>44</v>
      </c>
      <c r="F24" s="30"/>
      <c r="G24" s="31" t="s">
        <v>27</v>
      </c>
      <c r="H24" s="32">
        <v>1</v>
      </c>
      <c r="I24" s="31" t="s">
        <v>28</v>
      </c>
      <c r="J24" s="46">
        <v>38000</v>
      </c>
      <c r="K24" s="47">
        <v>160</v>
      </c>
      <c r="L24" s="48">
        <f t="shared" si="2"/>
        <v>6080000</v>
      </c>
    </row>
    <row r="25" spans="2:12">
      <c r="B25" s="20"/>
      <c r="C25" s="21"/>
      <c r="D25" s="19"/>
      <c r="E25" s="30" t="s">
        <v>45</v>
      </c>
      <c r="F25" s="30"/>
      <c r="G25" s="31" t="s">
        <v>27</v>
      </c>
      <c r="H25" s="32">
        <v>1</v>
      </c>
      <c r="I25" s="31" t="s">
        <v>28</v>
      </c>
      <c r="J25" s="46">
        <v>38000</v>
      </c>
      <c r="K25" s="47">
        <v>160</v>
      </c>
      <c r="L25" s="48">
        <f t="shared" si="2"/>
        <v>6080000</v>
      </c>
    </row>
    <row r="26" spans="2:12">
      <c r="B26" s="20"/>
      <c r="C26" s="21"/>
      <c r="D26" s="19"/>
      <c r="E26" s="30" t="s">
        <v>46</v>
      </c>
      <c r="F26" s="30"/>
      <c r="G26" s="31" t="s">
        <v>27</v>
      </c>
      <c r="H26" s="32">
        <v>1</v>
      </c>
      <c r="I26" s="31" t="s">
        <v>28</v>
      </c>
      <c r="J26" s="46">
        <v>38000</v>
      </c>
      <c r="K26" s="47">
        <v>160</v>
      </c>
      <c r="L26" s="48">
        <f t="shared" si="2"/>
        <v>6080000</v>
      </c>
    </row>
    <row r="27" spans="2:12">
      <c r="B27" s="20"/>
      <c r="C27" s="21"/>
      <c r="D27" s="19"/>
      <c r="E27" s="30" t="s">
        <v>47</v>
      </c>
      <c r="F27" s="30"/>
      <c r="G27" s="31" t="s">
        <v>27</v>
      </c>
      <c r="H27" s="32">
        <v>1</v>
      </c>
      <c r="I27" s="31" t="s">
        <v>28</v>
      </c>
      <c r="J27" s="46">
        <v>38000</v>
      </c>
      <c r="K27" s="47">
        <v>160</v>
      </c>
      <c r="L27" s="48">
        <f t="shared" si="2"/>
        <v>6080000</v>
      </c>
    </row>
    <row r="28" ht="15.75" spans="2:12">
      <c r="B28" s="22"/>
      <c r="C28" s="23"/>
      <c r="D28" s="24"/>
      <c r="E28" s="38" t="s">
        <v>48</v>
      </c>
      <c r="F28" s="38"/>
      <c r="G28" s="39" t="s">
        <v>13</v>
      </c>
      <c r="H28" s="40">
        <v>1</v>
      </c>
      <c r="I28" s="39" t="s">
        <v>24</v>
      </c>
      <c r="J28" s="49">
        <v>433900</v>
      </c>
      <c r="K28" s="50"/>
      <c r="L28" s="51">
        <f>J28*H28</f>
        <v>433900</v>
      </c>
    </row>
    <row r="29" ht="18.75" spans="10:12">
      <c r="J29" s="52"/>
      <c r="L29" s="53">
        <f>SUM(L5:L27)</f>
        <v>164676560</v>
      </c>
    </row>
    <row r="30" spans="10:10">
      <c r="J30"/>
    </row>
    <row r="31" spans="10:10">
      <c r="J31"/>
    </row>
    <row r="32" spans="10:10">
      <c r="J32"/>
    </row>
    <row r="33" spans="10:10">
      <c r="J33"/>
    </row>
    <row r="34" spans="10:10">
      <c r="J34"/>
    </row>
    <row r="35" spans="10:10">
      <c r="J35"/>
    </row>
    <row r="36" spans="10:10">
      <c r="J36"/>
    </row>
    <row r="37" spans="10:10">
      <c r="J37"/>
    </row>
    <row r="38" spans="10:10">
      <c r="J38"/>
    </row>
    <row r="39" spans="10:10">
      <c r="J39"/>
    </row>
  </sheetData>
  <mergeCells count="28"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7:F17"/>
    <mergeCell ref="E23:F23"/>
    <mergeCell ref="E24:F24"/>
    <mergeCell ref="E25:F25"/>
    <mergeCell ref="E26:F26"/>
    <mergeCell ref="E27:F27"/>
    <mergeCell ref="E28:F28"/>
    <mergeCell ref="B4:B22"/>
    <mergeCell ref="C4:C17"/>
    <mergeCell ref="C18:C22"/>
    <mergeCell ref="D5:D11"/>
    <mergeCell ref="D12:D17"/>
    <mergeCell ref="D18:D22"/>
    <mergeCell ref="D23:D28"/>
    <mergeCell ref="E18:E22"/>
    <mergeCell ref="B23:C28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cvilla</cp:lastModifiedBy>
  <dcterms:created xsi:type="dcterms:W3CDTF">2023-06-08T15:14:00Z</dcterms:created>
  <dcterms:modified xsi:type="dcterms:W3CDTF">2023-06-26T21:24:35Z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