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Liste" sheetId="1" r:id="rId1"/>
    <sheet name="Schema oben" sheetId="2" r:id="rId2"/>
    <sheet name="Schema unten" sheetId="3" r:id="rId3"/>
  </sheets>
  <calcPr calcId="152511"/>
</workbook>
</file>

<file path=xl/calcChain.xml><?xml version="1.0" encoding="utf-8"?>
<calcChain xmlns="http://schemas.openxmlformats.org/spreadsheetml/2006/main">
  <c r="B54" i="1" l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53" i="1"/>
  <c r="B52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37" i="1"/>
  <c r="B36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Q35" i="3"/>
  <c r="C31" i="3"/>
  <c r="Q29" i="3"/>
  <c r="P26" i="3"/>
  <c r="Q20" i="3"/>
  <c r="P16" i="3"/>
  <c r="C29" i="3"/>
  <c r="B26" i="3"/>
  <c r="C20" i="3"/>
  <c r="B17" i="3"/>
  <c r="C11" i="3"/>
  <c r="I40" i="3"/>
  <c r="K40" i="3"/>
  <c r="H41" i="3"/>
  <c r="G37" i="3"/>
  <c r="J38" i="3"/>
  <c r="M8" i="3"/>
  <c r="I8" i="3"/>
  <c r="J7" i="3"/>
  <c r="I4" i="3"/>
  <c r="K5" i="3"/>
  <c r="J4" i="3"/>
  <c r="P29" i="2"/>
  <c r="C28" i="3"/>
  <c r="B19" i="3"/>
  <c r="F41" i="3"/>
  <c r="M38" i="3"/>
  <c r="J37" i="3"/>
  <c r="I7" i="3"/>
  <c r="J8" i="3"/>
  <c r="G4" i="3"/>
  <c r="P28" i="2"/>
  <c r="P29" i="3"/>
  <c r="Q19" i="3"/>
  <c r="B29" i="3"/>
  <c r="B20" i="3"/>
  <c r="B10" i="3"/>
  <c r="M40" i="3"/>
  <c r="L38" i="3"/>
  <c r="H7" i="3"/>
  <c r="H8" i="3"/>
  <c r="L4" i="3"/>
  <c r="Q31" i="2"/>
  <c r="Q26" i="3"/>
  <c r="Q17" i="3"/>
  <c r="C26" i="3"/>
  <c r="C17" i="3"/>
  <c r="M41" i="3"/>
  <c r="L40" i="3"/>
  <c r="F38" i="3"/>
  <c r="G7" i="3"/>
  <c r="M5" i="3"/>
  <c r="F4" i="3"/>
  <c r="P25" i="3"/>
  <c r="B25" i="3"/>
  <c r="B14" i="3"/>
  <c r="F40" i="3"/>
  <c r="H38" i="3"/>
  <c r="H5" i="3"/>
  <c r="P34" i="3"/>
  <c r="B31" i="3"/>
  <c r="Q28" i="3"/>
  <c r="Q25" i="3"/>
  <c r="P19" i="3"/>
  <c r="P17" i="3"/>
  <c r="B28" i="3"/>
  <c r="C25" i="3"/>
  <c r="C19" i="3"/>
  <c r="C16" i="3"/>
  <c r="B11" i="3"/>
  <c r="L41" i="3"/>
  <c r="J40" i="3"/>
  <c r="J41" i="3"/>
  <c r="F37" i="3"/>
  <c r="I38" i="3"/>
  <c r="G8" i="3"/>
  <c r="L8" i="3"/>
  <c r="K8" i="3"/>
  <c r="L5" i="3"/>
  <c r="M4" i="3"/>
  <c r="J5" i="3"/>
  <c r="Q32" i="2"/>
  <c r="Q32" i="3"/>
  <c r="P28" i="3"/>
  <c r="Q23" i="3"/>
  <c r="P20" i="3"/>
  <c r="Q14" i="3"/>
  <c r="C23" i="3"/>
  <c r="C14" i="3"/>
  <c r="C10" i="3"/>
  <c r="K41" i="3"/>
  <c r="K37" i="3"/>
  <c r="F8" i="3"/>
  <c r="F5" i="3"/>
  <c r="P31" i="2"/>
  <c r="P31" i="3"/>
  <c r="P23" i="3"/>
  <c r="P13" i="3"/>
  <c r="B22" i="3"/>
  <c r="B13" i="3"/>
  <c r="H40" i="3"/>
  <c r="G38" i="3"/>
  <c r="K38" i="3"/>
  <c r="M7" i="3"/>
  <c r="H4" i="3"/>
  <c r="Q28" i="2"/>
  <c r="P32" i="3"/>
  <c r="Q22" i="3"/>
  <c r="P14" i="3"/>
  <c r="B23" i="3"/>
  <c r="C13" i="3"/>
  <c r="G40" i="3"/>
  <c r="I37" i="3"/>
  <c r="L37" i="3"/>
  <c r="L7" i="3"/>
  <c r="I5" i="3"/>
  <c r="Q31" i="3"/>
  <c r="Q16" i="3"/>
  <c r="C22" i="3"/>
  <c r="G41" i="3"/>
  <c r="M37" i="3"/>
  <c r="K7" i="3"/>
  <c r="K4" i="3"/>
  <c r="P35" i="3"/>
  <c r="Q29" i="2"/>
  <c r="P22" i="3"/>
  <c r="B16" i="3"/>
  <c r="H37" i="3"/>
  <c r="F7" i="3"/>
  <c r="P32" i="2"/>
  <c r="Q34" i="3"/>
  <c r="C32" i="3"/>
  <c r="B32" i="3"/>
  <c r="Q13" i="3"/>
  <c r="I41" i="3"/>
  <c r="G5" i="3"/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4" i="1"/>
  <c r="G5" i="2"/>
  <c r="K37" i="2"/>
  <c r="C23" i="2"/>
  <c r="Q17" i="2"/>
  <c r="K4" i="2"/>
  <c r="F38" i="2"/>
  <c r="M38" i="2"/>
  <c r="K8" i="2"/>
  <c r="C16" i="2"/>
  <c r="M5" i="2"/>
  <c r="G37" i="2"/>
  <c r="I8" i="2"/>
  <c r="H41" i="2"/>
  <c r="H8" i="2"/>
  <c r="B16" i="2"/>
  <c r="C31" i="2"/>
  <c r="Q13" i="2"/>
  <c r="P20" i="2"/>
  <c r="B35" i="2"/>
  <c r="Q16" i="2"/>
  <c r="B20" i="2"/>
  <c r="F41" i="2"/>
  <c r="B32" i="2"/>
  <c r="J40" i="2"/>
  <c r="B31" i="2"/>
  <c r="B22" i="2"/>
  <c r="I4" i="2"/>
  <c r="F37" i="2"/>
  <c r="K38" i="2"/>
  <c r="C29" i="2"/>
  <c r="M40" i="2"/>
  <c r="Q10" i="2"/>
  <c r="Q11" i="2"/>
  <c r="J38" i="2"/>
  <c r="B28" i="2"/>
  <c r="C25" i="2"/>
  <c r="Q14" i="2"/>
  <c r="B23" i="2"/>
  <c r="Q23" i="2"/>
  <c r="Q20" i="2"/>
  <c r="C22" i="2"/>
  <c r="F4" i="2"/>
  <c r="P17" i="2"/>
  <c r="M37" i="2"/>
  <c r="J41" i="2"/>
  <c r="B34" i="2"/>
  <c r="H4" i="2"/>
  <c r="Q25" i="2"/>
  <c r="H5" i="2"/>
  <c r="C26" i="2"/>
  <c r="L4" i="2"/>
  <c r="I37" i="2"/>
  <c r="F7" i="2"/>
  <c r="J4" i="2"/>
  <c r="P10" i="2"/>
  <c r="B14" i="2"/>
  <c r="M7" i="2"/>
  <c r="F8" i="2"/>
  <c r="B17" i="2"/>
  <c r="C34" i="2"/>
  <c r="L37" i="2"/>
  <c r="H37" i="2"/>
  <c r="B13" i="2"/>
  <c r="H38" i="2"/>
  <c r="G4" i="2"/>
  <c r="L8" i="2"/>
  <c r="H7" i="2"/>
  <c r="G8" i="2"/>
  <c r="P26" i="2"/>
  <c r="B25" i="2"/>
  <c r="B19" i="2"/>
  <c r="P16" i="2"/>
  <c r="F5" i="2"/>
  <c r="P11" i="2"/>
  <c r="M41" i="2"/>
  <c r="C13" i="2"/>
  <c r="C32" i="2"/>
  <c r="P22" i="2"/>
  <c r="L38" i="2"/>
  <c r="B29" i="2"/>
  <c r="P25" i="2"/>
  <c r="Q26" i="2"/>
  <c r="L7" i="2"/>
  <c r="G7" i="2"/>
  <c r="L40" i="2"/>
  <c r="M4" i="2"/>
  <c r="P23" i="2"/>
  <c r="L5" i="2"/>
  <c r="C17" i="2"/>
  <c r="Q19" i="2"/>
  <c r="Q22" i="2"/>
  <c r="I40" i="2"/>
  <c r="C19" i="2"/>
  <c r="I41" i="2"/>
  <c r="K5" i="2"/>
  <c r="C28" i="2"/>
  <c r="I5" i="2"/>
  <c r="C35" i="2"/>
  <c r="I38" i="2"/>
  <c r="K41" i="2"/>
  <c r="K40" i="2"/>
  <c r="J8" i="2"/>
  <c r="G40" i="2"/>
  <c r="G38" i="2"/>
  <c r="C14" i="2"/>
  <c r="I7" i="2"/>
  <c r="J5" i="2"/>
  <c r="C20" i="2"/>
  <c r="J7" i="2"/>
  <c r="F40" i="2"/>
  <c r="G41" i="2"/>
  <c r="P14" i="2"/>
  <c r="H40" i="2"/>
  <c r="K7" i="2"/>
  <c r="P13" i="2"/>
  <c r="B26" i="2"/>
  <c r="J37" i="2"/>
  <c r="M8" i="2"/>
  <c r="P19" i="2"/>
  <c r="L41" i="2"/>
</calcChain>
</file>

<file path=xl/sharedStrings.xml><?xml version="1.0" encoding="utf-8"?>
<sst xmlns="http://schemas.openxmlformats.org/spreadsheetml/2006/main" count="180" uniqueCount="94">
  <si>
    <t>Adapter</t>
  </si>
  <si>
    <t/>
  </si>
  <si>
    <t>Kommentar</t>
  </si>
  <si>
    <t>Pin-Name</t>
  </si>
  <si>
    <t>Pin-Anschluss</t>
  </si>
  <si>
    <t>IC</t>
  </si>
  <si>
    <t>Pin-Nummer</t>
  </si>
  <si>
    <t>x</t>
  </si>
  <si>
    <t>IC-Pins:</t>
  </si>
  <si>
    <t>OSC</t>
  </si>
  <si>
    <t>DOUT</t>
  </si>
  <si>
    <t>DIN</t>
  </si>
  <si>
    <t>CLK</t>
  </si>
  <si>
    <t>STB</t>
  </si>
  <si>
    <t>VSS</t>
  </si>
  <si>
    <t>GND</t>
  </si>
  <si>
    <t>VDD</t>
  </si>
  <si>
    <t>VEE</t>
  </si>
  <si>
    <t>GR4</t>
  </si>
  <si>
    <t>GR3</t>
  </si>
  <si>
    <t>GR2</t>
  </si>
  <si>
    <t>GR1</t>
  </si>
  <si>
    <t>Resistor</t>
  </si>
  <si>
    <t>Determines frequency</t>
  </si>
  <si>
    <t>Clock for DIN</t>
  </si>
  <si>
    <t>Data output</t>
  </si>
  <si>
    <t>Data input</t>
  </si>
  <si>
    <t>Strobe for DIN</t>
  </si>
  <si>
    <t>Logic Power Supply</t>
  </si>
  <si>
    <t>Logic Ground</t>
  </si>
  <si>
    <t>Segment output / Key sorce</t>
  </si>
  <si>
    <t>Pull-down level</t>
  </si>
  <si>
    <t>Segment or grid output</t>
  </si>
  <si>
    <t>Grid output</t>
  </si>
  <si>
    <t>5V</t>
  </si>
  <si>
    <t>V-35</t>
  </si>
  <si>
    <t>SG1</t>
  </si>
  <si>
    <t>SG2</t>
  </si>
  <si>
    <t>SG3</t>
  </si>
  <si>
    <t>SG4</t>
  </si>
  <si>
    <t>SG5</t>
  </si>
  <si>
    <t>SG6</t>
  </si>
  <si>
    <t>SG7</t>
  </si>
  <si>
    <t>SG8</t>
  </si>
  <si>
    <t>SG9</t>
  </si>
  <si>
    <t>SG10</t>
  </si>
  <si>
    <t>SG11</t>
  </si>
  <si>
    <t>SG12</t>
  </si>
  <si>
    <t>SG13</t>
  </si>
  <si>
    <t>SG14</t>
  </si>
  <si>
    <t>SG15</t>
  </si>
  <si>
    <t>SG16</t>
  </si>
  <si>
    <t>GR5</t>
  </si>
  <si>
    <t>GR6</t>
  </si>
  <si>
    <t>GR7</t>
  </si>
  <si>
    <t>GR8</t>
  </si>
  <si>
    <t>GR9</t>
  </si>
  <si>
    <t>GR10</t>
  </si>
  <si>
    <t>GR11</t>
  </si>
  <si>
    <t>GR12</t>
  </si>
  <si>
    <t>VFD6</t>
  </si>
  <si>
    <t>VFD7</t>
  </si>
  <si>
    <t>VFD13</t>
  </si>
  <si>
    <t>VFD12</t>
  </si>
  <si>
    <t>VFD11</t>
  </si>
  <si>
    <t>VFD10</t>
  </si>
  <si>
    <t>VFD9</t>
  </si>
  <si>
    <t>VFD8</t>
  </si>
  <si>
    <t>VFD14</t>
  </si>
  <si>
    <t>VFD15</t>
  </si>
  <si>
    <t>VFD16</t>
  </si>
  <si>
    <t>VFD17</t>
  </si>
  <si>
    <t>VFD18</t>
  </si>
  <si>
    <t>VFD19</t>
  </si>
  <si>
    <t>VFD23</t>
  </si>
  <si>
    <t>VFD22</t>
  </si>
  <si>
    <t>VFD21</t>
  </si>
  <si>
    <t>VFD20</t>
  </si>
  <si>
    <t>VFD24</t>
  </si>
  <si>
    <t>VFD25</t>
  </si>
  <si>
    <t>VFD26</t>
  </si>
  <si>
    <t>VFD27</t>
  </si>
  <si>
    <t>VFD33</t>
  </si>
  <si>
    <t>VFD32</t>
  </si>
  <si>
    <t>VFD31</t>
  </si>
  <si>
    <t>VFD30</t>
  </si>
  <si>
    <t>VFD29</t>
  </si>
  <si>
    <t>VFD28</t>
  </si>
  <si>
    <t>UC12</t>
  </si>
  <si>
    <t>UC11</t>
  </si>
  <si>
    <t>UC13</t>
  </si>
  <si>
    <t>UC10</t>
  </si>
  <si>
    <t>Led output - not used</t>
  </si>
  <si>
    <t>Key input -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</si>
</sst>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" fillId="0" borderId="1" xfId="1"/>
    <xf numFmtId="0" fontId="0" fillId="0" borderId="0" xfId="0" applyAlignment="1">
      <alignment horizontal="center"/>
    </xf>
    <xf numFmtId="0" fontId="0" fillId="0" borderId="26" xfId="0" applyBorder="1"/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26" xfId="0" applyFill="1" applyBorder="1"/>
    <xf numFmtId="0" fontId="0" fillId="0" borderId="0" xfId="0" quotePrefix="1" applyProtection="1">
      <protection locked="0"/>
    </xf>
    <xf numFmtId="0" fontId="0" fillId="0" borderId="0" xfId="0" applyProtection="1">
      <protection locked="0"/>
    </xf>
    <xf numFmtId="0" fontId="0" fillId="0" borderId="26" xfId="0" quotePrefix="1" applyBorder="1" applyProtection="1">
      <protection locked="0"/>
    </xf>
    <xf numFmtId="0" fontId="0" fillId="0" borderId="26" xfId="0" applyBorder="1" applyProtection="1">
      <protection locked="0"/>
    </xf>
    <xf numFmtId="0" fontId="4" fillId="2" borderId="36" xfId="0" applyFont="1" applyFill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quotePrefix="1" applyBorder="1" applyProtection="1">
      <protection locked="0"/>
    </xf>
    <xf numFmtId="0" fontId="0" fillId="0" borderId="0" xfId="0" applyBorder="1" applyProtection="1">
      <protection locked="0"/>
    </xf>
    <xf numFmtId="0" fontId="5" fillId="0" borderId="7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1" xfId="1" applyAlignment="1">
      <alignment horizontal="center"/>
    </xf>
  </cellXfs>
  <cellStyles count="2">
    <cellStyle name="Standard" xfId="0" builtinId="0"/>
    <cellStyle name="Überschrift 2" xfId="1" builtinId="17"/>
  </cellStyles>
  <dxfs count="1">
    <dxf>
      <font>
        <color theme="0" tint="-0.499984740745262"/>
      </font>
      <fill>
        <patternFill>
          <bgColor theme="0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2" sqref="A2"/>
      <selection pane="bottomRight" activeCell="E5" sqref="E5"/>
    </sheetView>
  </sheetViews>
  <sheetFormatPr baseColWidth="10" defaultColWidth="9.140625" defaultRowHeight="15" x14ac:dyDescent="0.25"/>
  <cols>
    <col min="1" max="1" width="9.42578125" bestFit="1" customWidth="1"/>
    <col min="2" max="2" width="7.7109375" customWidth="1"/>
    <col min="3" max="3" width="18.7109375" customWidth="1"/>
    <col min="4" max="4" width="23.7109375" customWidth="1"/>
    <col min="5" max="5" width="27.85546875" customWidth="1"/>
    <col min="8" max="8" width="5.7109375" customWidth="1"/>
    <col min="9" max="9" width="2.85546875" customWidth="1"/>
    <col min="10" max="10" width="5.7109375" customWidth="1"/>
  </cols>
  <sheetData>
    <row r="1" spans="1:18" ht="11.25" customHeight="1" thickBot="1" x14ac:dyDescent="0.3"/>
    <row r="2" spans="1:18" ht="18" thickBot="1" x14ac:dyDescent="0.35">
      <c r="A2" s="142" t="s">
        <v>6</v>
      </c>
      <c r="B2" s="142"/>
      <c r="G2" t="s">
        <v>8</v>
      </c>
      <c r="H2" s="54">
        <v>11</v>
      </c>
      <c r="I2" s="23" t="s">
        <v>7</v>
      </c>
      <c r="J2" s="54">
        <v>11</v>
      </c>
    </row>
    <row r="3" spans="1:18" s="22" customFormat="1" ht="18.75" thickTop="1" thickBot="1" x14ac:dyDescent="0.35">
      <c r="A3" s="22" t="s">
        <v>0</v>
      </c>
      <c r="B3" s="22" t="s">
        <v>5</v>
      </c>
      <c r="C3" s="22" t="s">
        <v>3</v>
      </c>
      <c r="D3" s="22" t="s">
        <v>4</v>
      </c>
      <c r="E3" s="22" t="s">
        <v>2</v>
      </c>
    </row>
    <row r="4" spans="1:18" ht="15.75" thickTop="1" x14ac:dyDescent="0.25">
      <c r="A4">
        <v>1</v>
      </c>
      <c r="B4">
        <f>IF(A4&lt;=$H$2,A4,"")</f>
        <v>1</v>
      </c>
      <c r="C4" s="50" t="s">
        <v>1</v>
      </c>
      <c r="D4" s="50" t="s">
        <v>1</v>
      </c>
      <c r="E4" s="51" t="s">
        <v>92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8" x14ac:dyDescent="0.25">
      <c r="A5">
        <v>2</v>
      </c>
      <c r="B5">
        <f t="shared" ref="B5:B19" si="0">IF(A5&lt;=$H$2,A5,"")</f>
        <v>2</v>
      </c>
      <c r="C5" s="50" t="s">
        <v>1</v>
      </c>
      <c r="D5" s="50" t="s">
        <v>1</v>
      </c>
      <c r="E5" s="51" t="s">
        <v>92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</row>
    <row r="6" spans="1:18" x14ac:dyDescent="0.25">
      <c r="A6">
        <v>3</v>
      </c>
      <c r="B6">
        <f t="shared" si="0"/>
        <v>3</v>
      </c>
      <c r="C6" s="50" t="s">
        <v>1</v>
      </c>
      <c r="D6" s="50" t="s">
        <v>1</v>
      </c>
      <c r="E6" s="51" t="s">
        <v>92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</row>
    <row r="7" spans="1:18" x14ac:dyDescent="0.25">
      <c r="A7">
        <v>4</v>
      </c>
      <c r="B7">
        <f t="shared" si="0"/>
        <v>4</v>
      </c>
      <c r="C7" s="50" t="s">
        <v>1</v>
      </c>
      <c r="D7" s="50" t="s">
        <v>1</v>
      </c>
      <c r="E7" s="51" t="s">
        <v>92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</row>
    <row r="8" spans="1:18" x14ac:dyDescent="0.25">
      <c r="A8">
        <v>5</v>
      </c>
      <c r="B8">
        <f t="shared" si="0"/>
        <v>5</v>
      </c>
      <c r="C8" s="50" t="s">
        <v>9</v>
      </c>
      <c r="D8" s="50" t="s">
        <v>22</v>
      </c>
      <c r="E8" s="51" t="s">
        <v>23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</row>
    <row r="9" spans="1:18" x14ac:dyDescent="0.25">
      <c r="A9">
        <v>6</v>
      </c>
      <c r="B9">
        <f t="shared" si="0"/>
        <v>6</v>
      </c>
      <c r="C9" s="50" t="s">
        <v>10</v>
      </c>
      <c r="D9" s="50" t="s">
        <v>88</v>
      </c>
      <c r="E9" s="51" t="s">
        <v>25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</row>
    <row r="10" spans="1:18" x14ac:dyDescent="0.25">
      <c r="A10">
        <v>7</v>
      </c>
      <c r="B10">
        <f t="shared" si="0"/>
        <v>7</v>
      </c>
      <c r="C10" s="50" t="s">
        <v>11</v>
      </c>
      <c r="D10" s="50" t="s">
        <v>89</v>
      </c>
      <c r="E10" s="51" t="s">
        <v>26</v>
      </c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</row>
    <row r="11" spans="1:18" x14ac:dyDescent="0.25">
      <c r="A11">
        <v>8</v>
      </c>
      <c r="B11">
        <f t="shared" si="0"/>
        <v>8</v>
      </c>
      <c r="C11" s="50" t="s">
        <v>12</v>
      </c>
      <c r="D11" s="50" t="s">
        <v>90</v>
      </c>
      <c r="E11" s="51" t="s">
        <v>24</v>
      </c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</row>
    <row r="12" spans="1:18" x14ac:dyDescent="0.25">
      <c r="A12">
        <v>9</v>
      </c>
      <c r="B12">
        <f t="shared" si="0"/>
        <v>9</v>
      </c>
      <c r="C12" s="50" t="s">
        <v>13</v>
      </c>
      <c r="D12" s="50" t="s">
        <v>91</v>
      </c>
      <c r="E12" s="51" t="s">
        <v>27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</row>
    <row r="13" spans="1:18" x14ac:dyDescent="0.25">
      <c r="A13">
        <v>10</v>
      </c>
      <c r="B13">
        <f t="shared" si="0"/>
        <v>10</v>
      </c>
      <c r="C13" s="50" t="s">
        <v>1</v>
      </c>
      <c r="D13" s="50" t="s">
        <v>1</v>
      </c>
      <c r="E13" s="51" t="s">
        <v>93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</row>
    <row r="14" spans="1:18" s="24" customFormat="1" ht="15.75" thickBot="1" x14ac:dyDescent="0.3">
      <c r="A14" s="24">
        <v>11</v>
      </c>
      <c r="B14" s="24">
        <f t="shared" si="0"/>
        <v>11</v>
      </c>
      <c r="C14" s="52" t="s">
        <v>1</v>
      </c>
      <c r="D14" s="52" t="s">
        <v>1</v>
      </c>
      <c r="E14" s="53" t="s">
        <v>93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</row>
    <row r="15" spans="1:18" hidden="1" x14ac:dyDescent="0.25">
      <c r="A15">
        <v>12</v>
      </c>
      <c r="B15" t="str">
        <f t="shared" si="0"/>
        <v/>
      </c>
      <c r="C15" s="50" t="s">
        <v>1</v>
      </c>
      <c r="D15" s="50" t="s">
        <v>1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</row>
    <row r="16" spans="1:18" hidden="1" x14ac:dyDescent="0.25">
      <c r="A16">
        <v>13</v>
      </c>
      <c r="B16" t="str">
        <f t="shared" si="0"/>
        <v/>
      </c>
      <c r="C16" s="50" t="s">
        <v>1</v>
      </c>
      <c r="D16" s="50" t="s">
        <v>1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</row>
    <row r="17" spans="1:18" hidden="1" x14ac:dyDescent="0.25">
      <c r="A17">
        <v>14</v>
      </c>
      <c r="B17" t="str">
        <f t="shared" si="0"/>
        <v/>
      </c>
      <c r="C17" s="50" t="s">
        <v>1</v>
      </c>
      <c r="D17" s="50" t="s">
        <v>1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</row>
    <row r="18" spans="1:18" hidden="1" x14ac:dyDescent="0.25">
      <c r="A18">
        <v>15</v>
      </c>
      <c r="B18" t="str">
        <f t="shared" si="0"/>
        <v/>
      </c>
      <c r="C18" s="50" t="s">
        <v>1</v>
      </c>
      <c r="D18" s="50" t="s">
        <v>1</v>
      </c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</row>
    <row r="19" spans="1:18" s="24" customFormat="1" ht="15.75" hidden="1" thickBot="1" x14ac:dyDescent="0.3">
      <c r="A19" s="24">
        <v>16</v>
      </c>
      <c r="B19" s="24" t="str">
        <f t="shared" si="0"/>
        <v/>
      </c>
      <c r="C19" s="52" t="s">
        <v>1</v>
      </c>
      <c r="D19" s="52" t="s">
        <v>1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</row>
    <row r="20" spans="1:18" x14ac:dyDescent="0.25">
      <c r="A20">
        <v>17</v>
      </c>
      <c r="B20">
        <f t="shared" ref="B20:B34" si="1">IF(A20-16+$H$2&lt;=$J$2+$H$2,A20-16+$H$2,"")</f>
        <v>12</v>
      </c>
      <c r="C20" s="50" t="s">
        <v>14</v>
      </c>
      <c r="D20" s="50" t="s">
        <v>15</v>
      </c>
      <c r="E20" s="50" t="s">
        <v>29</v>
      </c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</row>
    <row r="21" spans="1:18" x14ac:dyDescent="0.25">
      <c r="A21">
        <v>18</v>
      </c>
      <c r="B21">
        <f t="shared" si="1"/>
        <v>13</v>
      </c>
      <c r="C21" s="50" t="s">
        <v>16</v>
      </c>
      <c r="D21" s="50" t="s">
        <v>34</v>
      </c>
      <c r="E21" s="50" t="s">
        <v>28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</row>
    <row r="22" spans="1:18" x14ac:dyDescent="0.25">
      <c r="A22">
        <v>19</v>
      </c>
      <c r="B22">
        <f t="shared" si="1"/>
        <v>14</v>
      </c>
      <c r="C22" s="50" t="s">
        <v>36</v>
      </c>
      <c r="D22" s="50" t="s">
        <v>82</v>
      </c>
      <c r="E22" s="51" t="s">
        <v>30</v>
      </c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x14ac:dyDescent="0.25">
      <c r="A23">
        <v>20</v>
      </c>
      <c r="B23">
        <f t="shared" si="1"/>
        <v>15</v>
      </c>
      <c r="C23" s="50" t="s">
        <v>37</v>
      </c>
      <c r="D23" s="50" t="s">
        <v>83</v>
      </c>
      <c r="E23" s="51" t="s">
        <v>30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</row>
    <row r="24" spans="1:18" x14ac:dyDescent="0.25">
      <c r="A24">
        <v>21</v>
      </c>
      <c r="B24">
        <f t="shared" si="1"/>
        <v>16</v>
      </c>
      <c r="C24" s="50" t="s">
        <v>38</v>
      </c>
      <c r="D24" s="50" t="s">
        <v>84</v>
      </c>
      <c r="E24" s="51" t="s">
        <v>30</v>
      </c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</row>
    <row r="25" spans="1:18" x14ac:dyDescent="0.25">
      <c r="A25">
        <v>22</v>
      </c>
      <c r="B25">
        <f t="shared" si="1"/>
        <v>17</v>
      </c>
      <c r="C25" s="50" t="s">
        <v>39</v>
      </c>
      <c r="D25" s="50" t="s">
        <v>85</v>
      </c>
      <c r="E25" s="51" t="s">
        <v>30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</row>
    <row r="26" spans="1:18" x14ac:dyDescent="0.25">
      <c r="A26">
        <v>23</v>
      </c>
      <c r="B26">
        <f t="shared" si="1"/>
        <v>18</v>
      </c>
      <c r="C26" s="50" t="s">
        <v>40</v>
      </c>
      <c r="D26" s="50" t="s">
        <v>86</v>
      </c>
      <c r="E26" s="51" t="s">
        <v>30</v>
      </c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</row>
    <row r="27" spans="1:18" x14ac:dyDescent="0.25">
      <c r="A27">
        <v>24</v>
      </c>
      <c r="B27">
        <f t="shared" si="1"/>
        <v>19</v>
      </c>
      <c r="C27" s="50" t="s">
        <v>41</v>
      </c>
      <c r="D27" s="50" t="s">
        <v>87</v>
      </c>
      <c r="E27" s="51" t="s">
        <v>30</v>
      </c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</row>
    <row r="28" spans="1:18" x14ac:dyDescent="0.25">
      <c r="A28">
        <v>25</v>
      </c>
      <c r="B28">
        <f t="shared" si="1"/>
        <v>20</v>
      </c>
      <c r="C28" s="50" t="s">
        <v>42</v>
      </c>
      <c r="D28" s="50" t="s">
        <v>81</v>
      </c>
      <c r="E28" s="51" t="s">
        <v>30</v>
      </c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</row>
    <row r="29" spans="1:18" x14ac:dyDescent="0.25">
      <c r="A29">
        <v>26</v>
      </c>
      <c r="B29">
        <f t="shared" si="1"/>
        <v>21</v>
      </c>
      <c r="C29" s="50" t="s">
        <v>43</v>
      </c>
      <c r="D29" s="50" t="s">
        <v>80</v>
      </c>
      <c r="E29" s="51" t="s">
        <v>30</v>
      </c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</row>
    <row r="30" spans="1:18" s="24" customFormat="1" ht="15.75" thickBot="1" x14ac:dyDescent="0.3">
      <c r="A30" s="24">
        <v>27</v>
      </c>
      <c r="B30" s="24">
        <f t="shared" si="1"/>
        <v>22</v>
      </c>
      <c r="C30" s="52" t="s">
        <v>44</v>
      </c>
      <c r="D30" s="52" t="s">
        <v>79</v>
      </c>
      <c r="E30" s="53" t="s">
        <v>30</v>
      </c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</row>
    <row r="31" spans="1:18" hidden="1" x14ac:dyDescent="0.25">
      <c r="A31">
        <v>28</v>
      </c>
      <c r="B31" t="str">
        <f t="shared" si="1"/>
        <v/>
      </c>
      <c r="C31" s="50" t="s">
        <v>1</v>
      </c>
      <c r="D31" s="50" t="s">
        <v>1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</row>
    <row r="32" spans="1:18" hidden="1" x14ac:dyDescent="0.25">
      <c r="A32">
        <v>29</v>
      </c>
      <c r="B32" t="str">
        <f t="shared" si="1"/>
        <v/>
      </c>
      <c r="C32" s="50" t="s">
        <v>1</v>
      </c>
      <c r="D32" s="50" t="s">
        <v>1</v>
      </c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</row>
    <row r="33" spans="1:18" hidden="1" x14ac:dyDescent="0.25">
      <c r="A33">
        <v>30</v>
      </c>
      <c r="B33" t="str">
        <f t="shared" si="1"/>
        <v/>
      </c>
      <c r="C33" s="50" t="s">
        <v>1</v>
      </c>
      <c r="D33" s="50" t="s">
        <v>1</v>
      </c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</row>
    <row r="34" spans="1:18" hidden="1" x14ac:dyDescent="0.25">
      <c r="A34">
        <v>31</v>
      </c>
      <c r="B34" t="str">
        <f t="shared" si="1"/>
        <v/>
      </c>
      <c r="C34" s="50" t="s">
        <v>1</v>
      </c>
      <c r="D34" s="50" t="s">
        <v>1</v>
      </c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</row>
    <row r="35" spans="1:18" s="24" customFormat="1" ht="15.75" hidden="1" thickBot="1" x14ac:dyDescent="0.3">
      <c r="A35" s="24">
        <v>32</v>
      </c>
      <c r="B35" s="24" t="str">
        <f>IF(A35-16+$H$2&lt;=$J$2+$H$2,A35-16+$H$2,"")</f>
        <v/>
      </c>
      <c r="C35" s="52" t="s">
        <v>1</v>
      </c>
      <c r="D35" s="52" t="s">
        <v>1</v>
      </c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</row>
    <row r="36" spans="1:18" hidden="1" x14ac:dyDescent="0.25">
      <c r="A36">
        <v>33</v>
      </c>
      <c r="B36" t="str">
        <f>IF(A36+$H$2&gt;48,A36+2*$H$2+$J$2-48,"")</f>
        <v/>
      </c>
      <c r="C36" s="50" t="s">
        <v>1</v>
      </c>
      <c r="D36" s="50" t="s">
        <v>1</v>
      </c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</row>
    <row r="37" spans="1:18" hidden="1" x14ac:dyDescent="0.25">
      <c r="A37">
        <v>34</v>
      </c>
      <c r="B37" t="str">
        <f>IF(A37+$H$2&gt;48,A37+2*$H$2+$J$2-48,"")</f>
        <v/>
      </c>
      <c r="C37" s="50" t="s">
        <v>1</v>
      </c>
      <c r="D37" s="50" t="s">
        <v>1</v>
      </c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</row>
    <row r="38" spans="1:18" hidden="1" x14ac:dyDescent="0.25">
      <c r="A38">
        <v>35</v>
      </c>
      <c r="B38" t="str">
        <f t="shared" ref="B38:B51" si="2">IF(A38+$H$2&gt;48,A38+2*$H$2+$J$2-48,"")</f>
        <v/>
      </c>
      <c r="C38" s="50" t="s">
        <v>1</v>
      </c>
      <c r="D38" s="50" t="s">
        <v>1</v>
      </c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</row>
    <row r="39" spans="1:18" hidden="1" x14ac:dyDescent="0.25">
      <c r="A39">
        <v>36</v>
      </c>
      <c r="B39" t="str">
        <f t="shared" si="2"/>
        <v/>
      </c>
      <c r="C39" s="50" t="s">
        <v>1</v>
      </c>
      <c r="D39" s="50" t="s">
        <v>1</v>
      </c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</row>
    <row r="40" spans="1:18" hidden="1" x14ac:dyDescent="0.25">
      <c r="A40">
        <v>37</v>
      </c>
      <c r="B40" t="str">
        <f t="shared" si="2"/>
        <v/>
      </c>
      <c r="C40" s="50" t="s">
        <v>1</v>
      </c>
      <c r="D40" s="50" t="s">
        <v>1</v>
      </c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</row>
    <row r="41" spans="1:18" x14ac:dyDescent="0.25">
      <c r="A41">
        <v>38</v>
      </c>
      <c r="B41">
        <f t="shared" si="2"/>
        <v>23</v>
      </c>
      <c r="C41" s="50" t="s">
        <v>45</v>
      </c>
      <c r="D41" s="50" t="s">
        <v>78</v>
      </c>
      <c r="E41" s="51" t="s">
        <v>30</v>
      </c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</row>
    <row r="42" spans="1:18" x14ac:dyDescent="0.25">
      <c r="A42">
        <v>39</v>
      </c>
      <c r="B42">
        <f t="shared" si="2"/>
        <v>24</v>
      </c>
      <c r="C42" s="50" t="s">
        <v>46</v>
      </c>
      <c r="D42" s="50" t="s">
        <v>74</v>
      </c>
      <c r="E42" s="51" t="s">
        <v>30</v>
      </c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</row>
    <row r="43" spans="1:18" x14ac:dyDescent="0.25">
      <c r="A43">
        <v>40</v>
      </c>
      <c r="B43">
        <f t="shared" si="2"/>
        <v>25</v>
      </c>
      <c r="C43" s="50" t="s">
        <v>47</v>
      </c>
      <c r="D43" s="50" t="s">
        <v>75</v>
      </c>
      <c r="E43" s="51" t="s">
        <v>30</v>
      </c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</row>
    <row r="44" spans="1:18" x14ac:dyDescent="0.25">
      <c r="A44">
        <v>41</v>
      </c>
      <c r="B44">
        <f t="shared" si="2"/>
        <v>26</v>
      </c>
      <c r="C44" s="50" t="s">
        <v>48</v>
      </c>
      <c r="D44" s="50" t="s">
        <v>76</v>
      </c>
      <c r="E44" s="51" t="s">
        <v>30</v>
      </c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</row>
    <row r="45" spans="1:18" x14ac:dyDescent="0.25">
      <c r="A45">
        <v>42</v>
      </c>
      <c r="B45">
        <f t="shared" si="2"/>
        <v>27</v>
      </c>
      <c r="C45" s="50" t="s">
        <v>49</v>
      </c>
      <c r="D45" s="50" t="s">
        <v>77</v>
      </c>
      <c r="E45" s="51" t="s">
        <v>30</v>
      </c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</row>
    <row r="46" spans="1:18" x14ac:dyDescent="0.25">
      <c r="A46">
        <v>43</v>
      </c>
      <c r="B46">
        <f t="shared" si="2"/>
        <v>28</v>
      </c>
      <c r="C46" s="50" t="s">
        <v>50</v>
      </c>
      <c r="D46" s="50" t="s">
        <v>73</v>
      </c>
      <c r="E46" s="51" t="s">
        <v>30</v>
      </c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</row>
    <row r="47" spans="1:18" x14ac:dyDescent="0.25">
      <c r="A47">
        <v>44</v>
      </c>
      <c r="B47">
        <f t="shared" si="2"/>
        <v>29</v>
      </c>
      <c r="C47" s="50" t="s">
        <v>51</v>
      </c>
      <c r="D47" s="50" t="s">
        <v>72</v>
      </c>
      <c r="E47" s="51" t="s">
        <v>30</v>
      </c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</row>
    <row r="48" spans="1:18" x14ac:dyDescent="0.25">
      <c r="A48">
        <v>45</v>
      </c>
      <c r="B48">
        <f t="shared" si="2"/>
        <v>30</v>
      </c>
      <c r="C48" s="50" t="s">
        <v>17</v>
      </c>
      <c r="D48" s="50" t="s">
        <v>35</v>
      </c>
      <c r="E48" s="51" t="s">
        <v>31</v>
      </c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</row>
    <row r="49" spans="1:23" x14ac:dyDescent="0.25">
      <c r="A49">
        <v>46</v>
      </c>
      <c r="B49">
        <f t="shared" si="2"/>
        <v>31</v>
      </c>
      <c r="C49" s="50" t="s">
        <v>59</v>
      </c>
      <c r="D49" s="50" t="s">
        <v>71</v>
      </c>
      <c r="E49" s="51" t="s">
        <v>32</v>
      </c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</row>
    <row r="50" spans="1:23" x14ac:dyDescent="0.25">
      <c r="A50">
        <v>47</v>
      </c>
      <c r="B50">
        <f t="shared" si="2"/>
        <v>32</v>
      </c>
      <c r="C50" s="50" t="s">
        <v>58</v>
      </c>
      <c r="D50" s="50" t="s">
        <v>70</v>
      </c>
      <c r="E50" s="51" t="s">
        <v>32</v>
      </c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</row>
    <row r="51" spans="1:23" s="24" customFormat="1" ht="15.75" thickBot="1" x14ac:dyDescent="0.3">
      <c r="A51" s="24">
        <v>48</v>
      </c>
      <c r="B51" s="24">
        <f t="shared" si="2"/>
        <v>33</v>
      </c>
      <c r="C51" s="52" t="s">
        <v>57</v>
      </c>
      <c r="D51" s="52" t="s">
        <v>69</v>
      </c>
      <c r="E51" s="53" t="s">
        <v>32</v>
      </c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</row>
    <row r="52" spans="1:23" hidden="1" x14ac:dyDescent="0.25">
      <c r="A52">
        <v>49</v>
      </c>
      <c r="B52" s="48" t="str">
        <f>IF(A52+$J$2&gt;64,2*($J$2+$H$2)-64+A52,"")</f>
        <v/>
      </c>
      <c r="C52" s="50" t="s">
        <v>1</v>
      </c>
      <c r="D52" s="50" t="s">
        <v>1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</row>
    <row r="53" spans="1:23" s="55" customFormat="1" hidden="1" x14ac:dyDescent="0.25">
      <c r="A53" s="55">
        <v>50</v>
      </c>
      <c r="B53" s="48" t="str">
        <f>IF(A53+$J$2&gt;64,2*($J$2+$H$2)-64+A53,"")</f>
        <v/>
      </c>
      <c r="C53" s="56" t="s">
        <v>1</v>
      </c>
      <c r="D53" s="56" t="s">
        <v>1</v>
      </c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</row>
    <row r="54" spans="1:23" hidden="1" x14ac:dyDescent="0.25">
      <c r="A54">
        <v>51</v>
      </c>
      <c r="B54" s="48" t="str">
        <f t="shared" ref="B54:B67" si="3">IF(A54+$J$2&gt;64,2*($J$2+$H$2)-64+A54,"")</f>
        <v/>
      </c>
      <c r="C54" s="50" t="s">
        <v>1</v>
      </c>
      <c r="D54" s="50" t="s">
        <v>1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</row>
    <row r="55" spans="1:23" hidden="1" x14ac:dyDescent="0.25">
      <c r="A55">
        <v>52</v>
      </c>
      <c r="B55" s="48" t="str">
        <f t="shared" si="3"/>
        <v/>
      </c>
      <c r="C55" s="50" t="s">
        <v>1</v>
      </c>
      <c r="D55" s="50" t="s">
        <v>1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</row>
    <row r="56" spans="1:23" hidden="1" x14ac:dyDescent="0.25">
      <c r="A56">
        <v>53</v>
      </c>
      <c r="B56" s="48" t="str">
        <f t="shared" si="3"/>
        <v/>
      </c>
      <c r="C56" s="50" t="s">
        <v>1</v>
      </c>
      <c r="D56" s="50" t="s">
        <v>1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</row>
    <row r="57" spans="1:23" x14ac:dyDescent="0.25">
      <c r="A57">
        <v>54</v>
      </c>
      <c r="B57" s="48">
        <f t="shared" si="3"/>
        <v>34</v>
      </c>
      <c r="C57" s="50" t="s">
        <v>56</v>
      </c>
      <c r="D57" s="50" t="s">
        <v>68</v>
      </c>
      <c r="E57" s="51" t="s">
        <v>32</v>
      </c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</row>
    <row r="58" spans="1:23" x14ac:dyDescent="0.25">
      <c r="A58">
        <v>55</v>
      </c>
      <c r="B58" s="48">
        <f t="shared" si="3"/>
        <v>35</v>
      </c>
      <c r="C58" s="50" t="s">
        <v>55</v>
      </c>
      <c r="D58" s="50" t="s">
        <v>62</v>
      </c>
      <c r="E58" s="51" t="s">
        <v>32</v>
      </c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</row>
    <row r="59" spans="1:23" x14ac:dyDescent="0.25">
      <c r="A59">
        <v>56</v>
      </c>
      <c r="B59" s="48">
        <f t="shared" si="3"/>
        <v>36</v>
      </c>
      <c r="C59" s="50" t="s">
        <v>54</v>
      </c>
      <c r="D59" s="50" t="s">
        <v>63</v>
      </c>
      <c r="E59" s="51" t="s">
        <v>32</v>
      </c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</row>
    <row r="60" spans="1:23" x14ac:dyDescent="0.25">
      <c r="A60">
        <v>57</v>
      </c>
      <c r="B60" s="48">
        <f t="shared" si="3"/>
        <v>37</v>
      </c>
      <c r="C60" s="50" t="s">
        <v>53</v>
      </c>
      <c r="D60" s="50" t="s">
        <v>64</v>
      </c>
      <c r="E60" s="51" t="s">
        <v>32</v>
      </c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T60" s="55"/>
      <c r="U60" s="55"/>
      <c r="V60" s="55"/>
      <c r="W60" s="55"/>
    </row>
    <row r="61" spans="1:23" x14ac:dyDescent="0.25">
      <c r="A61">
        <v>58</v>
      </c>
      <c r="B61" s="48">
        <f t="shared" si="3"/>
        <v>38</v>
      </c>
      <c r="C61" s="50" t="s">
        <v>52</v>
      </c>
      <c r="D61" s="50" t="s">
        <v>65</v>
      </c>
      <c r="E61" s="51" t="s">
        <v>32</v>
      </c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</row>
    <row r="62" spans="1:23" x14ac:dyDescent="0.25">
      <c r="A62">
        <v>59</v>
      </c>
      <c r="B62" s="48">
        <f t="shared" si="3"/>
        <v>39</v>
      </c>
      <c r="C62" s="50" t="s">
        <v>18</v>
      </c>
      <c r="D62" s="50" t="s">
        <v>66</v>
      </c>
      <c r="E62" s="51" t="s">
        <v>33</v>
      </c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</row>
    <row r="63" spans="1:23" x14ac:dyDescent="0.25">
      <c r="A63">
        <v>60</v>
      </c>
      <c r="B63" s="48">
        <f t="shared" si="3"/>
        <v>40</v>
      </c>
      <c r="C63" s="50" t="s">
        <v>19</v>
      </c>
      <c r="D63" s="50" t="s">
        <v>67</v>
      </c>
      <c r="E63" s="51" t="s">
        <v>33</v>
      </c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</row>
    <row r="64" spans="1:23" x14ac:dyDescent="0.25">
      <c r="A64">
        <v>61</v>
      </c>
      <c r="B64" s="48">
        <f t="shared" si="3"/>
        <v>41</v>
      </c>
      <c r="C64" s="50" t="s">
        <v>20</v>
      </c>
      <c r="D64" s="50" t="s">
        <v>61</v>
      </c>
      <c r="E64" s="51" t="s">
        <v>33</v>
      </c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x14ac:dyDescent="0.25">
      <c r="A65">
        <v>62</v>
      </c>
      <c r="B65" s="48">
        <f t="shared" si="3"/>
        <v>42</v>
      </c>
      <c r="C65" s="50" t="s">
        <v>21</v>
      </c>
      <c r="D65" s="50" t="s">
        <v>60</v>
      </c>
      <c r="E65" s="51" t="s">
        <v>33</v>
      </c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</row>
    <row r="66" spans="1:18" x14ac:dyDescent="0.25">
      <c r="A66">
        <v>63</v>
      </c>
      <c r="B66" s="48">
        <f t="shared" si="3"/>
        <v>43</v>
      </c>
      <c r="C66" s="50" t="s">
        <v>16</v>
      </c>
      <c r="D66" s="50" t="s">
        <v>34</v>
      </c>
      <c r="E66" s="51" t="s">
        <v>28</v>
      </c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</row>
    <row r="67" spans="1:18" s="24" customFormat="1" ht="15.75" thickBot="1" x14ac:dyDescent="0.3">
      <c r="A67" s="24">
        <v>64</v>
      </c>
      <c r="B67" s="49">
        <f t="shared" si="3"/>
        <v>44</v>
      </c>
      <c r="C67" s="52" t="s">
        <v>14</v>
      </c>
      <c r="D67" s="52" t="s">
        <v>15</v>
      </c>
      <c r="E67" s="53" t="s">
        <v>29</v>
      </c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</row>
  </sheetData>
  <sheetProtection sheet="1" objects="1" scenarios="1" formatCells="0" formatColumns="0" formatRows="0"/>
  <mergeCells count="1">
    <mergeCell ref="A2:B2"/>
  </mergeCells>
  <conditionalFormatting sqref="A4:XFD67">
    <cfRule type="expression" dxfId="0" priority="1">
      <formula>IF($B4="",TRUE,FALSE)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1"/>
  <sheetViews>
    <sheetView zoomScaleNormal="100" workbookViewId="0"/>
  </sheetViews>
  <sheetFormatPr baseColWidth="10" defaultColWidth="8.42578125" defaultRowHeight="14.25" customHeight="1" x14ac:dyDescent="0.25"/>
  <cols>
    <col min="1" max="1" width="5.42578125" style="1" customWidth="1"/>
    <col min="2" max="17" width="13.140625" style="1" customWidth="1"/>
    <col min="18" max="16384" width="8.42578125" style="1"/>
  </cols>
  <sheetData>
    <row r="2" spans="2:17" ht="14.25" customHeight="1" thickBot="1" x14ac:dyDescent="0.3"/>
    <row r="3" spans="2:17" ht="14.25" customHeight="1" x14ac:dyDescent="0.25">
      <c r="B3" s="63"/>
      <c r="C3" s="64"/>
      <c r="D3" s="75"/>
      <c r="E3" s="76"/>
      <c r="F3" s="58">
        <v>64</v>
      </c>
      <c r="G3" s="43">
        <v>62</v>
      </c>
      <c r="H3" s="43">
        <v>60</v>
      </c>
      <c r="I3" s="43">
        <v>58</v>
      </c>
      <c r="J3" s="43">
        <v>56</v>
      </c>
      <c r="K3" s="43">
        <v>54</v>
      </c>
      <c r="L3" s="43">
        <v>52</v>
      </c>
      <c r="M3" s="59">
        <v>50</v>
      </c>
      <c r="N3" s="85"/>
      <c r="O3" s="86"/>
      <c r="P3" s="87"/>
      <c r="Q3" s="88"/>
    </row>
    <row r="4" spans="2:17" ht="14.25" customHeight="1" x14ac:dyDescent="0.25">
      <c r="B4" s="65"/>
      <c r="C4" s="66"/>
      <c r="D4" s="77"/>
      <c r="E4" s="78"/>
      <c r="F4" s="18" t="str">
        <f ca="1">INDIRECT(ADDRESS(ROW(Liste!$C$4)-1+INDIRECT(ADDRESS(ROW()-1,COLUMN())),COLUMN(Liste!$C$4),1,1,"Liste"))</f>
        <v>VSS</v>
      </c>
      <c r="G4" s="20" t="str">
        <f ca="1">INDIRECT(ADDRESS(ROW(Liste!$C$4)-1+INDIRECT(ADDRESS(ROW()-1,COLUMN())),COLUMN(Liste!$C$4),1,1,"Liste"))</f>
        <v>GR1</v>
      </c>
      <c r="H4" s="20" t="str">
        <f ca="1">INDIRECT(ADDRESS(ROW(Liste!$C$4)-1+INDIRECT(ADDRESS(ROW()-1,COLUMN())),COLUMN(Liste!$C$4),1,1,"Liste"))</f>
        <v>GR3</v>
      </c>
      <c r="I4" s="20" t="str">
        <f ca="1">INDIRECT(ADDRESS(ROW(Liste!$C$4)-1+INDIRECT(ADDRESS(ROW()-1,COLUMN())),COLUMN(Liste!$C$4),1,1,"Liste"))</f>
        <v>GR5</v>
      </c>
      <c r="J4" s="20" t="str">
        <f ca="1">INDIRECT(ADDRESS(ROW(Liste!$C$4)-1+INDIRECT(ADDRESS(ROW()-1,COLUMN())),COLUMN(Liste!$C$4),1,1,"Liste"))</f>
        <v>GR7</v>
      </c>
      <c r="K4" s="20" t="str">
        <f ca="1">INDIRECT(ADDRESS(ROW(Liste!$C$4)-1+INDIRECT(ADDRESS(ROW()-1,COLUMN())),COLUMN(Liste!$C$4),1,1,"Liste"))</f>
        <v>GR9</v>
      </c>
      <c r="L4" s="34" t="str">
        <f ca="1">INDIRECT(ADDRESS(ROW(Liste!$C$4)-1+INDIRECT(ADDRESS(ROW()-1,COLUMN())),COLUMN(Liste!$C$4),1,1,"Liste"))</f>
        <v/>
      </c>
      <c r="M4" s="41" t="str">
        <f ca="1">INDIRECT(ADDRESS(ROW(Liste!$C$4)-1+INDIRECT(ADDRESS(ROW()-1,COLUMN())),COLUMN(Liste!$C$4),1,1,"Liste"))</f>
        <v/>
      </c>
      <c r="N4" s="89"/>
      <c r="O4" s="90"/>
      <c r="P4" s="91"/>
      <c r="Q4" s="92"/>
    </row>
    <row r="5" spans="2:17" ht="14.25" customHeight="1" x14ac:dyDescent="0.25">
      <c r="B5" s="67"/>
      <c r="C5" s="68"/>
      <c r="D5" s="79"/>
      <c r="E5" s="80"/>
      <c r="F5" s="5" t="str">
        <f ca="1">INDIRECT(ADDRESS(ROW(Liste!$C$4)-1+INDIRECT(ADDRESS(ROW()-2,COLUMN())),COLUMN(Liste!$D$4),1,1,"Liste"))</f>
        <v>GND</v>
      </c>
      <c r="G5" s="7" t="str">
        <f ca="1">INDIRECT(ADDRESS(ROW(Liste!$C$4)-1+INDIRECT(ADDRESS(ROW()-2,COLUMN())),COLUMN(Liste!$D$4),1,1,"Liste"))</f>
        <v>VFD6</v>
      </c>
      <c r="H5" s="7" t="str">
        <f ca="1">INDIRECT(ADDRESS(ROW(Liste!$C$4)-1+INDIRECT(ADDRESS(ROW()-2,COLUMN())),COLUMN(Liste!$D$4),1,1,"Liste"))</f>
        <v>VFD8</v>
      </c>
      <c r="I5" s="7" t="str">
        <f ca="1">INDIRECT(ADDRESS(ROW(Liste!$C$4)-1+INDIRECT(ADDRESS(ROW()-2,COLUMN())),COLUMN(Liste!$D$4),1,1,"Liste"))</f>
        <v>VFD10</v>
      </c>
      <c r="J5" s="7" t="str">
        <f ca="1">INDIRECT(ADDRESS(ROW(Liste!$C$4)-1+INDIRECT(ADDRESS(ROW()-2,COLUMN())),COLUMN(Liste!$D$4),1,1,"Liste"))</f>
        <v>VFD12</v>
      </c>
      <c r="K5" s="7" t="str">
        <f ca="1">INDIRECT(ADDRESS(ROW(Liste!$C$4)-1+INDIRECT(ADDRESS(ROW()-2,COLUMN())),COLUMN(Liste!$D$4),1,1,"Liste"))</f>
        <v>VFD14</v>
      </c>
      <c r="L5" s="44" t="str">
        <f ca="1">INDIRECT(ADDRESS(ROW(Liste!$C$4)-1+INDIRECT(ADDRESS(ROW()-2,COLUMN())),COLUMN(Liste!$D$4),1,1,"Liste"))</f>
        <v/>
      </c>
      <c r="M5" s="42" t="str">
        <f ca="1">INDIRECT(ADDRESS(ROW(Liste!$C$4)-1+INDIRECT(ADDRESS(ROW()-2,COLUMN())),COLUMN(Liste!$D$4),1,1,"Liste"))</f>
        <v/>
      </c>
      <c r="N5" s="93"/>
      <c r="O5" s="94"/>
      <c r="P5" s="95"/>
      <c r="Q5" s="96"/>
    </row>
    <row r="6" spans="2:17" ht="14.25" customHeight="1" x14ac:dyDescent="0.25">
      <c r="B6" s="69"/>
      <c r="C6" s="70"/>
      <c r="D6" s="81"/>
      <c r="E6" s="82"/>
      <c r="F6" s="31">
        <v>63</v>
      </c>
      <c r="G6" s="38">
        <v>61</v>
      </c>
      <c r="H6" s="38">
        <v>59</v>
      </c>
      <c r="I6" s="38">
        <v>57</v>
      </c>
      <c r="J6" s="38">
        <v>55</v>
      </c>
      <c r="K6" s="38">
        <v>53</v>
      </c>
      <c r="L6" s="38">
        <v>51</v>
      </c>
      <c r="M6" s="60">
        <v>49</v>
      </c>
      <c r="N6" s="97"/>
      <c r="O6" s="98"/>
      <c r="P6" s="99"/>
      <c r="Q6" s="71"/>
    </row>
    <row r="7" spans="2:17" ht="14.25" customHeight="1" x14ac:dyDescent="0.25">
      <c r="B7" s="65"/>
      <c r="C7" s="66"/>
      <c r="D7" s="77"/>
      <c r="E7" s="78"/>
      <c r="F7" s="18" t="str">
        <f ca="1">INDIRECT(ADDRESS(ROW(Liste!$C$4)-1+INDIRECT(ADDRESS(ROW()-1,COLUMN())),COLUMN(Liste!$C$4),1,1,"Liste"))</f>
        <v>VDD</v>
      </c>
      <c r="G7" s="20" t="str">
        <f ca="1">INDIRECT(ADDRESS(ROW(Liste!$C$4)-1+INDIRECT(ADDRESS(ROW()-1,COLUMN())),COLUMN(Liste!$C$4),1,1,"Liste"))</f>
        <v>GR2</v>
      </c>
      <c r="H7" s="20" t="str">
        <f ca="1">INDIRECT(ADDRESS(ROW(Liste!$C$4)-1+INDIRECT(ADDRESS(ROW()-1,COLUMN())),COLUMN(Liste!$C$4),1,1,"Liste"))</f>
        <v>GR4</v>
      </c>
      <c r="I7" s="20" t="str">
        <f ca="1">INDIRECT(ADDRESS(ROW(Liste!$C$4)-1+INDIRECT(ADDRESS(ROW()-1,COLUMN())),COLUMN(Liste!$C$4),1,1,"Liste"))</f>
        <v>GR6</v>
      </c>
      <c r="J7" s="20" t="str">
        <f ca="1">INDIRECT(ADDRESS(ROW(Liste!$C$4)-1+INDIRECT(ADDRESS(ROW()-1,COLUMN())),COLUMN(Liste!$C$4),1,1,"Liste"))</f>
        <v>GR8</v>
      </c>
      <c r="K7" s="20" t="str">
        <f ca="1">INDIRECT(ADDRESS(ROW(Liste!$C$4)-1+INDIRECT(ADDRESS(ROW()-1,COLUMN())),COLUMN(Liste!$C$4),1,1,"Liste"))</f>
        <v/>
      </c>
      <c r="L7" s="34" t="str">
        <f ca="1">INDIRECT(ADDRESS(ROW(Liste!$C$4)-1+INDIRECT(ADDRESS(ROW()-1,COLUMN())),COLUMN(Liste!$C$4),1,1,"Liste"))</f>
        <v/>
      </c>
      <c r="M7" s="41" t="str">
        <f ca="1">INDIRECT(ADDRESS(ROW(Liste!$C$4)-1+INDIRECT(ADDRESS(ROW()-1,COLUMN())),COLUMN(Liste!$C$4),1,1,"Liste"))</f>
        <v/>
      </c>
      <c r="N7" s="89"/>
      <c r="O7" s="91"/>
      <c r="P7" s="89"/>
      <c r="Q7" s="72"/>
    </row>
    <row r="8" spans="2:17" ht="14.25" customHeight="1" thickBot="1" x14ac:dyDescent="0.3">
      <c r="B8" s="67"/>
      <c r="C8" s="68"/>
      <c r="D8" s="83"/>
      <c r="E8" s="84"/>
      <c r="F8" s="61" t="str">
        <f ca="1">INDIRECT(ADDRESS(ROW(Liste!$C$4)-1+INDIRECT(ADDRESS(ROW()-2,COLUMN())),COLUMN(Liste!$D$4),1,1,"Liste"))</f>
        <v>5V</v>
      </c>
      <c r="G8" s="17" t="str">
        <f ca="1">INDIRECT(ADDRESS(ROW(Liste!$C$4)-1+INDIRECT(ADDRESS(ROW()-2,COLUMN())),COLUMN(Liste!$D$4),1,1,"Liste"))</f>
        <v>VFD7</v>
      </c>
      <c r="H8" s="17" t="str">
        <f ca="1">INDIRECT(ADDRESS(ROW(Liste!$C$4)-1+INDIRECT(ADDRESS(ROW()-2,COLUMN())),COLUMN(Liste!$D$4),1,1,"Liste"))</f>
        <v>VFD9</v>
      </c>
      <c r="I8" s="17" t="str">
        <f ca="1">INDIRECT(ADDRESS(ROW(Liste!$C$4)-1+INDIRECT(ADDRESS(ROW()-2,COLUMN())),COLUMN(Liste!$D$4),1,1,"Liste"))</f>
        <v>VFD11</v>
      </c>
      <c r="J8" s="17" t="str">
        <f ca="1">INDIRECT(ADDRESS(ROW(Liste!$C$4)-1+INDIRECT(ADDRESS(ROW()-2,COLUMN())),COLUMN(Liste!$D$4),1,1,"Liste"))</f>
        <v>VFD13</v>
      </c>
      <c r="K8" s="17" t="str">
        <f ca="1">INDIRECT(ADDRESS(ROW(Liste!$C$4)-1+INDIRECT(ADDRESS(ROW()-2,COLUMN())),COLUMN(Liste!$D$4),1,1,"Liste"))</f>
        <v/>
      </c>
      <c r="L8" s="35" t="str">
        <f ca="1">INDIRECT(ADDRESS(ROW(Liste!$C$4)-1+INDIRECT(ADDRESS(ROW()-2,COLUMN())),COLUMN(Liste!$D$4),1,1,"Liste"))</f>
        <v/>
      </c>
      <c r="M8" s="62" t="str">
        <f ca="1">INDIRECT(ADDRESS(ROW(Liste!$C$4)-1+INDIRECT(ADDRESS(ROW()-2,COLUMN())),COLUMN(Liste!$D$4),1,1,"Liste"))</f>
        <v/>
      </c>
      <c r="N8" s="99"/>
      <c r="O8" s="100"/>
      <c r="P8" s="99"/>
      <c r="Q8" s="74"/>
    </row>
    <row r="9" spans="2:17" ht="14.25" customHeight="1" x14ac:dyDescent="0.25">
      <c r="B9" s="69"/>
      <c r="C9" s="7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2">
        <v>47</v>
      </c>
      <c r="Q9" s="3">
        <v>48</v>
      </c>
    </row>
    <row r="10" spans="2:17" ht="14.25" customHeight="1" x14ac:dyDescent="0.25">
      <c r="B10" s="65"/>
      <c r="C10" s="72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8" t="str">
        <f ca="1">INDIRECT(ADDRESS(ROW(Liste!$C$4)-1+INDIRECT(ADDRESS(ROW()-1,COLUMN())),COLUMN(Liste!$C$4),1,1,"Liste"))</f>
        <v>GR11</v>
      </c>
      <c r="Q10" s="19" t="str">
        <f ca="1">INDIRECT(ADDRESS(ROW(Liste!$C$4)-1+INDIRECT(ADDRESS(ROW()-1,COLUMN())),COLUMN(Liste!$C$4),1,1,"Liste"))</f>
        <v>GR10</v>
      </c>
    </row>
    <row r="11" spans="2:17" ht="14.25" customHeight="1" thickBot="1" x14ac:dyDescent="0.3">
      <c r="B11" s="73"/>
      <c r="C11" s="74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5" t="str">
        <f ca="1">INDIRECT(ADDRESS(ROW(Liste!$C$4)-1+INDIRECT(ADDRESS(ROW()-2,COLUMN())),COLUMN(Liste!$D$4),1,1,"Liste"))</f>
        <v>VFD16</v>
      </c>
      <c r="Q11" s="6" t="str">
        <f ca="1">INDIRECT(ADDRESS(ROW(Liste!$C$4)-1+INDIRECT(ADDRESS(ROW()-2,COLUMN())),COLUMN(Liste!$D$4),1,1,"Liste"))</f>
        <v>VFD15</v>
      </c>
    </row>
    <row r="12" spans="2:17" ht="14.25" customHeight="1" x14ac:dyDescent="0.25">
      <c r="B12" s="2">
        <v>2</v>
      </c>
      <c r="C12" s="3">
        <v>1</v>
      </c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8">
        <v>45</v>
      </c>
      <c r="Q12" s="9">
        <v>46</v>
      </c>
    </row>
    <row r="13" spans="2:17" ht="14.25" customHeight="1" x14ac:dyDescent="0.25">
      <c r="B13" s="18" t="str">
        <f ca="1">INDIRECT(ADDRESS(ROW(Liste!$C$4)-1+INDIRECT(ADDRESS(ROW()-1,COLUMN())),COLUMN(Liste!$C$4),1,1,"Liste"))</f>
        <v/>
      </c>
      <c r="C13" s="19" t="str">
        <f ca="1">INDIRECT(ADDRESS(ROW(Liste!$C$4)-1+INDIRECT(ADDRESS(ROW()-1,COLUMN())),COLUMN(Liste!$C$4),1,1,"Liste"))</f>
        <v/>
      </c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8" t="str">
        <f ca="1">INDIRECT(ADDRESS(ROW(Liste!$C$4)-1+INDIRECT(ADDRESS(ROW()-1,COLUMN())),COLUMN(Liste!$C$4),1,1,"Liste"))</f>
        <v>VEE</v>
      </c>
      <c r="Q13" s="19" t="str">
        <f ca="1">INDIRECT(ADDRESS(ROW(Liste!$C$4)-1+INDIRECT(ADDRESS(ROW()-1,COLUMN())),COLUMN(Liste!$C$4),1,1,"Liste"))</f>
        <v>GR12</v>
      </c>
    </row>
    <row r="14" spans="2:17" ht="14.25" customHeight="1" x14ac:dyDescent="0.25">
      <c r="B14" s="5" t="str">
        <f ca="1">INDIRECT(ADDRESS(ROW(Liste!$C$4)-1+INDIRECT(ADDRESS(ROW()-2,COLUMN())),COLUMN(Liste!$D$4),1,1,"Liste"))</f>
        <v/>
      </c>
      <c r="C14" s="6" t="str">
        <f ca="1">INDIRECT(ADDRESS(ROW(Liste!$C$4)-1+INDIRECT(ADDRESS(ROW()-2,COLUMN())),COLUMN(Liste!$D$4),1,1,"Liste"))</f>
        <v/>
      </c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5" t="str">
        <f ca="1">INDIRECT(ADDRESS(ROW(Liste!$C$4)-1+INDIRECT(ADDRESS(ROW()-2,COLUMN())),COLUMN(Liste!$D$4),1,1,"Liste"))</f>
        <v>V-35</v>
      </c>
      <c r="Q14" s="6" t="str">
        <f ca="1">INDIRECT(ADDRESS(ROW(Liste!$C$4)-1+INDIRECT(ADDRESS(ROW()-2,COLUMN())),COLUMN(Liste!$D$4),1,1,"Liste"))</f>
        <v>VFD17</v>
      </c>
    </row>
    <row r="15" spans="2:17" ht="14.25" customHeight="1" x14ac:dyDescent="0.25">
      <c r="B15" s="8">
        <v>4</v>
      </c>
      <c r="C15" s="9">
        <v>3</v>
      </c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8">
        <v>43</v>
      </c>
      <c r="Q15" s="9">
        <v>44</v>
      </c>
    </row>
    <row r="16" spans="2:17" ht="14.25" customHeight="1" x14ac:dyDescent="0.25">
      <c r="B16" s="18" t="str">
        <f ca="1">INDIRECT(ADDRESS(ROW(Liste!$C$4)-1+INDIRECT(ADDRESS(ROW()-1,COLUMN())),COLUMN(Liste!$C$4),1,1,"Liste"))</f>
        <v/>
      </c>
      <c r="C16" s="19" t="str">
        <f ca="1">INDIRECT(ADDRESS(ROW(Liste!$C$4)-1+INDIRECT(ADDRESS(ROW()-1,COLUMN())),COLUMN(Liste!$C$4),1,1,"Liste"))</f>
        <v/>
      </c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8" t="str">
        <f ca="1">INDIRECT(ADDRESS(ROW(Liste!$C$4)-1+INDIRECT(ADDRESS(ROW()-1,COLUMN())),COLUMN(Liste!$C$4),1,1,"Liste"))</f>
        <v>SG15</v>
      </c>
      <c r="Q16" s="19" t="str">
        <f ca="1">INDIRECT(ADDRESS(ROW(Liste!$C$4)-1+INDIRECT(ADDRESS(ROW()-1,COLUMN())),COLUMN(Liste!$C$4),1,1,"Liste"))</f>
        <v>SG16</v>
      </c>
    </row>
    <row r="17" spans="2:17" ht="14.25" customHeight="1" x14ac:dyDescent="0.25">
      <c r="B17" s="5" t="str">
        <f ca="1">INDIRECT(ADDRESS(ROW(Liste!$C$4)-1+INDIRECT(ADDRESS(ROW()-2,COLUMN())),COLUMN(Liste!$D$4),1,1,"Liste"))</f>
        <v/>
      </c>
      <c r="C17" s="6" t="str">
        <f ca="1">INDIRECT(ADDRESS(ROW(Liste!$C$4)-1+INDIRECT(ADDRESS(ROW()-2,COLUMN())),COLUMN(Liste!$D$4),1,1,"Liste"))</f>
        <v/>
      </c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5" t="str">
        <f ca="1">INDIRECT(ADDRESS(ROW(Liste!$C$4)-1+INDIRECT(ADDRESS(ROW()-2,COLUMN())),COLUMN(Liste!$D$4),1,1,"Liste"))</f>
        <v>VFD19</v>
      </c>
      <c r="Q17" s="6" t="str">
        <f ca="1">INDIRECT(ADDRESS(ROW(Liste!$C$4)-1+INDIRECT(ADDRESS(ROW()-2,COLUMN())),COLUMN(Liste!$D$4),1,1,"Liste"))</f>
        <v>VFD18</v>
      </c>
    </row>
    <row r="18" spans="2:17" ht="14.25" customHeight="1" x14ac:dyDescent="0.25">
      <c r="B18" s="8">
        <v>6</v>
      </c>
      <c r="C18" s="9">
        <v>5</v>
      </c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8">
        <v>41</v>
      </c>
      <c r="Q18" s="9">
        <v>42</v>
      </c>
    </row>
    <row r="19" spans="2:17" ht="14.25" customHeight="1" x14ac:dyDescent="0.25">
      <c r="B19" s="18" t="str">
        <f ca="1">INDIRECT(ADDRESS(ROW(Liste!$C$4)-1+INDIRECT(ADDRESS(ROW()-1,COLUMN())),COLUMN(Liste!$C$4),1,1,"Liste"))</f>
        <v>DOUT</v>
      </c>
      <c r="C19" s="19" t="str">
        <f ca="1">INDIRECT(ADDRESS(ROW(Liste!$C$4)-1+INDIRECT(ADDRESS(ROW()-1,COLUMN())),COLUMN(Liste!$C$4),1,1,"Liste"))</f>
        <v>OSC</v>
      </c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8" t="str">
        <f ca="1">INDIRECT(ADDRESS(ROW(Liste!$C$4)-1+INDIRECT(ADDRESS(ROW()-1,COLUMN())),COLUMN(Liste!$C$4),1,1,"Liste"))</f>
        <v>SG13</v>
      </c>
      <c r="Q19" s="19" t="str">
        <f ca="1">INDIRECT(ADDRESS(ROW(Liste!$C$4)-1+INDIRECT(ADDRESS(ROW()-1,COLUMN())),COLUMN(Liste!$C$4),1,1,"Liste"))</f>
        <v>SG14</v>
      </c>
    </row>
    <row r="20" spans="2:17" ht="14.25" customHeight="1" x14ac:dyDescent="0.25">
      <c r="B20" s="5" t="str">
        <f ca="1">INDIRECT(ADDRESS(ROW(Liste!$C$4)-1+INDIRECT(ADDRESS(ROW()-2,COLUMN())),COLUMN(Liste!$D$4),1,1,"Liste"))</f>
        <v>UC12</v>
      </c>
      <c r="C20" s="6" t="str">
        <f ca="1">INDIRECT(ADDRESS(ROW(Liste!$C$4)-1+INDIRECT(ADDRESS(ROW()-2,COLUMN())),COLUMN(Liste!$D$4),1,1,"Liste"))</f>
        <v>Resistor</v>
      </c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5" t="str">
        <f ca="1">INDIRECT(ADDRESS(ROW(Liste!$C$4)-1+INDIRECT(ADDRESS(ROW()-2,COLUMN())),COLUMN(Liste!$D$4),1,1,"Liste"))</f>
        <v>VFD21</v>
      </c>
      <c r="Q20" s="6" t="str">
        <f ca="1">INDIRECT(ADDRESS(ROW(Liste!$C$4)-1+INDIRECT(ADDRESS(ROW()-2,COLUMN())),COLUMN(Liste!$D$4),1,1,"Liste"))</f>
        <v>VFD20</v>
      </c>
    </row>
    <row r="21" spans="2:17" ht="14.25" customHeight="1" x14ac:dyDescent="0.25">
      <c r="B21" s="8">
        <v>8</v>
      </c>
      <c r="C21" s="9">
        <v>7</v>
      </c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8">
        <v>39</v>
      </c>
      <c r="Q21" s="9">
        <v>40</v>
      </c>
    </row>
    <row r="22" spans="2:17" ht="14.25" customHeight="1" x14ac:dyDescent="0.25">
      <c r="B22" s="18" t="str">
        <f ca="1">INDIRECT(ADDRESS(ROW(Liste!$C$4)-1+INDIRECT(ADDRESS(ROW()-1,COLUMN())),COLUMN(Liste!$C$4),1,1,"Liste"))</f>
        <v>CLK</v>
      </c>
      <c r="C22" s="19" t="str">
        <f ca="1">INDIRECT(ADDRESS(ROW(Liste!$C$4)-1+INDIRECT(ADDRESS(ROW()-1,COLUMN())),COLUMN(Liste!$C$4),1,1,"Liste"))</f>
        <v>DIN</v>
      </c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8" t="str">
        <f ca="1">INDIRECT(ADDRESS(ROW(Liste!$C$4)-1+INDIRECT(ADDRESS(ROW()-1,COLUMN())),COLUMN(Liste!$C$4),1,1,"Liste"))</f>
        <v>SG11</v>
      </c>
      <c r="Q22" s="19" t="str">
        <f ca="1">INDIRECT(ADDRESS(ROW(Liste!$C$4)-1+INDIRECT(ADDRESS(ROW()-1,COLUMN())),COLUMN(Liste!$C$4),1,1,"Liste"))</f>
        <v>SG12</v>
      </c>
    </row>
    <row r="23" spans="2:17" ht="14.25" customHeight="1" x14ac:dyDescent="0.25">
      <c r="B23" s="5" t="str">
        <f ca="1">INDIRECT(ADDRESS(ROW(Liste!$C$4)-1+INDIRECT(ADDRESS(ROW()-2,COLUMN())),COLUMN(Liste!$D$4),1,1,"Liste"))</f>
        <v>UC13</v>
      </c>
      <c r="C23" s="6" t="str">
        <f ca="1">INDIRECT(ADDRESS(ROW(Liste!$C$4)-1+INDIRECT(ADDRESS(ROW()-2,COLUMN())),COLUMN(Liste!$D$4),1,1,"Liste"))</f>
        <v>UC11</v>
      </c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5" t="str">
        <f ca="1">INDIRECT(ADDRESS(ROW(Liste!$C$4)-1+INDIRECT(ADDRESS(ROW()-2,COLUMN())),COLUMN(Liste!$D$4),1,1,"Liste"))</f>
        <v>VFD23</v>
      </c>
      <c r="Q23" s="6" t="str">
        <f ca="1">INDIRECT(ADDRESS(ROW(Liste!$C$4)-1+INDIRECT(ADDRESS(ROW()-2,COLUMN())),COLUMN(Liste!$D$4),1,1,"Liste"))</f>
        <v>VFD22</v>
      </c>
    </row>
    <row r="24" spans="2:17" ht="14.25" customHeight="1" x14ac:dyDescent="0.25">
      <c r="B24" s="8">
        <v>10</v>
      </c>
      <c r="C24" s="9">
        <v>9</v>
      </c>
      <c r="D24" s="13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8">
        <v>37</v>
      </c>
      <c r="Q24" s="9">
        <v>38</v>
      </c>
    </row>
    <row r="25" spans="2:17" ht="14.25" customHeight="1" x14ac:dyDescent="0.25">
      <c r="B25" s="18" t="str">
        <f ca="1">INDIRECT(ADDRESS(ROW(Liste!$C$4)-1+INDIRECT(ADDRESS(ROW()-1,COLUMN())),COLUMN(Liste!$C$4),1,1,"Liste"))</f>
        <v/>
      </c>
      <c r="C25" s="19" t="str">
        <f ca="1">INDIRECT(ADDRESS(ROW(Liste!$C$4)-1+INDIRECT(ADDRESS(ROW()-1,COLUMN())),COLUMN(Liste!$C$4),1,1,"Liste"))</f>
        <v>STB</v>
      </c>
      <c r="D25" s="13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8" t="str">
        <f ca="1">INDIRECT(ADDRESS(ROW(Liste!$C$4)-1+INDIRECT(ADDRESS(ROW()-1,COLUMN())),COLUMN(Liste!$C$4),1,1,"Liste"))</f>
        <v/>
      </c>
      <c r="Q25" s="19" t="str">
        <f ca="1">INDIRECT(ADDRESS(ROW(Liste!$C$4)-1+INDIRECT(ADDRESS(ROW()-1,COLUMN())),COLUMN(Liste!$C$4),1,1,"Liste"))</f>
        <v>SG10</v>
      </c>
    </row>
    <row r="26" spans="2:17" ht="14.25" customHeight="1" x14ac:dyDescent="0.25">
      <c r="B26" s="5" t="str">
        <f ca="1">INDIRECT(ADDRESS(ROW(Liste!$C$4)-1+INDIRECT(ADDRESS(ROW()-2,COLUMN())),COLUMN(Liste!$D$4),1,1,"Liste"))</f>
        <v/>
      </c>
      <c r="C26" s="6" t="str">
        <f ca="1">INDIRECT(ADDRESS(ROW(Liste!$C$4)-1+INDIRECT(ADDRESS(ROW()-2,COLUMN())),COLUMN(Liste!$D$4),1,1,"Liste"))</f>
        <v>UC10</v>
      </c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5" t="str">
        <f ca="1">INDIRECT(ADDRESS(ROW(Liste!$C$4)-1+INDIRECT(ADDRESS(ROW()-2,COLUMN())),COLUMN(Liste!$D$4),1,1,"Liste"))</f>
        <v/>
      </c>
      <c r="Q26" s="6" t="str">
        <f ca="1">INDIRECT(ADDRESS(ROW(Liste!$C$4)-1+INDIRECT(ADDRESS(ROW()-2,COLUMN())),COLUMN(Liste!$D$4),1,1,"Liste"))</f>
        <v>VFD24</v>
      </c>
    </row>
    <row r="27" spans="2:17" ht="14.25" customHeight="1" x14ac:dyDescent="0.25">
      <c r="B27" s="25">
        <v>12</v>
      </c>
      <c r="C27" s="26">
        <v>11</v>
      </c>
      <c r="D27" s="13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25">
        <v>35</v>
      </c>
      <c r="Q27" s="40">
        <v>36</v>
      </c>
    </row>
    <row r="28" spans="2:17" ht="14.25" customHeight="1" x14ac:dyDescent="0.25">
      <c r="B28" s="27" t="str">
        <f ca="1">INDIRECT(ADDRESS(ROW(Liste!$C$4)-1+INDIRECT(ADDRESS(ROW()-1,COLUMN())),COLUMN(Liste!$C$4),1,1,"Liste"))</f>
        <v/>
      </c>
      <c r="C28" s="28" t="str">
        <f ca="1">INDIRECT(ADDRESS(ROW(Liste!$C$4)-1+INDIRECT(ADDRESS(ROW()-1,COLUMN())),COLUMN(Liste!$C$4),1,1,"Liste"))</f>
        <v/>
      </c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27" t="str">
        <f ca="1">INDIRECT(ADDRESS(ROW(Liste!$C$4)-1+INDIRECT(ADDRESS(ROW()-1,COLUMN())),COLUMN(Liste!$C$4),1,1,"Liste"))</f>
        <v/>
      </c>
      <c r="Q28" s="41" t="str">
        <f ca="1">INDIRECT(ADDRESS(ROW(Liste!$C$4)-1+INDIRECT(ADDRESS(ROW()-1,COLUMN())),COLUMN(Liste!$C$4),1,1,"Liste"))</f>
        <v/>
      </c>
    </row>
    <row r="29" spans="2:17" ht="14.25" customHeight="1" x14ac:dyDescent="0.25">
      <c r="B29" s="29" t="str">
        <f ca="1">INDIRECT(ADDRESS(ROW(Liste!$C$4)-1+INDIRECT(ADDRESS(ROW()-2,COLUMN())),COLUMN(Liste!$D$4),1,1,"Liste"))</f>
        <v/>
      </c>
      <c r="C29" s="30" t="str">
        <f ca="1">INDIRECT(ADDRESS(ROW(Liste!$C$4)-1+INDIRECT(ADDRESS(ROW()-2,COLUMN())),COLUMN(Liste!$D$4),1,1,"Liste"))</f>
        <v/>
      </c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29" t="str">
        <f ca="1">INDIRECT(ADDRESS(ROW(Liste!$C$4)-1+INDIRECT(ADDRESS(ROW()-2,COLUMN())),COLUMN(Liste!$D$4),1,1,"Liste"))</f>
        <v/>
      </c>
      <c r="Q29" s="42" t="str">
        <f ca="1">INDIRECT(ADDRESS(ROW(Liste!$C$4)-1+INDIRECT(ADDRESS(ROW()-2,COLUMN())),COLUMN(Liste!$D$4),1,1,"Liste"))</f>
        <v/>
      </c>
    </row>
    <row r="30" spans="2:17" ht="14.25" customHeight="1" x14ac:dyDescent="0.25">
      <c r="B30" s="31">
        <v>14</v>
      </c>
      <c r="C30" s="32">
        <v>13</v>
      </c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25">
        <v>33</v>
      </c>
      <c r="Q30" s="32">
        <v>34</v>
      </c>
    </row>
    <row r="31" spans="2:17" ht="14.25" customHeight="1" x14ac:dyDescent="0.25">
      <c r="B31" s="27" t="str">
        <f ca="1">INDIRECT(ADDRESS(ROW(Liste!$C$4)-1+INDIRECT(ADDRESS(ROW()-1,COLUMN())),COLUMN(Liste!$C$4),1,1,"Liste"))</f>
        <v/>
      </c>
      <c r="C31" s="28" t="str">
        <f ca="1">INDIRECT(ADDRESS(ROW(Liste!$C$4)-1+INDIRECT(ADDRESS(ROW()-1,COLUMN())),COLUMN(Liste!$C$4),1,1,"Liste"))</f>
        <v/>
      </c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27" t="str">
        <f ca="1">INDIRECT(ADDRESS(ROW(Liste!$C$4)-1+INDIRECT(ADDRESS(ROW()-1,COLUMN())),COLUMN(Liste!$C$4),1,1,"Liste"))</f>
        <v/>
      </c>
      <c r="Q31" s="28" t="str">
        <f ca="1">INDIRECT(ADDRESS(ROW(Liste!$C$4)-1+INDIRECT(ADDRESS(ROW()-1,COLUMN())),COLUMN(Liste!$C$4),1,1,"Liste"))</f>
        <v/>
      </c>
    </row>
    <row r="32" spans="2:17" ht="14.25" customHeight="1" thickBot="1" x14ac:dyDescent="0.3">
      <c r="B32" s="29" t="str">
        <f ca="1">INDIRECT(ADDRESS(ROW(Liste!$C$4)-1+INDIRECT(ADDRESS(ROW()-2,COLUMN())),COLUMN(Liste!$D$4),1,1,"Liste"))</f>
        <v/>
      </c>
      <c r="C32" s="30" t="str">
        <f ca="1">INDIRECT(ADDRESS(ROW(Liste!$C$4)-1+INDIRECT(ADDRESS(ROW()-2,COLUMN())),COLUMN(Liste!$D$4),1,1,"Liste"))</f>
        <v/>
      </c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45" t="str">
        <f ca="1">INDIRECT(ADDRESS(ROW(Liste!$C$4)-1+INDIRECT(ADDRESS(ROW()-2,COLUMN())),COLUMN(Liste!$D$4),1,1,"Liste"))</f>
        <v/>
      </c>
      <c r="Q32" s="33" t="str">
        <f ca="1">INDIRECT(ADDRESS(ROW(Liste!$C$4)-1+INDIRECT(ADDRESS(ROW()-2,COLUMN())),COLUMN(Liste!$D$4),1,1,"Liste"))</f>
        <v/>
      </c>
    </row>
    <row r="33" spans="2:17" ht="14.25" customHeight="1" x14ac:dyDescent="0.25">
      <c r="B33" s="31">
        <v>16</v>
      </c>
      <c r="C33" s="32">
        <v>15</v>
      </c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01"/>
      <c r="Q33" s="102"/>
    </row>
    <row r="34" spans="2:17" ht="14.25" customHeight="1" x14ac:dyDescent="0.25">
      <c r="B34" s="27" t="str">
        <f ca="1">INDIRECT(ADDRESS(ROW(Liste!$C$4)-1+INDIRECT(ADDRESS(ROW()-1,COLUMN())),COLUMN(Liste!$C$4),1,1,"Liste"))</f>
        <v/>
      </c>
      <c r="C34" s="28" t="str">
        <f ca="1">INDIRECT(ADDRESS(ROW(Liste!$C$4)-1+INDIRECT(ADDRESS(ROW()-1,COLUMN())),COLUMN(Liste!$C$4),1,1,"Liste"))</f>
        <v/>
      </c>
      <c r="D34" s="13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03"/>
      <c r="Q34" s="104"/>
    </row>
    <row r="35" spans="2:17" ht="14.25" customHeight="1" thickBot="1" x14ac:dyDescent="0.3">
      <c r="B35" s="45" t="str">
        <f ca="1">INDIRECT(ADDRESS(ROW(Liste!$C$4)-1+INDIRECT(ADDRESS(ROW()-2,COLUMN())),COLUMN(Liste!$D$4),1,1,"Liste"))</f>
        <v/>
      </c>
      <c r="C35" s="33" t="str">
        <f ca="1">INDIRECT(ADDRESS(ROW(Liste!$C$4)-1+INDIRECT(ADDRESS(ROW()-2,COLUMN())),COLUMN(Liste!$D$4),1,1,"Liste"))</f>
        <v/>
      </c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05"/>
      <c r="Q35" s="106"/>
    </row>
    <row r="36" spans="2:17" ht="14.25" customHeight="1" x14ac:dyDescent="0.25">
      <c r="B36" s="101"/>
      <c r="C36" s="100"/>
      <c r="D36" s="83"/>
      <c r="E36" s="84"/>
      <c r="F36" s="2">
        <v>17</v>
      </c>
      <c r="G36" s="4">
        <v>19</v>
      </c>
      <c r="H36" s="4">
        <v>21</v>
      </c>
      <c r="I36" s="4">
        <v>23</v>
      </c>
      <c r="J36" s="4">
        <v>25</v>
      </c>
      <c r="K36" s="4">
        <v>27</v>
      </c>
      <c r="L36" s="4">
        <v>29</v>
      </c>
      <c r="M36" s="3">
        <v>31</v>
      </c>
      <c r="N36" s="99"/>
      <c r="O36" s="110"/>
      <c r="P36" s="98"/>
      <c r="Q36" s="107"/>
    </row>
    <row r="37" spans="2:17" ht="14.25" customHeight="1" x14ac:dyDescent="0.25">
      <c r="B37" s="103"/>
      <c r="C37" s="91"/>
      <c r="D37" s="77"/>
      <c r="E37" s="78"/>
      <c r="F37" s="18" t="str">
        <f ca="1">INDIRECT(ADDRESS(ROW(Liste!$C$4)-1+INDIRECT(ADDRESS(ROW()-1,COLUMN())),COLUMN(Liste!$C$4),1,1,"Liste"))</f>
        <v>VSS</v>
      </c>
      <c r="G37" s="20" t="str">
        <f ca="1">INDIRECT(ADDRESS(ROW(Liste!$C$4)-1+INDIRECT(ADDRESS(ROW()-1,COLUMN())),COLUMN(Liste!$C$4),1,1,"Liste"))</f>
        <v>SG1</v>
      </c>
      <c r="H37" s="20" t="str">
        <f ca="1">INDIRECT(ADDRESS(ROW(Liste!$C$4)-1+INDIRECT(ADDRESS(ROW()-1,COLUMN())),COLUMN(Liste!$C$4),1,1,"Liste"))</f>
        <v>SG3</v>
      </c>
      <c r="I37" s="20" t="str">
        <f ca="1">INDIRECT(ADDRESS(ROW(Liste!$C$4)-1+INDIRECT(ADDRESS(ROW()-1,COLUMN())),COLUMN(Liste!$C$4),1,1,"Liste"))</f>
        <v>SG5</v>
      </c>
      <c r="J37" s="20" t="str">
        <f ca="1">INDIRECT(ADDRESS(ROW(Liste!$C$4)-1+INDIRECT(ADDRESS(ROW()-1,COLUMN())),COLUMN(Liste!$C$4),1,1,"Liste"))</f>
        <v>SG7</v>
      </c>
      <c r="K37" s="46" t="str">
        <f ca="1">INDIRECT(ADDRESS(ROW(Liste!$C$4)-1+INDIRECT(ADDRESS(ROW()-1,COLUMN())),COLUMN(Liste!$C$4),1,1,"Liste"))</f>
        <v>SG9</v>
      </c>
      <c r="L37" s="36" t="str">
        <f ca="1">INDIRECT(ADDRESS(ROW(Liste!$C$4)-1+INDIRECT(ADDRESS(ROW()-1,COLUMN())),COLUMN(Liste!$C$4),1,1,"Liste"))</f>
        <v/>
      </c>
      <c r="M37" s="28" t="str">
        <f ca="1">INDIRECT(ADDRESS(ROW(Liste!$C$4)-1+INDIRECT(ADDRESS(ROW()-1,COLUMN())),COLUMN(Liste!$C$4),1,1,"Liste"))</f>
        <v/>
      </c>
      <c r="N37" s="89"/>
      <c r="O37" s="90"/>
      <c r="P37" s="91"/>
      <c r="Q37" s="104"/>
    </row>
    <row r="38" spans="2:17" ht="14.25" customHeight="1" x14ac:dyDescent="0.25">
      <c r="B38" s="105"/>
      <c r="C38" s="95"/>
      <c r="D38" s="79"/>
      <c r="E38" s="80"/>
      <c r="F38" s="5" t="str">
        <f ca="1">INDIRECT(ADDRESS(ROW(Liste!$C$4)-1+INDIRECT(ADDRESS(ROW()-2,COLUMN())),COLUMN(Liste!$D$4),1,1,"Liste"))</f>
        <v>GND</v>
      </c>
      <c r="G38" s="7" t="str">
        <f ca="1">INDIRECT(ADDRESS(ROW(Liste!$C$4)-1+INDIRECT(ADDRESS(ROW()-2,COLUMN())),COLUMN(Liste!$D$4),1,1,"Liste"))</f>
        <v>VFD33</v>
      </c>
      <c r="H38" s="7" t="str">
        <f ca="1">INDIRECT(ADDRESS(ROW(Liste!$C$4)-1+INDIRECT(ADDRESS(ROW()-2,COLUMN())),COLUMN(Liste!$D$4),1,1,"Liste"))</f>
        <v>VFD31</v>
      </c>
      <c r="I38" s="7" t="str">
        <f ca="1">INDIRECT(ADDRESS(ROW(Liste!$C$4)-1+INDIRECT(ADDRESS(ROW()-2,COLUMN())),COLUMN(Liste!$D$4),1,1,"Liste"))</f>
        <v>VFD29</v>
      </c>
      <c r="J38" s="7" t="str">
        <f ca="1">INDIRECT(ADDRESS(ROW(Liste!$C$4)-1+INDIRECT(ADDRESS(ROW()-2,COLUMN())),COLUMN(Liste!$D$4),1,1,"Liste"))</f>
        <v>VFD27</v>
      </c>
      <c r="K38" s="47" t="str">
        <f ca="1">INDIRECT(ADDRESS(ROW(Liste!$C$4)-1+INDIRECT(ADDRESS(ROW()-2,COLUMN())),COLUMN(Liste!$D$4),1,1,"Liste"))</f>
        <v>VFD25</v>
      </c>
      <c r="L38" s="37" t="str">
        <f ca="1">INDIRECT(ADDRESS(ROW(Liste!$C$4)-1+INDIRECT(ADDRESS(ROW()-2,COLUMN())),COLUMN(Liste!$D$4),1,1,"Liste"))</f>
        <v/>
      </c>
      <c r="M38" s="30" t="str">
        <f ca="1">INDIRECT(ADDRESS(ROW(Liste!$C$4)-1+INDIRECT(ADDRESS(ROW()-2,COLUMN())),COLUMN(Liste!$D$4),1,1,"Liste"))</f>
        <v/>
      </c>
      <c r="N38" s="93"/>
      <c r="O38" s="94"/>
      <c r="P38" s="95"/>
      <c r="Q38" s="106"/>
    </row>
    <row r="39" spans="2:17" ht="14.25" customHeight="1" x14ac:dyDescent="0.25">
      <c r="B39" s="101"/>
      <c r="C39" s="99"/>
      <c r="D39" s="70"/>
      <c r="E39" s="82"/>
      <c r="F39" s="8">
        <v>18</v>
      </c>
      <c r="G39" s="10">
        <v>20</v>
      </c>
      <c r="H39" s="10">
        <v>22</v>
      </c>
      <c r="I39" s="10">
        <v>24</v>
      </c>
      <c r="J39" s="10">
        <v>26</v>
      </c>
      <c r="K39" s="10">
        <v>28</v>
      </c>
      <c r="L39" s="10">
        <v>30</v>
      </c>
      <c r="M39" s="9">
        <v>32</v>
      </c>
      <c r="N39" s="97"/>
      <c r="O39" s="111"/>
      <c r="P39" s="98"/>
      <c r="Q39" s="107"/>
    </row>
    <row r="40" spans="2:17" ht="14.25" customHeight="1" x14ac:dyDescent="0.25">
      <c r="B40" s="103"/>
      <c r="C40" s="89"/>
      <c r="D40" s="66"/>
      <c r="E40" s="78"/>
      <c r="F40" s="18" t="str">
        <f ca="1">INDIRECT(ADDRESS(ROW(Liste!$C$4)-1+INDIRECT(ADDRESS(ROW()-1,COLUMN())),COLUMN(Liste!$C$4),1,1,"Liste"))</f>
        <v>VDD</v>
      </c>
      <c r="G40" s="20" t="str">
        <f ca="1">INDIRECT(ADDRESS(ROW(Liste!$C$4)-1+INDIRECT(ADDRESS(ROW()-1,COLUMN())),COLUMN(Liste!$C$4),1,1,"Liste"))</f>
        <v>SG2</v>
      </c>
      <c r="H40" s="20" t="str">
        <f ca="1">INDIRECT(ADDRESS(ROW(Liste!$C$4)-1+INDIRECT(ADDRESS(ROW()-1,COLUMN())),COLUMN(Liste!$C$4),1,1,"Liste"))</f>
        <v>SG4</v>
      </c>
      <c r="I40" s="20" t="str">
        <f ca="1">INDIRECT(ADDRESS(ROW(Liste!$C$4)-1+INDIRECT(ADDRESS(ROW()-1,COLUMN())),COLUMN(Liste!$C$4),1,1,"Liste"))</f>
        <v>SG6</v>
      </c>
      <c r="J40" s="21" t="str">
        <f ca="1">INDIRECT(ADDRESS(ROW(Liste!$C$4)-1+INDIRECT(ADDRESS(ROW()-1,COLUMN())),COLUMN(Liste!$C$4),1,1,"Liste"))</f>
        <v>SG8</v>
      </c>
      <c r="K40" s="36" t="str">
        <f ca="1">INDIRECT(ADDRESS(ROW(Liste!$C$4)-1+INDIRECT(ADDRESS(ROW()-1,COLUMN())),COLUMN(Liste!$C$4),1,1,"Liste"))</f>
        <v/>
      </c>
      <c r="L40" s="34" t="str">
        <f ca="1">INDIRECT(ADDRESS(ROW(Liste!$C$4)-1+INDIRECT(ADDRESS(ROW()-1,COLUMN())),COLUMN(Liste!$C$4),1,1,"Liste"))</f>
        <v/>
      </c>
      <c r="M40" s="28" t="str">
        <f ca="1">INDIRECT(ADDRESS(ROW(Liste!$C$4)-1+INDIRECT(ADDRESS(ROW()-1,COLUMN())),COLUMN(Liste!$C$4),1,1,"Liste"))</f>
        <v/>
      </c>
      <c r="N40" s="89"/>
      <c r="O40" s="90"/>
      <c r="P40" s="91"/>
      <c r="Q40" s="104"/>
    </row>
    <row r="41" spans="2:17" ht="14.25" customHeight="1" thickBot="1" x14ac:dyDescent="0.3">
      <c r="B41" s="114"/>
      <c r="C41" s="112"/>
      <c r="D41" s="115"/>
      <c r="E41" s="116"/>
      <c r="F41" s="61" t="str">
        <f ca="1">INDIRECT(ADDRESS(ROW(Liste!$C$4)-1+INDIRECT(ADDRESS(ROW()-2,COLUMN())),COLUMN(Liste!$D$4),1,1,"Liste"))</f>
        <v>5V</v>
      </c>
      <c r="G41" s="17" t="str">
        <f ca="1">INDIRECT(ADDRESS(ROW(Liste!$C$4)-1+INDIRECT(ADDRESS(ROW()-2,COLUMN())),COLUMN(Liste!$D$4),1,1,"Liste"))</f>
        <v>VFD32</v>
      </c>
      <c r="H41" s="17" t="str">
        <f ca="1">INDIRECT(ADDRESS(ROW(Liste!$C$4)-1+INDIRECT(ADDRESS(ROW()-2,COLUMN())),COLUMN(Liste!$D$4),1,1,"Liste"))</f>
        <v>VFD30</v>
      </c>
      <c r="I41" s="17" t="str">
        <f ca="1">INDIRECT(ADDRESS(ROW(Liste!$C$4)-1+INDIRECT(ADDRESS(ROW()-2,COLUMN())),COLUMN(Liste!$D$4),1,1,"Liste"))</f>
        <v>VFD28</v>
      </c>
      <c r="J41" s="17" t="str">
        <f ca="1">INDIRECT(ADDRESS(ROW(Liste!$C$4)-1+INDIRECT(ADDRESS(ROW()-2,COLUMN())),COLUMN(Liste!$D$4),1,1,"Liste"))</f>
        <v>VFD26</v>
      </c>
      <c r="K41" s="39" t="str">
        <f ca="1">INDIRECT(ADDRESS(ROW(Liste!$C$4)-1+INDIRECT(ADDRESS(ROW()-2,COLUMN())),COLUMN(Liste!$D$4),1,1,"Liste"))</f>
        <v/>
      </c>
      <c r="L41" s="35" t="str">
        <f ca="1">INDIRECT(ADDRESS(ROW(Liste!$C$4)-1+INDIRECT(ADDRESS(ROW()-2,COLUMN())),COLUMN(Liste!$D$4),1,1,"Liste"))</f>
        <v/>
      </c>
      <c r="M41" s="33" t="str">
        <f ca="1">INDIRECT(ADDRESS(ROW(Liste!$C$4)-1+INDIRECT(ADDRESS(ROW()-2,COLUMN())),COLUMN(Liste!$D$4),1,1,"Liste"))</f>
        <v/>
      </c>
      <c r="N41" s="112"/>
      <c r="O41" s="113"/>
      <c r="P41" s="108"/>
      <c r="Q41" s="109"/>
    </row>
  </sheetData>
  <sheetProtection sheet="1" objects="1" scenarios="1" formatCells="0" formatColumns="0" formatRows="0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2"/>
  <sheetViews>
    <sheetView workbookViewId="0"/>
  </sheetViews>
  <sheetFormatPr baseColWidth="10" defaultRowHeight="14.25" customHeight="1" x14ac:dyDescent="0.25"/>
  <cols>
    <col min="1" max="1" width="5.42578125" customWidth="1"/>
    <col min="2" max="17" width="13.140625" customWidth="1"/>
  </cols>
  <sheetData>
    <row r="2" spans="1:18" ht="14.25" customHeight="1" thickBot="1" x14ac:dyDescent="0.3">
      <c r="F2" s="117">
        <v>95</v>
      </c>
      <c r="G2" s="117">
        <v>93</v>
      </c>
      <c r="H2" s="117">
        <v>91</v>
      </c>
      <c r="I2" s="117">
        <v>89</v>
      </c>
      <c r="J2" s="117">
        <v>87</v>
      </c>
      <c r="K2" s="117">
        <v>85</v>
      </c>
      <c r="L2" s="117">
        <v>83</v>
      </c>
      <c r="M2" s="117">
        <v>81</v>
      </c>
    </row>
    <row r="3" spans="1:18" ht="14.25" customHeight="1" x14ac:dyDescent="0.25">
      <c r="B3" s="63"/>
      <c r="C3" s="64"/>
      <c r="D3" s="75"/>
      <c r="E3" s="76"/>
      <c r="F3" s="118">
        <v>50</v>
      </c>
      <c r="G3" s="119">
        <v>52</v>
      </c>
      <c r="H3" s="119">
        <v>54</v>
      </c>
      <c r="I3" s="119">
        <v>56</v>
      </c>
      <c r="J3" s="119">
        <v>58</v>
      </c>
      <c r="K3" s="119">
        <v>60</v>
      </c>
      <c r="L3" s="119">
        <v>62</v>
      </c>
      <c r="M3" s="120">
        <v>64</v>
      </c>
      <c r="N3" s="85"/>
      <c r="O3" s="86"/>
      <c r="P3" s="87"/>
      <c r="Q3" s="88"/>
    </row>
    <row r="4" spans="1:18" ht="14.25" customHeight="1" x14ac:dyDescent="0.25">
      <c r="B4" s="65">
        <v>1</v>
      </c>
      <c r="C4" s="66">
        <v>2</v>
      </c>
      <c r="D4" s="77">
        <v>99</v>
      </c>
      <c r="E4" s="78">
        <v>97</v>
      </c>
      <c r="F4" s="18" t="str">
        <f ca="1">INDIRECT(ADDRESS(ROW(Liste!$C$4)-1+INDIRECT(ADDRESS(ROW()-1,COLUMN())),COLUMN(Liste!$C$4),1,1,"Liste"))</f>
        <v/>
      </c>
      <c r="G4" s="20" t="str">
        <f ca="1">INDIRECT(ADDRESS(ROW(Liste!$C$4)-1+INDIRECT(ADDRESS(ROW()-1,COLUMN())),COLUMN(Liste!$C$4),1,1,"Liste"))</f>
        <v/>
      </c>
      <c r="H4" s="20" t="str">
        <f ca="1">INDIRECT(ADDRESS(ROW(Liste!$C$4)-1+INDIRECT(ADDRESS(ROW()-1,COLUMN())),COLUMN(Liste!$C$4),1,1,"Liste"))</f>
        <v>GR9</v>
      </c>
      <c r="I4" s="20" t="str">
        <f ca="1">INDIRECT(ADDRESS(ROW(Liste!$C$4)-1+INDIRECT(ADDRESS(ROW()-1,COLUMN())),COLUMN(Liste!$C$4),1,1,"Liste"))</f>
        <v>GR7</v>
      </c>
      <c r="J4" s="20" t="str">
        <f ca="1">INDIRECT(ADDRESS(ROW(Liste!$C$4)-1+INDIRECT(ADDRESS(ROW()-1,COLUMN())),COLUMN(Liste!$C$4),1,1,"Liste"))</f>
        <v>GR5</v>
      </c>
      <c r="K4" s="20" t="str">
        <f ca="1">INDIRECT(ADDRESS(ROW(Liste!$C$4)-1+INDIRECT(ADDRESS(ROW()-1,COLUMN())),COLUMN(Liste!$C$4),1,1,"Liste"))</f>
        <v>GR3</v>
      </c>
      <c r="L4" s="34" t="str">
        <f ca="1">INDIRECT(ADDRESS(ROW(Liste!$C$4)-1+INDIRECT(ADDRESS(ROW()-1,COLUMN())),COLUMN(Liste!$C$4),1,1,"Liste"))</f>
        <v>GR1</v>
      </c>
      <c r="M4" s="41" t="str">
        <f ca="1">INDIRECT(ADDRESS(ROW(Liste!$C$4)-1+INDIRECT(ADDRESS(ROW()-1,COLUMN())),COLUMN(Liste!$C$4),1,1,"Liste"))</f>
        <v>VSS</v>
      </c>
      <c r="N4" s="89">
        <v>79</v>
      </c>
      <c r="O4" s="90">
        <v>77</v>
      </c>
      <c r="P4" s="91">
        <v>76</v>
      </c>
      <c r="Q4" s="92">
        <v>75</v>
      </c>
    </row>
    <row r="5" spans="1:18" ht="14.25" customHeight="1" x14ac:dyDescent="0.25">
      <c r="B5" s="67"/>
      <c r="C5" s="68"/>
      <c r="D5" s="79"/>
      <c r="E5" s="80"/>
      <c r="F5" s="5" t="str">
        <f ca="1">INDIRECT(ADDRESS(ROW(Liste!$C$4)-1+INDIRECT(ADDRESS(ROW()-2,COLUMN())),COLUMN(Liste!$D$4),1,1,"Liste"))</f>
        <v/>
      </c>
      <c r="G5" s="7" t="str">
        <f ca="1">INDIRECT(ADDRESS(ROW(Liste!$C$4)-1+INDIRECT(ADDRESS(ROW()-2,COLUMN())),COLUMN(Liste!$D$4),1,1,"Liste"))</f>
        <v/>
      </c>
      <c r="H5" s="7" t="str">
        <f ca="1">INDIRECT(ADDRESS(ROW(Liste!$C$4)-1+INDIRECT(ADDRESS(ROW()-2,COLUMN())),COLUMN(Liste!$D$4),1,1,"Liste"))</f>
        <v>VFD14</v>
      </c>
      <c r="I5" s="7" t="str">
        <f ca="1">INDIRECT(ADDRESS(ROW(Liste!$C$4)-1+INDIRECT(ADDRESS(ROW()-2,COLUMN())),COLUMN(Liste!$D$4),1,1,"Liste"))</f>
        <v>VFD12</v>
      </c>
      <c r="J5" s="7" t="str">
        <f ca="1">INDIRECT(ADDRESS(ROW(Liste!$C$4)-1+INDIRECT(ADDRESS(ROW()-2,COLUMN())),COLUMN(Liste!$D$4),1,1,"Liste"))</f>
        <v>VFD10</v>
      </c>
      <c r="K5" s="7" t="str">
        <f ca="1">INDIRECT(ADDRESS(ROW(Liste!$C$4)-1+INDIRECT(ADDRESS(ROW()-2,COLUMN())),COLUMN(Liste!$D$4),1,1,"Liste"))</f>
        <v>VFD8</v>
      </c>
      <c r="L5" s="44" t="str">
        <f ca="1">INDIRECT(ADDRESS(ROW(Liste!$C$4)-1+INDIRECT(ADDRESS(ROW()-2,COLUMN())),COLUMN(Liste!$D$4),1,1,"Liste"))</f>
        <v>VFD6</v>
      </c>
      <c r="M5" s="42" t="str">
        <f ca="1">INDIRECT(ADDRESS(ROW(Liste!$C$4)-1+INDIRECT(ADDRESS(ROW()-2,COLUMN())),COLUMN(Liste!$D$4),1,1,"Liste"))</f>
        <v>GND</v>
      </c>
      <c r="N5" s="93"/>
      <c r="O5" s="94"/>
      <c r="P5" s="95"/>
      <c r="Q5" s="96"/>
    </row>
    <row r="6" spans="1:18" ht="14.25" customHeight="1" x14ac:dyDescent="0.25">
      <c r="B6" s="69"/>
      <c r="C6" s="70"/>
      <c r="D6" s="81"/>
      <c r="E6" s="82"/>
      <c r="F6" s="121">
        <v>49</v>
      </c>
      <c r="G6" s="122">
        <v>51</v>
      </c>
      <c r="H6" s="122">
        <v>53</v>
      </c>
      <c r="I6" s="122">
        <v>55</v>
      </c>
      <c r="J6" s="122">
        <v>57</v>
      </c>
      <c r="K6" s="122">
        <v>59</v>
      </c>
      <c r="L6" s="122">
        <v>61</v>
      </c>
      <c r="M6" s="123">
        <v>63</v>
      </c>
      <c r="N6" s="97"/>
      <c r="O6" s="98"/>
      <c r="P6" s="99"/>
      <c r="Q6" s="71"/>
    </row>
    <row r="7" spans="1:18" ht="14.25" customHeight="1" x14ac:dyDescent="0.25">
      <c r="B7" s="65">
        <v>3</v>
      </c>
      <c r="C7" s="66">
        <v>4</v>
      </c>
      <c r="D7" s="77">
        <v>100</v>
      </c>
      <c r="E7" s="78">
        <v>98</v>
      </c>
      <c r="F7" s="18" t="str">
        <f ca="1">INDIRECT(ADDRESS(ROW(Liste!$C$4)-1+INDIRECT(ADDRESS(ROW()-1,COLUMN())),COLUMN(Liste!$C$4),1,1,"Liste"))</f>
        <v/>
      </c>
      <c r="G7" s="20" t="str">
        <f ca="1">INDIRECT(ADDRESS(ROW(Liste!$C$4)-1+INDIRECT(ADDRESS(ROW()-1,COLUMN())),COLUMN(Liste!$C$4),1,1,"Liste"))</f>
        <v/>
      </c>
      <c r="H7" s="20" t="str">
        <f ca="1">INDIRECT(ADDRESS(ROW(Liste!$C$4)-1+INDIRECT(ADDRESS(ROW()-1,COLUMN())),COLUMN(Liste!$C$4),1,1,"Liste"))</f>
        <v/>
      </c>
      <c r="I7" s="20" t="str">
        <f ca="1">INDIRECT(ADDRESS(ROW(Liste!$C$4)-1+INDIRECT(ADDRESS(ROW()-1,COLUMN())),COLUMN(Liste!$C$4),1,1,"Liste"))</f>
        <v>GR8</v>
      </c>
      <c r="J7" s="20" t="str">
        <f ca="1">INDIRECT(ADDRESS(ROW(Liste!$C$4)-1+INDIRECT(ADDRESS(ROW()-1,COLUMN())),COLUMN(Liste!$C$4),1,1,"Liste"))</f>
        <v>GR6</v>
      </c>
      <c r="K7" s="20" t="str">
        <f ca="1">INDIRECT(ADDRESS(ROW(Liste!$C$4)-1+INDIRECT(ADDRESS(ROW()-1,COLUMN())),COLUMN(Liste!$C$4),1,1,"Liste"))</f>
        <v>GR4</v>
      </c>
      <c r="L7" s="34" t="str">
        <f ca="1">INDIRECT(ADDRESS(ROW(Liste!$C$4)-1+INDIRECT(ADDRESS(ROW()-1,COLUMN())),COLUMN(Liste!$C$4),1,1,"Liste"))</f>
        <v>GR2</v>
      </c>
      <c r="M7" s="41" t="str">
        <f ca="1">INDIRECT(ADDRESS(ROW(Liste!$C$4)-1+INDIRECT(ADDRESS(ROW()-1,COLUMN())),COLUMN(Liste!$C$4),1,1,"Liste"))</f>
        <v>VDD</v>
      </c>
      <c r="N7" s="89">
        <v>80</v>
      </c>
      <c r="O7" s="91">
        <v>78</v>
      </c>
      <c r="P7" s="89">
        <v>74</v>
      </c>
      <c r="Q7" s="72">
        <v>73</v>
      </c>
    </row>
    <row r="8" spans="1:18" ht="14.25" customHeight="1" thickBot="1" x14ac:dyDescent="0.3">
      <c r="B8" s="124"/>
      <c r="C8" s="115"/>
      <c r="D8" s="83"/>
      <c r="E8" s="84"/>
      <c r="F8" s="61" t="str">
        <f ca="1">INDIRECT(ADDRESS(ROW(Liste!$C$4)-1+INDIRECT(ADDRESS(ROW()-2,COLUMN())),COLUMN(Liste!$D$4),1,1,"Liste"))</f>
        <v/>
      </c>
      <c r="G8" s="17" t="str">
        <f ca="1">INDIRECT(ADDRESS(ROW(Liste!$C$4)-1+INDIRECT(ADDRESS(ROW()-2,COLUMN())),COLUMN(Liste!$D$4),1,1,"Liste"))</f>
        <v/>
      </c>
      <c r="H8" s="17" t="str">
        <f ca="1">INDIRECT(ADDRESS(ROW(Liste!$C$4)-1+INDIRECT(ADDRESS(ROW()-2,COLUMN())),COLUMN(Liste!$D$4),1,1,"Liste"))</f>
        <v/>
      </c>
      <c r="I8" s="17" t="str">
        <f ca="1">INDIRECT(ADDRESS(ROW(Liste!$C$4)-1+INDIRECT(ADDRESS(ROW()-2,COLUMN())),COLUMN(Liste!$D$4),1,1,"Liste"))</f>
        <v>VFD13</v>
      </c>
      <c r="J8" s="17" t="str">
        <f ca="1">INDIRECT(ADDRESS(ROW(Liste!$C$4)-1+INDIRECT(ADDRESS(ROW()-2,COLUMN())),COLUMN(Liste!$D$4),1,1,"Liste"))</f>
        <v>VFD11</v>
      </c>
      <c r="K8" s="17" t="str">
        <f ca="1">INDIRECT(ADDRESS(ROW(Liste!$C$4)-1+INDIRECT(ADDRESS(ROW()-2,COLUMN())),COLUMN(Liste!$D$4),1,1,"Liste"))</f>
        <v>VFD9</v>
      </c>
      <c r="L8" s="35" t="str">
        <f ca="1">INDIRECT(ADDRESS(ROW(Liste!$C$4)-1+INDIRECT(ADDRESS(ROW()-2,COLUMN())),COLUMN(Liste!$D$4),1,1,"Liste"))</f>
        <v>VFD7</v>
      </c>
      <c r="M8" s="62" t="str">
        <f ca="1">INDIRECT(ADDRESS(ROW(Liste!$C$4)-1+INDIRECT(ADDRESS(ROW()-2,COLUMN())),COLUMN(Liste!$D$4),1,1,"Liste"))</f>
        <v>5V</v>
      </c>
      <c r="N8" s="99"/>
      <c r="O8" s="100"/>
      <c r="P8" s="95"/>
      <c r="Q8" s="74"/>
    </row>
    <row r="9" spans="1:18" ht="14.25" customHeight="1" x14ac:dyDescent="0.25">
      <c r="B9" s="125">
        <v>48</v>
      </c>
      <c r="C9" s="126">
        <v>47</v>
      </c>
      <c r="D9" s="11"/>
      <c r="E9" s="12"/>
      <c r="F9" s="12">
        <v>96</v>
      </c>
      <c r="G9" s="12">
        <v>94</v>
      </c>
      <c r="H9" s="12">
        <v>92</v>
      </c>
      <c r="I9" s="12">
        <v>90</v>
      </c>
      <c r="J9" s="12">
        <v>88</v>
      </c>
      <c r="K9" s="12">
        <v>86</v>
      </c>
      <c r="L9" s="12">
        <v>84</v>
      </c>
      <c r="M9" s="12">
        <v>82</v>
      </c>
      <c r="N9" s="12"/>
      <c r="O9" s="12"/>
      <c r="P9" s="65"/>
      <c r="Q9" s="71"/>
    </row>
    <row r="10" spans="1:18" ht="14.25" customHeight="1" x14ac:dyDescent="0.25">
      <c r="A10">
        <v>5</v>
      </c>
      <c r="B10" s="18" t="str">
        <f ca="1">INDIRECT(ADDRESS(ROW(Liste!$C$4)-1+INDIRECT(ADDRESS(ROW()-1,COLUMN())),COLUMN(Liste!$C$4),1,1,"Liste"))</f>
        <v>GR10</v>
      </c>
      <c r="C10" s="19" t="str">
        <f ca="1">INDIRECT(ADDRESS(ROW(Liste!$C$4)-1+INDIRECT(ADDRESS(ROW()-1,COLUMN())),COLUMN(Liste!$C$4),1,1,"Liste"))</f>
        <v>GR11</v>
      </c>
      <c r="D10" s="127">
        <v>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65">
        <v>72</v>
      </c>
      <c r="Q10" s="72">
        <v>71</v>
      </c>
    </row>
    <row r="11" spans="1:18" ht="14.25" customHeight="1" thickBot="1" x14ac:dyDescent="0.3">
      <c r="B11" s="5" t="str">
        <f ca="1">INDIRECT(ADDRESS(ROW(Liste!$C$4)-1+INDIRECT(ADDRESS(ROW()-2,COLUMN())),COLUMN(Liste!$D$4),1,1,"Liste"))</f>
        <v>VFD15</v>
      </c>
      <c r="C11" s="6" t="str">
        <f ca="1">INDIRECT(ADDRESS(ROW(Liste!$C$4)-1+INDIRECT(ADDRESS(ROW()-2,COLUMN())),COLUMN(Liste!$D$4),1,1,"Liste"))</f>
        <v>VFD16</v>
      </c>
      <c r="D11" s="12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24"/>
      <c r="Q11" s="128"/>
    </row>
    <row r="12" spans="1:18" ht="14.25" customHeight="1" x14ac:dyDescent="0.25">
      <c r="B12" s="129">
        <v>46</v>
      </c>
      <c r="C12" s="130">
        <v>45</v>
      </c>
      <c r="D12" s="12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29">
        <v>1</v>
      </c>
      <c r="Q12" s="130">
        <v>2</v>
      </c>
    </row>
    <row r="13" spans="1:18" ht="14.25" customHeight="1" x14ac:dyDescent="0.25">
      <c r="A13">
        <v>7</v>
      </c>
      <c r="B13" s="18" t="str">
        <f ca="1">INDIRECT(ADDRESS(ROW(Liste!$C$4)-1+INDIRECT(ADDRESS(ROW()-1,COLUMN())),COLUMN(Liste!$C$4),1,1,"Liste"))</f>
        <v>GR12</v>
      </c>
      <c r="C13" s="19" t="str">
        <f ca="1">INDIRECT(ADDRESS(ROW(Liste!$C$4)-1+INDIRECT(ADDRESS(ROW()-1,COLUMN())),COLUMN(Liste!$C$4),1,1,"Liste"))</f>
        <v>VEE</v>
      </c>
      <c r="D13" s="127">
        <v>8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31">
        <v>70</v>
      </c>
      <c r="P13" s="18" t="str">
        <f ca="1">INDIRECT(ADDRESS(ROW(Liste!$C$4)-1+INDIRECT(ADDRESS(ROW()-1,COLUMN())),COLUMN(Liste!$C$4),1,1,"Liste"))</f>
        <v/>
      </c>
      <c r="Q13" s="19" t="str">
        <f ca="1">INDIRECT(ADDRESS(ROW(Liste!$C$4)-1+INDIRECT(ADDRESS(ROW()-1,COLUMN())),COLUMN(Liste!$C$4),1,1,"Liste"))</f>
        <v/>
      </c>
      <c r="R13" s="132">
        <v>69</v>
      </c>
    </row>
    <row r="14" spans="1:18" ht="14.25" customHeight="1" x14ac:dyDescent="0.25">
      <c r="B14" s="5" t="str">
        <f ca="1">INDIRECT(ADDRESS(ROW(Liste!$C$4)-1+INDIRECT(ADDRESS(ROW()-2,COLUMN())),COLUMN(Liste!$D$4),1,1,"Liste"))</f>
        <v>VFD17</v>
      </c>
      <c r="C14" s="6" t="str">
        <f ca="1">INDIRECT(ADDRESS(ROW(Liste!$C$4)-1+INDIRECT(ADDRESS(ROW()-2,COLUMN())),COLUMN(Liste!$D$4),1,1,"Liste"))</f>
        <v>V-35</v>
      </c>
      <c r="D14" s="12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31"/>
      <c r="P14" s="5" t="str">
        <f ca="1">INDIRECT(ADDRESS(ROW(Liste!$C$4)-1+INDIRECT(ADDRESS(ROW()-2,COLUMN())),COLUMN(Liste!$D$4),1,1,"Liste"))</f>
        <v/>
      </c>
      <c r="Q14" s="6" t="str">
        <f ca="1">INDIRECT(ADDRESS(ROW(Liste!$C$4)-1+INDIRECT(ADDRESS(ROW()-2,COLUMN())),COLUMN(Liste!$D$4),1,1,"Liste"))</f>
        <v/>
      </c>
      <c r="R14" s="132"/>
    </row>
    <row r="15" spans="1:18" ht="14.25" customHeight="1" x14ac:dyDescent="0.25">
      <c r="B15" s="133">
        <v>44</v>
      </c>
      <c r="C15" s="134">
        <v>43</v>
      </c>
      <c r="D15" s="12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31"/>
      <c r="P15" s="133">
        <v>3</v>
      </c>
      <c r="Q15" s="134">
        <v>4</v>
      </c>
      <c r="R15" s="132"/>
    </row>
    <row r="16" spans="1:18" ht="14.25" customHeight="1" x14ac:dyDescent="0.25">
      <c r="A16">
        <v>9</v>
      </c>
      <c r="B16" s="18" t="str">
        <f ca="1">INDIRECT(ADDRESS(ROW(Liste!$C$4)-1+INDIRECT(ADDRESS(ROW()-1,COLUMN())),COLUMN(Liste!$C$4),1,1,"Liste"))</f>
        <v>SG16</v>
      </c>
      <c r="C16" s="19" t="str">
        <f ca="1">INDIRECT(ADDRESS(ROW(Liste!$C$4)-1+INDIRECT(ADDRESS(ROW()-1,COLUMN())),COLUMN(Liste!$C$4),1,1,"Liste"))</f>
        <v>SG15</v>
      </c>
      <c r="D16" s="127">
        <v>10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31">
        <v>68</v>
      </c>
      <c r="P16" s="18" t="str">
        <f ca="1">INDIRECT(ADDRESS(ROW(Liste!$C$4)-1+INDIRECT(ADDRESS(ROW()-1,COLUMN())),COLUMN(Liste!$C$4),1,1,"Liste"))</f>
        <v/>
      </c>
      <c r="Q16" s="19" t="str">
        <f ca="1">INDIRECT(ADDRESS(ROW(Liste!$C$4)-1+INDIRECT(ADDRESS(ROW()-1,COLUMN())),COLUMN(Liste!$C$4),1,1,"Liste"))</f>
        <v/>
      </c>
      <c r="R16" s="132">
        <v>67</v>
      </c>
    </row>
    <row r="17" spans="1:18" ht="14.25" customHeight="1" x14ac:dyDescent="0.25">
      <c r="B17" s="5" t="str">
        <f ca="1">INDIRECT(ADDRESS(ROW(Liste!$C$4)-1+INDIRECT(ADDRESS(ROW()-2,COLUMN())),COLUMN(Liste!$D$4),1,1,"Liste"))</f>
        <v>VFD18</v>
      </c>
      <c r="C17" s="6" t="str">
        <f ca="1">INDIRECT(ADDRESS(ROW(Liste!$C$4)-1+INDIRECT(ADDRESS(ROW()-2,COLUMN())),COLUMN(Liste!$D$4),1,1,"Liste"))</f>
        <v>VFD19</v>
      </c>
      <c r="D17" s="12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31"/>
      <c r="P17" s="5" t="str">
        <f ca="1">INDIRECT(ADDRESS(ROW(Liste!$C$4)-1+INDIRECT(ADDRESS(ROW()-2,COLUMN())),COLUMN(Liste!$D$4),1,1,"Liste"))</f>
        <v/>
      </c>
      <c r="Q17" s="6" t="str">
        <f ca="1">INDIRECT(ADDRESS(ROW(Liste!$C$4)-1+INDIRECT(ADDRESS(ROW()-2,COLUMN())),COLUMN(Liste!$D$4),1,1,"Liste"))</f>
        <v/>
      </c>
      <c r="R17" s="132"/>
    </row>
    <row r="18" spans="1:18" ht="14.25" customHeight="1" x14ac:dyDescent="0.25">
      <c r="B18" s="133">
        <v>42</v>
      </c>
      <c r="C18" s="134">
        <v>41</v>
      </c>
      <c r="D18" s="12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31"/>
      <c r="P18" s="133">
        <v>5</v>
      </c>
      <c r="Q18" s="134">
        <v>6</v>
      </c>
      <c r="R18" s="132"/>
    </row>
    <row r="19" spans="1:18" ht="14.25" customHeight="1" x14ac:dyDescent="0.25">
      <c r="A19">
        <v>11</v>
      </c>
      <c r="B19" s="18" t="str">
        <f ca="1">INDIRECT(ADDRESS(ROW(Liste!$C$4)-1+INDIRECT(ADDRESS(ROW()-1,COLUMN())),COLUMN(Liste!$C$4),1,1,"Liste"))</f>
        <v>SG14</v>
      </c>
      <c r="C19" s="19" t="str">
        <f ca="1">INDIRECT(ADDRESS(ROW(Liste!$C$4)-1+INDIRECT(ADDRESS(ROW()-1,COLUMN())),COLUMN(Liste!$C$4),1,1,"Liste"))</f>
        <v>SG13</v>
      </c>
      <c r="D19" s="127">
        <v>12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31">
        <v>66</v>
      </c>
      <c r="P19" s="18" t="str">
        <f ca="1">INDIRECT(ADDRESS(ROW(Liste!$C$4)-1+INDIRECT(ADDRESS(ROW()-1,COLUMN())),COLUMN(Liste!$C$4),1,1,"Liste"))</f>
        <v>OSC</v>
      </c>
      <c r="Q19" s="19" t="str">
        <f ca="1">INDIRECT(ADDRESS(ROW(Liste!$C$4)-1+INDIRECT(ADDRESS(ROW()-1,COLUMN())),COLUMN(Liste!$C$4),1,1,"Liste"))</f>
        <v>DOUT</v>
      </c>
      <c r="R19" s="132">
        <v>65</v>
      </c>
    </row>
    <row r="20" spans="1:18" ht="14.25" customHeight="1" x14ac:dyDescent="0.25">
      <c r="B20" s="5" t="str">
        <f ca="1">INDIRECT(ADDRESS(ROW(Liste!$C$4)-1+INDIRECT(ADDRESS(ROW()-2,COLUMN())),COLUMN(Liste!$D$4),1,1,"Liste"))</f>
        <v>VFD20</v>
      </c>
      <c r="C20" s="6" t="str">
        <f ca="1">INDIRECT(ADDRESS(ROW(Liste!$C$4)-1+INDIRECT(ADDRESS(ROW()-2,COLUMN())),COLUMN(Liste!$D$4),1,1,"Liste"))</f>
        <v>VFD21</v>
      </c>
      <c r="D20" s="12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31"/>
      <c r="P20" s="5" t="str">
        <f ca="1">INDIRECT(ADDRESS(ROW(Liste!$C$4)-1+INDIRECT(ADDRESS(ROW()-2,COLUMN())),COLUMN(Liste!$D$4),1,1,"Liste"))</f>
        <v>Resistor</v>
      </c>
      <c r="Q20" s="6" t="str">
        <f ca="1">INDIRECT(ADDRESS(ROW(Liste!$C$4)-1+INDIRECT(ADDRESS(ROW()-2,COLUMN())),COLUMN(Liste!$D$4),1,1,"Liste"))</f>
        <v>UC12</v>
      </c>
      <c r="R20" s="132"/>
    </row>
    <row r="21" spans="1:18" ht="14.25" customHeight="1" x14ac:dyDescent="0.25">
      <c r="B21" s="133">
        <v>40</v>
      </c>
      <c r="C21" s="134">
        <v>39</v>
      </c>
      <c r="D21" s="127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31"/>
      <c r="P21" s="133">
        <v>7</v>
      </c>
      <c r="Q21" s="134">
        <v>8</v>
      </c>
      <c r="R21" s="132"/>
    </row>
    <row r="22" spans="1:18" ht="14.25" customHeight="1" x14ac:dyDescent="0.25">
      <c r="A22">
        <v>13</v>
      </c>
      <c r="B22" s="18" t="str">
        <f ca="1">INDIRECT(ADDRESS(ROW(Liste!$C$4)-1+INDIRECT(ADDRESS(ROW()-1,COLUMN())),COLUMN(Liste!$C$4),1,1,"Liste"))</f>
        <v>SG12</v>
      </c>
      <c r="C22" s="19" t="str">
        <f ca="1">INDIRECT(ADDRESS(ROW(Liste!$C$4)-1+INDIRECT(ADDRESS(ROW()-1,COLUMN())),COLUMN(Liste!$C$4),1,1,"Liste"))</f>
        <v>SG11</v>
      </c>
      <c r="D22" s="127">
        <v>14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31">
        <v>64</v>
      </c>
      <c r="P22" s="18" t="str">
        <f ca="1">INDIRECT(ADDRESS(ROW(Liste!$C$4)-1+INDIRECT(ADDRESS(ROW()-1,COLUMN())),COLUMN(Liste!$C$4),1,1,"Liste"))</f>
        <v>DIN</v>
      </c>
      <c r="Q22" s="19" t="str">
        <f ca="1">INDIRECT(ADDRESS(ROW(Liste!$C$4)-1+INDIRECT(ADDRESS(ROW()-1,COLUMN())),COLUMN(Liste!$C$4),1,1,"Liste"))</f>
        <v>CLK</v>
      </c>
      <c r="R22" s="132">
        <v>63</v>
      </c>
    </row>
    <row r="23" spans="1:18" ht="14.25" customHeight="1" x14ac:dyDescent="0.25">
      <c r="B23" s="5" t="str">
        <f ca="1">INDIRECT(ADDRESS(ROW(Liste!$C$4)-1+INDIRECT(ADDRESS(ROW()-2,COLUMN())),COLUMN(Liste!$D$4),1,1,"Liste"))</f>
        <v>VFD22</v>
      </c>
      <c r="C23" s="6" t="str">
        <f ca="1">INDIRECT(ADDRESS(ROW(Liste!$C$4)-1+INDIRECT(ADDRESS(ROW()-2,COLUMN())),COLUMN(Liste!$D$4),1,1,"Liste"))</f>
        <v>VFD23</v>
      </c>
      <c r="D23" s="127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31"/>
      <c r="P23" s="5" t="str">
        <f ca="1">INDIRECT(ADDRESS(ROW(Liste!$C$4)-1+INDIRECT(ADDRESS(ROW()-2,COLUMN())),COLUMN(Liste!$D$4),1,1,"Liste"))</f>
        <v>UC11</v>
      </c>
      <c r="Q23" s="6" t="str">
        <f ca="1">INDIRECT(ADDRESS(ROW(Liste!$C$4)-1+INDIRECT(ADDRESS(ROW()-2,COLUMN())),COLUMN(Liste!$D$4),1,1,"Liste"))</f>
        <v>UC13</v>
      </c>
      <c r="R23" s="132"/>
    </row>
    <row r="24" spans="1:18" ht="14.25" customHeight="1" x14ac:dyDescent="0.25">
      <c r="B24" s="133">
        <v>38</v>
      </c>
      <c r="C24" s="134">
        <v>37</v>
      </c>
      <c r="D24" s="127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31"/>
      <c r="P24" s="133">
        <v>9</v>
      </c>
      <c r="Q24" s="134">
        <v>10</v>
      </c>
      <c r="R24" s="132"/>
    </row>
    <row r="25" spans="1:18" ht="14.25" customHeight="1" x14ac:dyDescent="0.25">
      <c r="A25">
        <v>15</v>
      </c>
      <c r="B25" s="18" t="str">
        <f ca="1">INDIRECT(ADDRESS(ROW(Liste!$C$4)-1+INDIRECT(ADDRESS(ROW()-1,COLUMN())),COLUMN(Liste!$C$4),1,1,"Liste"))</f>
        <v>SG10</v>
      </c>
      <c r="C25" s="19" t="str">
        <f ca="1">INDIRECT(ADDRESS(ROW(Liste!$C$4)-1+INDIRECT(ADDRESS(ROW()-1,COLUMN())),COLUMN(Liste!$C$4),1,1,"Liste"))</f>
        <v/>
      </c>
      <c r="D25" s="127">
        <v>16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31">
        <v>62</v>
      </c>
      <c r="P25" s="18" t="str">
        <f ca="1">INDIRECT(ADDRESS(ROW(Liste!$C$4)-1+INDIRECT(ADDRESS(ROW()-1,COLUMN())),COLUMN(Liste!$C$4),1,1,"Liste"))</f>
        <v>STB</v>
      </c>
      <c r="Q25" s="19" t="str">
        <f ca="1">INDIRECT(ADDRESS(ROW(Liste!$C$4)-1+INDIRECT(ADDRESS(ROW()-1,COLUMN())),COLUMN(Liste!$C$4),1,1,"Liste"))</f>
        <v/>
      </c>
      <c r="R25" s="132">
        <v>61</v>
      </c>
    </row>
    <row r="26" spans="1:18" ht="14.25" customHeight="1" x14ac:dyDescent="0.25">
      <c r="B26" s="5" t="str">
        <f ca="1">INDIRECT(ADDRESS(ROW(Liste!$C$4)-1+INDIRECT(ADDRESS(ROW()-2,COLUMN())),COLUMN(Liste!$D$4),1,1,"Liste"))</f>
        <v>VFD24</v>
      </c>
      <c r="C26" s="6" t="str">
        <f ca="1">INDIRECT(ADDRESS(ROW(Liste!$C$4)-1+INDIRECT(ADDRESS(ROW()-2,COLUMN())),COLUMN(Liste!$D$4),1,1,"Liste"))</f>
        <v/>
      </c>
      <c r="D26" s="127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31"/>
      <c r="P26" s="5" t="str">
        <f ca="1">INDIRECT(ADDRESS(ROW(Liste!$C$4)-1+INDIRECT(ADDRESS(ROW()-2,COLUMN())),COLUMN(Liste!$D$4),1,1,"Liste"))</f>
        <v>UC10</v>
      </c>
      <c r="Q26" s="6" t="str">
        <f ca="1">INDIRECT(ADDRESS(ROW(Liste!$C$4)-1+INDIRECT(ADDRESS(ROW()-2,COLUMN())),COLUMN(Liste!$D$4),1,1,"Liste"))</f>
        <v/>
      </c>
      <c r="R26" s="132"/>
    </row>
    <row r="27" spans="1:18" ht="14.25" customHeight="1" x14ac:dyDescent="0.25">
      <c r="B27" s="135">
        <v>36</v>
      </c>
      <c r="C27" s="136">
        <v>35</v>
      </c>
      <c r="D27" s="127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31"/>
      <c r="P27" s="135">
        <v>11</v>
      </c>
      <c r="Q27" s="137">
        <v>12</v>
      </c>
      <c r="R27" s="132"/>
    </row>
    <row r="28" spans="1:18" ht="14.25" customHeight="1" x14ac:dyDescent="0.25">
      <c r="A28">
        <v>17</v>
      </c>
      <c r="B28" s="18" t="str">
        <f ca="1">INDIRECT(ADDRESS(ROW(Liste!$C$4)-1+INDIRECT(ADDRESS(ROW()-1,COLUMN())),COLUMN(Liste!$C$4),1,1,"Liste"))</f>
        <v/>
      </c>
      <c r="C28" s="19" t="str">
        <f ca="1">INDIRECT(ADDRESS(ROW(Liste!$C$4)-1+INDIRECT(ADDRESS(ROW()-1,COLUMN())),COLUMN(Liste!$C$4),1,1,"Liste"))</f>
        <v/>
      </c>
      <c r="D28" s="127">
        <v>18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31">
        <v>60</v>
      </c>
      <c r="P28" s="18" t="str">
        <f ca="1">INDIRECT(ADDRESS(ROW(Liste!$C$4)-1+INDIRECT(ADDRESS(ROW()-1,COLUMN())),COLUMN(Liste!$C$4),1,1,"Liste"))</f>
        <v/>
      </c>
      <c r="Q28" s="19" t="str">
        <f ca="1">INDIRECT(ADDRESS(ROW(Liste!$C$4)-1+INDIRECT(ADDRESS(ROW()-1,COLUMN())),COLUMN(Liste!$C$4),1,1,"Liste"))</f>
        <v/>
      </c>
      <c r="R28" s="132">
        <v>59</v>
      </c>
    </row>
    <row r="29" spans="1:18" ht="14.25" customHeight="1" x14ac:dyDescent="0.25">
      <c r="B29" s="5" t="str">
        <f ca="1">INDIRECT(ADDRESS(ROW(Liste!$C$4)-1+INDIRECT(ADDRESS(ROW()-2,COLUMN())),COLUMN(Liste!$D$4),1,1,"Liste"))</f>
        <v/>
      </c>
      <c r="C29" s="6" t="str">
        <f ca="1">INDIRECT(ADDRESS(ROW(Liste!$C$4)-1+INDIRECT(ADDRESS(ROW()-2,COLUMN())),COLUMN(Liste!$D$4),1,1,"Liste"))</f>
        <v/>
      </c>
      <c r="D29" s="127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31"/>
      <c r="P29" s="5" t="str">
        <f ca="1">INDIRECT(ADDRESS(ROW(Liste!$C$4)-1+INDIRECT(ADDRESS(ROW()-2,COLUMN())),COLUMN(Liste!$D$4),1,1,"Liste"))</f>
        <v/>
      </c>
      <c r="Q29" s="6" t="str">
        <f ca="1">INDIRECT(ADDRESS(ROW(Liste!$C$4)-1+INDIRECT(ADDRESS(ROW()-2,COLUMN())),COLUMN(Liste!$D$4),1,1,"Liste"))</f>
        <v/>
      </c>
      <c r="R29" s="132"/>
    </row>
    <row r="30" spans="1:18" ht="14.25" customHeight="1" x14ac:dyDescent="0.25">
      <c r="B30" s="121">
        <v>34</v>
      </c>
      <c r="C30" s="138">
        <v>33</v>
      </c>
      <c r="D30" s="127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31"/>
      <c r="P30" s="135">
        <v>13</v>
      </c>
      <c r="Q30" s="138">
        <v>14</v>
      </c>
      <c r="R30" s="132"/>
    </row>
    <row r="31" spans="1:18" ht="14.25" customHeight="1" x14ac:dyDescent="0.25">
      <c r="A31">
        <v>19</v>
      </c>
      <c r="B31" s="27" t="str">
        <f ca="1">INDIRECT(ADDRESS(ROW(Liste!$C$4)-1+INDIRECT(ADDRESS(ROW()-1,COLUMN())),COLUMN(Liste!$C$4),1,1,"Liste"))</f>
        <v/>
      </c>
      <c r="C31" s="28" t="str">
        <f ca="1">INDIRECT(ADDRESS(ROW(Liste!$C$4)-1+INDIRECT(ADDRESS(ROW()-1,COLUMN())),COLUMN(Liste!$C$4),1,1,"Liste"))</f>
        <v/>
      </c>
      <c r="D31" s="127">
        <v>20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31">
        <v>58</v>
      </c>
      <c r="P31" s="18" t="str">
        <f ca="1">INDIRECT(ADDRESS(ROW(Liste!$C$4)-1+INDIRECT(ADDRESS(ROW()-1,COLUMN())),COLUMN(Liste!$C$4),1,1,"Liste"))</f>
        <v/>
      </c>
      <c r="Q31" s="19" t="str">
        <f ca="1">INDIRECT(ADDRESS(ROW(Liste!$C$4)-1+INDIRECT(ADDRESS(ROW()-1,COLUMN())),COLUMN(Liste!$C$4),1,1,"Liste"))</f>
        <v/>
      </c>
      <c r="R31" s="132">
        <v>57</v>
      </c>
    </row>
    <row r="32" spans="1:18" ht="14.25" customHeight="1" thickBot="1" x14ac:dyDescent="0.3">
      <c r="B32" s="45" t="str">
        <f ca="1">INDIRECT(ADDRESS(ROW(Liste!$C$4)-1+INDIRECT(ADDRESS(ROW()-2,COLUMN())),COLUMN(Liste!$D$4),1,1,"Liste"))</f>
        <v/>
      </c>
      <c r="C32" s="33" t="str">
        <f ca="1">INDIRECT(ADDRESS(ROW(Liste!$C$4)-1+INDIRECT(ADDRESS(ROW()-2,COLUMN())),COLUMN(Liste!$D$4),1,1,"Liste"))</f>
        <v/>
      </c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31"/>
      <c r="P32" s="5" t="str">
        <f ca="1">INDIRECT(ADDRESS(ROW(Liste!$C$4)-1+INDIRECT(ADDRESS(ROW()-2,COLUMN())),COLUMN(Liste!$D$4),1,1,"Liste"))</f>
        <v/>
      </c>
      <c r="Q32" s="6" t="str">
        <f ca="1">INDIRECT(ADDRESS(ROW(Liste!$C$4)-1+INDIRECT(ADDRESS(ROW()-2,COLUMN())),COLUMN(Liste!$D$4),1,1,"Liste"))</f>
        <v/>
      </c>
      <c r="R32" s="132"/>
    </row>
    <row r="33" spans="2:18" ht="14.25" customHeight="1" x14ac:dyDescent="0.25">
      <c r="B33" s="103"/>
      <c r="C33" s="100"/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31"/>
      <c r="P33" s="135">
        <v>15</v>
      </c>
      <c r="Q33" s="138">
        <v>16</v>
      </c>
      <c r="R33" s="132"/>
    </row>
    <row r="34" spans="2:18" ht="14.25" customHeight="1" x14ac:dyDescent="0.25">
      <c r="B34" s="103">
        <v>21</v>
      </c>
      <c r="C34" s="91">
        <v>22</v>
      </c>
      <c r="D34" s="13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31">
        <v>56</v>
      </c>
      <c r="P34" s="27" t="str">
        <f ca="1">INDIRECT(ADDRESS(ROW(Liste!$C$4)-1+INDIRECT(ADDRESS(ROW()-1,COLUMN())),COLUMN(Liste!$C$4),1,1,"Liste"))</f>
        <v/>
      </c>
      <c r="Q34" s="28" t="str">
        <f ca="1">INDIRECT(ADDRESS(ROW(Liste!$C$4)-1+INDIRECT(ADDRESS(ROW()-1,COLUMN())),COLUMN(Liste!$C$4),1,1,"Liste"))</f>
        <v/>
      </c>
      <c r="R34" s="132">
        <v>55</v>
      </c>
    </row>
    <row r="35" spans="2:18" ht="14.25" customHeight="1" thickBot="1" x14ac:dyDescent="0.3">
      <c r="B35" s="139"/>
      <c r="C35" s="95"/>
      <c r="D35" s="15"/>
      <c r="E35" s="16"/>
      <c r="F35" s="16">
        <v>32</v>
      </c>
      <c r="G35" s="16">
        <v>34</v>
      </c>
      <c r="H35" s="16">
        <v>36</v>
      </c>
      <c r="I35" s="16">
        <v>38</v>
      </c>
      <c r="J35" s="16">
        <v>40</v>
      </c>
      <c r="K35" s="16">
        <v>42</v>
      </c>
      <c r="L35" s="16">
        <v>44</v>
      </c>
      <c r="M35" s="16">
        <v>46</v>
      </c>
      <c r="N35" s="16"/>
      <c r="O35" s="16"/>
      <c r="P35" s="45" t="str">
        <f ca="1">INDIRECT(ADDRESS(ROW(Liste!$C$4)-1+INDIRECT(ADDRESS(ROW()-2,COLUMN())),COLUMN(Liste!$D$4),1,1,"Liste"))</f>
        <v/>
      </c>
      <c r="Q35" s="33" t="str">
        <f ca="1">INDIRECT(ADDRESS(ROW(Liste!$C$4)-1+INDIRECT(ADDRESS(ROW()-2,COLUMN())),COLUMN(Liste!$D$4),1,1,"Liste"))</f>
        <v/>
      </c>
    </row>
    <row r="36" spans="2:18" ht="14.25" customHeight="1" x14ac:dyDescent="0.25">
      <c r="B36" s="101"/>
      <c r="C36" s="100"/>
      <c r="D36" s="83"/>
      <c r="E36" s="84"/>
      <c r="F36" s="125">
        <v>31</v>
      </c>
      <c r="G36" s="140">
        <v>29</v>
      </c>
      <c r="H36" s="140">
        <v>27</v>
      </c>
      <c r="I36" s="140">
        <v>25</v>
      </c>
      <c r="J36" s="140">
        <v>23</v>
      </c>
      <c r="K36" s="140">
        <v>21</v>
      </c>
      <c r="L36" s="140">
        <v>19</v>
      </c>
      <c r="M36" s="126">
        <v>17</v>
      </c>
      <c r="N36" s="99"/>
      <c r="O36" s="110"/>
      <c r="P36" s="98"/>
      <c r="Q36" s="107"/>
    </row>
    <row r="37" spans="2:18" ht="14.25" customHeight="1" x14ac:dyDescent="0.25">
      <c r="B37" s="103">
        <v>23</v>
      </c>
      <c r="C37" s="91">
        <v>24</v>
      </c>
      <c r="D37" s="77">
        <v>28</v>
      </c>
      <c r="E37" s="78">
        <v>30</v>
      </c>
      <c r="F37" s="18" t="str">
        <f ca="1">INDIRECT(ADDRESS(ROW(Liste!$C$4)-1+INDIRECT(ADDRESS(ROW()-1,COLUMN())),COLUMN(Liste!$C$4),1,1,"Liste"))</f>
        <v/>
      </c>
      <c r="G37" s="20" t="str">
        <f ca="1">INDIRECT(ADDRESS(ROW(Liste!$C$4)-1+INDIRECT(ADDRESS(ROW()-1,COLUMN())),COLUMN(Liste!$C$4),1,1,"Liste"))</f>
        <v/>
      </c>
      <c r="H37" s="20" t="str">
        <f ca="1">INDIRECT(ADDRESS(ROW(Liste!$C$4)-1+INDIRECT(ADDRESS(ROW()-1,COLUMN())),COLUMN(Liste!$C$4),1,1,"Liste"))</f>
        <v>SG9</v>
      </c>
      <c r="I37" s="20" t="str">
        <f ca="1">INDIRECT(ADDRESS(ROW(Liste!$C$4)-1+INDIRECT(ADDRESS(ROW()-1,COLUMN())),COLUMN(Liste!$C$4),1,1,"Liste"))</f>
        <v>SG7</v>
      </c>
      <c r="J37" s="20" t="str">
        <f ca="1">INDIRECT(ADDRESS(ROW(Liste!$C$4)-1+INDIRECT(ADDRESS(ROW()-1,COLUMN())),COLUMN(Liste!$C$4),1,1,"Liste"))</f>
        <v>SG5</v>
      </c>
      <c r="K37" s="46" t="str">
        <f ca="1">INDIRECT(ADDRESS(ROW(Liste!$C$4)-1+INDIRECT(ADDRESS(ROW()-1,COLUMN())),COLUMN(Liste!$C$4),1,1,"Liste"))</f>
        <v>SG3</v>
      </c>
      <c r="L37" s="36" t="str">
        <f ca="1">INDIRECT(ADDRESS(ROW(Liste!$C$4)-1+INDIRECT(ADDRESS(ROW()-1,COLUMN())),COLUMN(Liste!$C$4),1,1,"Liste"))</f>
        <v>SG1</v>
      </c>
      <c r="M37" s="28" t="str">
        <f ca="1">INDIRECT(ADDRESS(ROW(Liste!$C$4)-1+INDIRECT(ADDRESS(ROW()-1,COLUMN())),COLUMN(Liste!$C$4),1,1,"Liste"))</f>
        <v>VSS</v>
      </c>
      <c r="N37" s="89">
        <v>48</v>
      </c>
      <c r="O37" s="90">
        <v>50</v>
      </c>
      <c r="P37" s="91">
        <v>54</v>
      </c>
      <c r="Q37" s="104">
        <v>53</v>
      </c>
    </row>
    <row r="38" spans="2:18" ht="14.25" customHeight="1" x14ac:dyDescent="0.25">
      <c r="B38" s="105"/>
      <c r="C38" s="95"/>
      <c r="D38" s="79"/>
      <c r="E38" s="80"/>
      <c r="F38" s="5" t="str">
        <f ca="1">INDIRECT(ADDRESS(ROW(Liste!$C$4)-1+INDIRECT(ADDRESS(ROW()-2,COLUMN())),COLUMN(Liste!$D$4),1,1,"Liste"))</f>
        <v/>
      </c>
      <c r="G38" s="7" t="str">
        <f ca="1">INDIRECT(ADDRESS(ROW(Liste!$C$4)-1+INDIRECT(ADDRESS(ROW()-2,COLUMN())),COLUMN(Liste!$D$4),1,1,"Liste"))</f>
        <v/>
      </c>
      <c r="H38" s="7" t="str">
        <f ca="1">INDIRECT(ADDRESS(ROW(Liste!$C$4)-1+INDIRECT(ADDRESS(ROW()-2,COLUMN())),COLUMN(Liste!$D$4),1,1,"Liste"))</f>
        <v>VFD25</v>
      </c>
      <c r="I38" s="7" t="str">
        <f ca="1">INDIRECT(ADDRESS(ROW(Liste!$C$4)-1+INDIRECT(ADDRESS(ROW()-2,COLUMN())),COLUMN(Liste!$D$4),1,1,"Liste"))</f>
        <v>VFD27</v>
      </c>
      <c r="J38" s="7" t="str">
        <f ca="1">INDIRECT(ADDRESS(ROW(Liste!$C$4)-1+INDIRECT(ADDRESS(ROW()-2,COLUMN())),COLUMN(Liste!$D$4),1,1,"Liste"))</f>
        <v>VFD29</v>
      </c>
      <c r="K38" s="47" t="str">
        <f ca="1">INDIRECT(ADDRESS(ROW(Liste!$C$4)-1+INDIRECT(ADDRESS(ROW()-2,COLUMN())),COLUMN(Liste!$D$4),1,1,"Liste"))</f>
        <v>VFD31</v>
      </c>
      <c r="L38" s="37" t="str">
        <f ca="1">INDIRECT(ADDRESS(ROW(Liste!$C$4)-1+INDIRECT(ADDRESS(ROW()-2,COLUMN())),COLUMN(Liste!$D$4),1,1,"Liste"))</f>
        <v>VFD33</v>
      </c>
      <c r="M38" s="30" t="str">
        <f ca="1">INDIRECT(ADDRESS(ROW(Liste!$C$4)-1+INDIRECT(ADDRESS(ROW()-2,COLUMN())),COLUMN(Liste!$D$4),1,1,"Liste"))</f>
        <v>GND</v>
      </c>
      <c r="N38" s="93"/>
      <c r="O38" s="94"/>
      <c r="P38" s="95"/>
      <c r="Q38" s="106"/>
    </row>
    <row r="39" spans="2:18" ht="14.25" customHeight="1" x14ac:dyDescent="0.25">
      <c r="B39" s="101"/>
      <c r="C39" s="99"/>
      <c r="D39" s="70"/>
      <c r="E39" s="82"/>
      <c r="F39" s="133">
        <v>32</v>
      </c>
      <c r="G39" s="141">
        <v>30</v>
      </c>
      <c r="H39" s="141">
        <v>28</v>
      </c>
      <c r="I39" s="141">
        <v>26</v>
      </c>
      <c r="J39" s="141">
        <v>24</v>
      </c>
      <c r="K39" s="141">
        <v>22</v>
      </c>
      <c r="L39" s="141">
        <v>20</v>
      </c>
      <c r="M39" s="134">
        <v>18</v>
      </c>
      <c r="N39" s="97"/>
      <c r="O39" s="111"/>
      <c r="P39" s="98"/>
      <c r="Q39" s="107"/>
    </row>
    <row r="40" spans="2:18" ht="14.25" customHeight="1" x14ac:dyDescent="0.25">
      <c r="B40" s="103">
        <v>25</v>
      </c>
      <c r="C40" s="89">
        <v>26</v>
      </c>
      <c r="D40" s="66">
        <v>27</v>
      </c>
      <c r="E40" s="78">
        <v>29</v>
      </c>
      <c r="F40" s="18" t="str">
        <f ca="1">INDIRECT(ADDRESS(ROW(Liste!$C$4)-1+INDIRECT(ADDRESS(ROW()-1,COLUMN())),COLUMN(Liste!$C$4),1,1,"Liste"))</f>
        <v/>
      </c>
      <c r="G40" s="20" t="str">
        <f ca="1">INDIRECT(ADDRESS(ROW(Liste!$C$4)-1+INDIRECT(ADDRESS(ROW()-1,COLUMN())),COLUMN(Liste!$C$4),1,1,"Liste"))</f>
        <v/>
      </c>
      <c r="H40" s="20" t="str">
        <f ca="1">INDIRECT(ADDRESS(ROW(Liste!$C$4)-1+INDIRECT(ADDRESS(ROW()-1,COLUMN())),COLUMN(Liste!$C$4),1,1,"Liste"))</f>
        <v/>
      </c>
      <c r="I40" s="20" t="str">
        <f ca="1">INDIRECT(ADDRESS(ROW(Liste!$C$4)-1+INDIRECT(ADDRESS(ROW()-1,COLUMN())),COLUMN(Liste!$C$4),1,1,"Liste"))</f>
        <v>SG8</v>
      </c>
      <c r="J40" s="21" t="str">
        <f ca="1">INDIRECT(ADDRESS(ROW(Liste!$C$4)-1+INDIRECT(ADDRESS(ROW()-1,COLUMN())),COLUMN(Liste!$C$4),1,1,"Liste"))</f>
        <v>SG6</v>
      </c>
      <c r="K40" s="36" t="str">
        <f ca="1">INDIRECT(ADDRESS(ROW(Liste!$C$4)-1+INDIRECT(ADDRESS(ROW()-1,COLUMN())),COLUMN(Liste!$C$4),1,1,"Liste"))</f>
        <v>SG4</v>
      </c>
      <c r="L40" s="34" t="str">
        <f ca="1">INDIRECT(ADDRESS(ROW(Liste!$C$4)-1+INDIRECT(ADDRESS(ROW()-1,COLUMN())),COLUMN(Liste!$C$4),1,1,"Liste"))</f>
        <v>SG2</v>
      </c>
      <c r="M40" s="28" t="str">
        <f ca="1">INDIRECT(ADDRESS(ROW(Liste!$C$4)-1+INDIRECT(ADDRESS(ROW()-1,COLUMN())),COLUMN(Liste!$C$4),1,1,"Liste"))</f>
        <v>VDD</v>
      </c>
      <c r="N40" s="89">
        <v>47</v>
      </c>
      <c r="O40" s="90">
        <v>49</v>
      </c>
      <c r="P40" s="91">
        <v>52</v>
      </c>
      <c r="Q40" s="104">
        <v>51</v>
      </c>
    </row>
    <row r="41" spans="2:18" ht="14.25" customHeight="1" thickBot="1" x14ac:dyDescent="0.3">
      <c r="B41" s="114"/>
      <c r="C41" s="112"/>
      <c r="D41" s="115"/>
      <c r="E41" s="116"/>
      <c r="F41" s="61" t="str">
        <f ca="1">INDIRECT(ADDRESS(ROW(Liste!$C$4)-1+INDIRECT(ADDRESS(ROW()-2,COLUMN())),COLUMN(Liste!$D$4),1,1,"Liste"))</f>
        <v/>
      </c>
      <c r="G41" s="17" t="str">
        <f ca="1">INDIRECT(ADDRESS(ROW(Liste!$C$4)-1+INDIRECT(ADDRESS(ROW()-2,COLUMN())),COLUMN(Liste!$D$4),1,1,"Liste"))</f>
        <v/>
      </c>
      <c r="H41" s="17" t="str">
        <f ca="1">INDIRECT(ADDRESS(ROW(Liste!$C$4)-1+INDIRECT(ADDRESS(ROW()-2,COLUMN())),COLUMN(Liste!$D$4),1,1,"Liste"))</f>
        <v/>
      </c>
      <c r="I41" s="17" t="str">
        <f ca="1">INDIRECT(ADDRESS(ROW(Liste!$C$4)-1+INDIRECT(ADDRESS(ROW()-2,COLUMN())),COLUMN(Liste!$D$4),1,1,"Liste"))</f>
        <v>VFD26</v>
      </c>
      <c r="J41" s="17" t="str">
        <f ca="1">INDIRECT(ADDRESS(ROW(Liste!$C$4)-1+INDIRECT(ADDRESS(ROW()-2,COLUMN())),COLUMN(Liste!$D$4),1,1,"Liste"))</f>
        <v>VFD28</v>
      </c>
      <c r="K41" s="39" t="str">
        <f ca="1">INDIRECT(ADDRESS(ROW(Liste!$C$4)-1+INDIRECT(ADDRESS(ROW()-2,COLUMN())),COLUMN(Liste!$D$4),1,1,"Liste"))</f>
        <v>VFD30</v>
      </c>
      <c r="L41" s="35" t="str">
        <f ca="1">INDIRECT(ADDRESS(ROW(Liste!$C$4)-1+INDIRECT(ADDRESS(ROW()-2,COLUMN())),COLUMN(Liste!$D$4),1,1,"Liste"))</f>
        <v>VFD32</v>
      </c>
      <c r="M41" s="33" t="str">
        <f ca="1">INDIRECT(ADDRESS(ROW(Liste!$C$4)-1+INDIRECT(ADDRESS(ROW()-2,COLUMN())),COLUMN(Liste!$D$4),1,1,"Liste"))</f>
        <v>5V</v>
      </c>
      <c r="N41" s="112"/>
      <c r="O41" s="113"/>
      <c r="P41" s="108"/>
      <c r="Q41" s="109"/>
    </row>
    <row r="42" spans="2:18" ht="14.25" customHeight="1" x14ac:dyDescent="0.25">
      <c r="F42" s="117">
        <v>31</v>
      </c>
      <c r="G42" s="117">
        <v>33</v>
      </c>
      <c r="H42" s="117">
        <v>35</v>
      </c>
      <c r="I42" s="117">
        <v>37</v>
      </c>
      <c r="J42" s="117">
        <v>39</v>
      </c>
      <c r="K42" s="117">
        <v>41</v>
      </c>
      <c r="L42" s="117">
        <v>43</v>
      </c>
      <c r="M42" s="117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Liste</vt:lpstr>
      <vt:lpstr>Schema oben</vt:lpstr>
      <vt:lpstr>Schema unten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2017-02-24T23:01:22Z</dcterms:modified>
</cp:coreProperties>
</file>