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"/>
    </mc:Choice>
  </mc:AlternateContent>
  <xr:revisionPtr revIDLastSave="0" documentId="13_ncr:1_{08209D89-A7A0-4441-8738-0606AD17FF64}" xr6:coauthVersionLast="36" xr6:coauthVersionMax="40" xr10:uidLastSave="{00000000-0000-0000-0000-000000000000}"/>
  <bookViews>
    <workbookView xWindow="0" yWindow="0" windowWidth="28770" windowHeight="1203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4" l="1"/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C32" i="4"/>
  <c r="D27" i="4"/>
  <c r="C27" i="4"/>
  <c r="D22" i="4"/>
  <c r="C22" i="4"/>
  <c r="D17" i="4"/>
  <c r="D33" i="4" s="1"/>
  <c r="C17" i="4"/>
  <c r="D12" i="4"/>
  <c r="C12" i="4"/>
  <c r="D7" i="4"/>
  <c r="C7" i="4"/>
  <c r="C33" i="4" l="1"/>
  <c r="C53" i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<sst xmlns="http://schemas.openxmlformats.org/spreadsheetml/2006/main" count="180" uniqueCount="79">
  <si>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</si>
  <si>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</si>
  <si>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</si>
  <si>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</si>
  <si>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</si>
  <si>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</si>
  <si>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</si>
  <si>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</si>
  <si>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</si>
  <si>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</si>
  <si>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</si>
  <si>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</si>
  <si>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</si>
  <si>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</si>
  <si>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</si>
  <si>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</si>
  <si>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</si>
  <si>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</si>
  <si>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</si>
  <si>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</si>
  <si>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</si>
  <si>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</si>
  <si>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</si>
  <si>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</si>
  <si>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</si>
  <si>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</si>
  <si>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</si>
  <si>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</si>
  <si>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</si>
  <si>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</si>
  <si>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</si>
  <si>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</si>
  <si>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</si>
  <si>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</si>
  <si>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</si>
  <si>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</si>
  <si>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</si>
  <si>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</si>
  <si>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</si>
  <si>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</si>
  <si>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</si>
  <si>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</si>
  <si>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</si>
  <si>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</si>
  <si>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</si>
  <si>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</si>
  <si>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</si>
  <si>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</si>
  <si>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</si>
  <si>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</si>
  <si>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</si>
  <si>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</si>
  <si>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</si>
  <si>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</si>
  <si>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</si>
  <si>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</si>
  <si>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</si>
  <si>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</si>
  <si>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</si>
  <si>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</si>
  <si>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</si>
  <si>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</si>
  <si>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</si>
  <si>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</si>
  <si>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</si>
  <si>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</si>
  <si>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</si>
  <si>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demo/AI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</si>
  <si>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</si>
  <si>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</si>
  <si>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</si>
  <si>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</si>
  <si>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</si>
  <si>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</si>
  <si>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</si>
  <si>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</si>
  <si>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</si>
  <si>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</si>
  <si>
    <t>Initial Demo Prep / Game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</si>
</sst>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3" fillId="3" borderId="0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O16" sqref="O16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5" t="s">
        <v>8</v>
      </c>
      <c r="D2" s="106"/>
      <c r="E2" s="107"/>
      <c r="F2" s="6"/>
      <c r="G2" s="105" t="s">
        <v>16</v>
      </c>
      <c r="H2" s="106"/>
      <c r="I2" s="107"/>
      <c r="K2" s="105" t="s">
        <v>7</v>
      </c>
      <c r="L2" s="106"/>
      <c r="M2" s="107"/>
      <c r="O2" s="105" t="s">
        <v>26</v>
      </c>
      <c r="P2" s="106"/>
      <c r="Q2" s="107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6500</v>
      </c>
      <c r="D4" s="21">
        <f t="shared" ref="D4:D7" si="0">(H4+L4 +P4)</f>
        <v>2550</v>
      </c>
      <c r="E4" s="22">
        <f>(C4-D4)</f>
        <v>3950</v>
      </c>
      <c r="F4" s="3"/>
      <c r="G4" s="14">
        <f>(Gantt!$B10)*100</f>
        <v>2700</v>
      </c>
      <c r="H4" s="15">
        <f>(Gantt!$C10)*100</f>
        <v>300</v>
      </c>
      <c r="I4" s="16">
        <f>(G4-H4)</f>
        <v>2400</v>
      </c>
      <c r="K4" s="20">
        <v>2500</v>
      </c>
      <c r="L4" s="21">
        <f>Meetings!B4*100</f>
        <v>950</v>
      </c>
      <c r="M4" s="22">
        <f>(K4-L4)</f>
        <v>1550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ht="15.75" thickBot="1" x14ac:dyDescent="0.3">
      <c r="B5" s="7" t="s">
        <v>28</v>
      </c>
      <c r="C5" s="14">
        <f t="shared" ref="C5:C7" si="1">(G5+K5 +O5)</f>
        <v>12000</v>
      </c>
      <c r="D5" s="15">
        <f t="shared" si="0"/>
        <v>2150</v>
      </c>
      <c r="E5" s="16">
        <f t="shared" ref="E5:E7" si="2">(C5-D5)</f>
        <v>9850</v>
      </c>
      <c r="F5" s="3"/>
      <c r="G5" s="14">
        <f>(Gantt!$B20)*100</f>
        <v>8300</v>
      </c>
      <c r="H5" s="15">
        <f>(Gantt!$C20)*100</f>
        <v>0</v>
      </c>
      <c r="I5" s="16">
        <f t="shared" ref="I5:I7" si="3">(G5-H5)</f>
        <v>8300</v>
      </c>
      <c r="K5" s="47">
        <v>2500</v>
      </c>
      <c r="L5" s="15">
        <f>Meetings!B5*100</f>
        <v>950</v>
      </c>
      <c r="M5" s="16">
        <f t="shared" ref="M5:M7" si="4">(K5-L5)</f>
        <v>1550</v>
      </c>
      <c r="O5" s="44">
        <f>(SA!C12)*100</f>
        <v>1200</v>
      </c>
      <c r="P5" s="45">
        <f>(SA!D12)*100</f>
        <v>1200</v>
      </c>
      <c r="Q5" s="46">
        <f t="shared" ref="Q5:Q7" si="5">(O5-P5)</f>
        <v>0</v>
      </c>
    </row>
    <row r="6" spans="2:17" ht="15.75" thickBot="1" x14ac:dyDescent="0.3">
      <c r="B6" s="7" t="s">
        <v>29</v>
      </c>
      <c r="C6" s="14">
        <f t="shared" si="1"/>
        <v>6700</v>
      </c>
      <c r="D6" s="15">
        <f t="shared" si="0"/>
        <v>1850</v>
      </c>
      <c r="E6" s="16">
        <f t="shared" si="2"/>
        <v>4850</v>
      </c>
      <c r="F6" s="3"/>
      <c r="G6" s="14">
        <f>(Gantt!$B28)*100</f>
        <v>3000</v>
      </c>
      <c r="H6" s="15">
        <f>(Gantt!$C28)*100</f>
        <v>0</v>
      </c>
      <c r="I6" s="16">
        <f t="shared" si="3"/>
        <v>3000</v>
      </c>
      <c r="K6" s="47">
        <v>2500</v>
      </c>
      <c r="L6" s="15">
        <f>Meetings!B6*100</f>
        <v>750</v>
      </c>
      <c r="M6" s="16">
        <f t="shared" si="4"/>
        <v>1750</v>
      </c>
      <c r="N6" s="42"/>
      <c r="O6" s="45">
        <f>(SA!C17)*100</f>
        <v>1200</v>
      </c>
      <c r="P6" s="45">
        <f>(SA!D17)*100</f>
        <v>1100</v>
      </c>
      <c r="Q6" s="46">
        <f t="shared" si="5"/>
        <v>100</v>
      </c>
    </row>
    <row r="7" spans="2:17" ht="15.75" thickBot="1" x14ac:dyDescent="0.3">
      <c r="B7" s="58" t="s">
        <v>30</v>
      </c>
      <c r="C7" s="45">
        <f t="shared" si="1"/>
        <v>5900</v>
      </c>
      <c r="D7" s="45">
        <f t="shared" si="0"/>
        <v>1900</v>
      </c>
      <c r="E7" s="46">
        <f t="shared" si="2"/>
        <v>4000</v>
      </c>
      <c r="F7" s="3"/>
      <c r="G7" s="14">
        <f>(Gantt!$B36)*100</f>
        <v>2200</v>
      </c>
      <c r="H7" s="15">
        <f>(Gantt!$C36)*100</f>
        <v>0</v>
      </c>
      <c r="I7" s="16">
        <f t="shared" si="3"/>
        <v>2200</v>
      </c>
      <c r="K7" s="47">
        <v>2500</v>
      </c>
      <c r="L7" s="15">
        <f>Meetings!B7*100</f>
        <v>800</v>
      </c>
      <c r="M7" s="16">
        <f t="shared" si="4"/>
        <v>1700</v>
      </c>
      <c r="N7" s="42"/>
      <c r="O7" s="56">
        <f>(SA!C22)*100</f>
        <v>1200</v>
      </c>
      <c r="P7" s="56">
        <f>(SA!D22)*100</f>
        <v>1100</v>
      </c>
      <c r="Q7" s="57">
        <f t="shared" si="5"/>
        <v>100</v>
      </c>
    </row>
    <row r="8" spans="2:17" ht="15.75" thickBot="1" x14ac:dyDescent="0.3">
      <c r="B8" s="58" t="s">
        <v>31</v>
      </c>
      <c r="C8" s="45">
        <f t="shared" ref="C8:C9" si="6">(G8+K8 +O8)</f>
        <v>5300</v>
      </c>
      <c r="D8" s="45">
        <f t="shared" ref="D8:D9" si="7">(H8+L8 +P8)</f>
        <v>2050</v>
      </c>
      <c r="E8" s="46">
        <f t="shared" ref="E8:E9" si="8">(C8-D8)</f>
        <v>3250</v>
      </c>
      <c r="F8" s="3"/>
      <c r="G8" s="14">
        <f>(Gantt!$B44)*100</f>
        <v>1600</v>
      </c>
      <c r="H8" s="15">
        <f>(Gantt!$C44)*100</f>
        <v>100</v>
      </c>
      <c r="I8" s="16">
        <f t="shared" ref="I8:I9" si="9">(G8-H8)</f>
        <v>1500</v>
      </c>
      <c r="K8" s="47">
        <v>2500</v>
      </c>
      <c r="L8" s="15">
        <f>Meetings!B8*100</f>
        <v>750</v>
      </c>
      <c r="M8" s="16">
        <f t="shared" ref="M8:M9" si="10">(K8-L8)</f>
        <v>1750</v>
      </c>
      <c r="N8" s="42"/>
      <c r="O8" s="56">
        <f>(SA!C27)*100</f>
        <v>1200</v>
      </c>
      <c r="P8" s="56">
        <f>(SA!D27)*100</f>
        <v>1200</v>
      </c>
      <c r="Q8" s="57">
        <f t="shared" ref="Q8:Q9" si="11">(O8-P8)</f>
        <v>0</v>
      </c>
    </row>
    <row r="9" spans="2:17" ht="15.75" thickBot="1" x14ac:dyDescent="0.3">
      <c r="B9" s="7" t="s">
        <v>32</v>
      </c>
      <c r="C9" s="40">
        <f t="shared" si="6"/>
        <v>4900</v>
      </c>
      <c r="D9" s="41">
        <f t="shared" si="7"/>
        <v>750</v>
      </c>
      <c r="E9" s="27">
        <f t="shared" si="8"/>
        <v>4150</v>
      </c>
      <c r="G9" s="14">
        <f>(Gantt!$B52)*100</f>
        <v>1200</v>
      </c>
      <c r="H9" s="15">
        <f>(Gantt!$C52)*100</f>
        <v>0</v>
      </c>
      <c r="I9" s="16">
        <f t="shared" si="9"/>
        <v>1200</v>
      </c>
      <c r="K9" s="47">
        <v>2500</v>
      </c>
      <c r="L9" s="15">
        <f>Meetings!B9*100</f>
        <v>350</v>
      </c>
      <c r="M9" s="16">
        <f t="shared" si="10"/>
        <v>2150</v>
      </c>
      <c r="O9" s="54">
        <f>(SA!C32)*100</f>
        <v>1200</v>
      </c>
      <c r="P9" s="55">
        <f>(SA!D32)*100</f>
        <v>400</v>
      </c>
      <c r="Q9" s="50">
        <f t="shared" si="11"/>
        <v>800</v>
      </c>
    </row>
    <row r="10" spans="2:17" ht="15.75" thickBot="1" x14ac:dyDescent="0.3">
      <c r="B10" s="13" t="s">
        <v>8</v>
      </c>
      <c r="C10" s="24">
        <f>SUM(C4:C9)</f>
        <v>41300</v>
      </c>
      <c r="D10" s="25">
        <f>SUM(D4:D9)</f>
        <v>11250</v>
      </c>
      <c r="E10" s="26">
        <f>SUM(E4:E9)</f>
        <v>30050</v>
      </c>
      <c r="G10" s="17">
        <f>SUM(G4:G9)</f>
        <v>19000</v>
      </c>
      <c r="H10" s="18">
        <f>SUM(H4:H9)</f>
        <v>400</v>
      </c>
      <c r="I10" s="19">
        <f>SUM(I4:I9)</f>
        <v>18600</v>
      </c>
      <c r="K10" s="17">
        <f>SUM(K4:K9)</f>
        <v>15000</v>
      </c>
      <c r="L10" s="18">
        <f>SUM(L4:L9)</f>
        <v>4550</v>
      </c>
      <c r="M10" s="19">
        <f>SUM(M4:M9)</f>
        <v>10450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abSelected="1" workbookViewId="0">
      <selection activeCell="A4" sqref="A4"/>
    </sheetView>
  </sheetViews>
  <sheetFormatPr defaultRowHeight="15" x14ac:dyDescent="0.25"/>
  <cols>
    <col min="1" max="1" width="29" customWidth="1"/>
    <col min="2" max="2" width="18.42578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55</v>
      </c>
      <c r="C1" t="s">
        <v>56</v>
      </c>
      <c r="D1" t="s">
        <v>53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54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42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76</v>
      </c>
      <c r="B4" s="69">
        <v>6</v>
      </c>
      <c r="C4" s="69">
        <v>0</v>
      </c>
      <c r="D4" s="51"/>
      <c r="E4" s="51"/>
      <c r="F4" s="94"/>
      <c r="G4" s="94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77</v>
      </c>
      <c r="B5" s="69">
        <v>3</v>
      </c>
      <c r="C5" s="69">
        <v>0</v>
      </c>
      <c r="D5" s="51"/>
      <c r="E5" s="51"/>
      <c r="F5" s="51"/>
      <c r="G5" s="51"/>
      <c r="H5" s="94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74</v>
      </c>
      <c r="B6" s="69">
        <v>12</v>
      </c>
      <c r="C6" s="69">
        <v>0</v>
      </c>
      <c r="D6" s="51"/>
      <c r="E6" s="51"/>
      <c r="F6" s="51"/>
      <c r="G6" s="51"/>
      <c r="H6" s="51"/>
      <c r="I6" s="94"/>
      <c r="J6" s="94"/>
      <c r="K6" s="94"/>
      <c r="L6" s="9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35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35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59"/>
      <c r="M9" s="94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27</v>
      </c>
      <c r="C10" s="95">
        <f>SUM(C3:C9)</f>
        <v>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40</v>
      </c>
      <c r="B12" s="69">
        <v>3</v>
      </c>
      <c r="C12" s="69">
        <v>0</v>
      </c>
      <c r="D12" s="51"/>
      <c r="E12" s="94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60</v>
      </c>
      <c r="B13" s="69">
        <v>5</v>
      </c>
      <c r="C13" s="69">
        <v>0</v>
      </c>
      <c r="D13" s="51"/>
      <c r="E13" s="51"/>
      <c r="F13" s="94"/>
      <c r="G13" s="94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57</v>
      </c>
      <c r="B14" s="69">
        <v>5</v>
      </c>
      <c r="C14" s="69">
        <v>0</v>
      </c>
      <c r="D14" s="51"/>
      <c r="E14" s="51"/>
      <c r="F14" s="51"/>
      <c r="G14" s="51"/>
      <c r="H14" s="94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58</v>
      </c>
      <c r="B15" s="69">
        <v>30</v>
      </c>
      <c r="C15" s="69">
        <v>0</v>
      </c>
      <c r="D15" s="51"/>
      <c r="E15" s="51"/>
      <c r="F15" s="51"/>
      <c r="G15" s="51"/>
      <c r="H15" s="51"/>
      <c r="I15" s="51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59</v>
      </c>
      <c r="B16" s="69">
        <v>20</v>
      </c>
      <c r="C16" s="69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35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2"/>
      <c r="AF17" s="3"/>
    </row>
    <row r="18" spans="1:32" x14ac:dyDescent="0.25">
      <c r="A18" s="92" t="s">
        <v>35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94"/>
      <c r="AA19" s="94"/>
      <c r="AB19" s="94"/>
      <c r="AC19" s="94"/>
      <c r="AD19" s="94"/>
      <c r="AE19" s="99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0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63</v>
      </c>
      <c r="B22" s="69">
        <v>5</v>
      </c>
      <c r="C22" s="69">
        <v>0</v>
      </c>
      <c r="D22" s="51"/>
      <c r="E22" s="94"/>
      <c r="F22" s="94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64</v>
      </c>
      <c r="B23" s="69">
        <v>2</v>
      </c>
      <c r="C23" s="69">
        <v>0</v>
      </c>
      <c r="D23" s="51"/>
      <c r="E23" s="51"/>
      <c r="F23" s="51"/>
      <c r="G23" s="104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65</v>
      </c>
      <c r="B24" s="69">
        <v>3</v>
      </c>
      <c r="C24" s="69">
        <v>0</v>
      </c>
      <c r="D24" s="51"/>
      <c r="E24" s="51"/>
      <c r="F24" s="51"/>
      <c r="G24" s="51"/>
      <c r="H24" s="9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66</v>
      </c>
      <c r="B25" s="69">
        <v>2</v>
      </c>
      <c r="C25" s="69">
        <v>0</v>
      </c>
      <c r="D25" s="51"/>
      <c r="E25" s="51"/>
      <c r="F25" s="51"/>
      <c r="G25" s="51"/>
      <c r="H25" s="51"/>
      <c r="I25" s="9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67</v>
      </c>
      <c r="B26" s="69">
        <v>15</v>
      </c>
      <c r="C26" s="69">
        <v>0</v>
      </c>
      <c r="D26" s="51"/>
      <c r="E26" s="51"/>
      <c r="F26" s="51"/>
      <c r="G26" s="51"/>
      <c r="H26" s="51"/>
      <c r="I26" s="51"/>
      <c r="J26" s="94"/>
      <c r="K26" s="94"/>
      <c r="L26" s="94"/>
      <c r="M26" s="94"/>
      <c r="N26" s="94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3</v>
      </c>
      <c r="C27" s="69">
        <v>0</v>
      </c>
      <c r="D27" s="51"/>
      <c r="E27" s="51"/>
      <c r="F27" s="51"/>
      <c r="G27" s="51"/>
      <c r="H27" s="51"/>
      <c r="I27" s="51"/>
      <c r="J27" s="51"/>
      <c r="K27" s="59"/>
      <c r="L27" s="51"/>
      <c r="M27" s="51"/>
      <c r="N27" s="51"/>
      <c r="O27" s="94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30</v>
      </c>
      <c r="C28" s="95">
        <f>SUM(C22:C27)</f>
        <v>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6</v>
      </c>
      <c r="C30" s="69">
        <v>0</v>
      </c>
      <c r="D30" s="51"/>
      <c r="E30" s="94"/>
      <c r="F30" s="9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44</v>
      </c>
      <c r="B31" s="69">
        <v>4</v>
      </c>
      <c r="C31" s="69">
        <v>0</v>
      </c>
      <c r="D31" s="51"/>
      <c r="E31" s="51"/>
      <c r="F31" s="51"/>
      <c r="G31" s="94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50</v>
      </c>
      <c r="B32" s="69">
        <v>2</v>
      </c>
      <c r="C32" s="69">
        <v>0</v>
      </c>
      <c r="D32" s="51"/>
      <c r="E32" s="51"/>
      <c r="F32" s="51"/>
      <c r="G32" s="51"/>
      <c r="H32" s="94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51</v>
      </c>
      <c r="B33" s="69">
        <v>4</v>
      </c>
      <c r="C33" s="69"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35</v>
      </c>
      <c r="B34" s="69">
        <v>0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 t="s">
        <v>0</v>
      </c>
      <c r="B35" s="69">
        <v>6</v>
      </c>
      <c r="C35" s="69">
        <v>0</v>
      </c>
      <c r="D35" s="51"/>
      <c r="E35" s="51"/>
      <c r="F35" s="51"/>
      <c r="G35" s="51"/>
      <c r="H35" s="51"/>
      <c r="I35" s="94"/>
      <c r="J35" s="94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22</v>
      </c>
      <c r="C36" s="95">
        <f>SUM(C30:C35)</f>
        <v>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46</v>
      </c>
      <c r="B38" s="69">
        <v>1</v>
      </c>
      <c r="C38" s="69">
        <v>1</v>
      </c>
      <c r="D38" s="51"/>
      <c r="E38" s="94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45</v>
      </c>
      <c r="B39" s="69">
        <v>10</v>
      </c>
      <c r="C39" s="69">
        <v>0</v>
      </c>
      <c r="D39" s="51"/>
      <c r="E39" s="51"/>
      <c r="F39" s="94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49</v>
      </c>
      <c r="B40" s="69">
        <v>1</v>
      </c>
      <c r="C40" s="69">
        <v>0</v>
      </c>
      <c r="D40" s="51"/>
      <c r="E40" s="51"/>
      <c r="F40" s="51"/>
      <c r="G40" s="51"/>
      <c r="H40" s="51"/>
      <c r="I40" s="9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35</v>
      </c>
      <c r="B41" s="69">
        <v>0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35</v>
      </c>
      <c r="B42" s="69">
        <v>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0</v>
      </c>
      <c r="B43" s="69">
        <v>4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16</v>
      </c>
      <c r="C44" s="95">
        <f>SUM(C38:C43)</f>
        <v>1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41</v>
      </c>
      <c r="B46" s="69">
        <v>2</v>
      </c>
      <c r="C46" s="69">
        <v>0</v>
      </c>
      <c r="D46" s="51"/>
      <c r="E46" s="94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94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35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35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35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0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190</v>
      </c>
      <c r="C53" s="86">
        <f>SUM(C26,C36,C44,C52,C10,C20)</f>
        <v>4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19000</v>
      </c>
      <c r="C54" s="63">
        <f>C53*100</f>
        <v>400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6" sqref="I16"/>
    </sheetView>
  </sheetViews>
  <sheetFormatPr defaultRowHeight="15" x14ac:dyDescent="0.25"/>
  <cols>
    <col min="5" max="5" width="13.140625" customWidth="1"/>
    <col min="6" max="6" width="12.28515625" customWidth="1"/>
    <col min="7" max="7" width="12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61</v>
      </c>
      <c r="F1" s="80" t="s">
        <v>38</v>
      </c>
      <c r="G1" s="80" t="s">
        <v>38</v>
      </c>
      <c r="H1" s="80" t="s">
        <v>38</v>
      </c>
      <c r="I1" s="80" t="s">
        <v>38</v>
      </c>
      <c r="J1" s="80" t="s">
        <v>38</v>
      </c>
      <c r="K1" s="80" t="s">
        <v>38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62</v>
      </c>
      <c r="F2" s="67" t="s">
        <v>75</v>
      </c>
      <c r="G2" s="67" t="s">
        <v>78</v>
      </c>
      <c r="H2" s="67" t="s">
        <v>39</v>
      </c>
      <c r="I2" s="67" t="s">
        <v>39</v>
      </c>
      <c r="J2" s="67" t="s">
        <v>39</v>
      </c>
      <c r="K2" s="67" t="s">
        <v>39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2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9.5</v>
      </c>
      <c r="C4" s="68" t="s">
        <v>12</v>
      </c>
      <c r="D4" s="68" t="s">
        <v>12</v>
      </c>
      <c r="E4" s="68" t="s">
        <v>12</v>
      </c>
      <c r="F4" s="5" t="s">
        <v>12</v>
      </c>
      <c r="G4" s="68" t="s">
        <v>12</v>
      </c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9.5</v>
      </c>
      <c r="C5" s="68" t="s">
        <v>12</v>
      </c>
      <c r="D5" s="68" t="s">
        <v>12</v>
      </c>
      <c r="E5" s="68" t="s">
        <v>12</v>
      </c>
      <c r="F5" s="68" t="s">
        <v>12</v>
      </c>
      <c r="G5" s="68" t="s">
        <v>12</v>
      </c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7.5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8</v>
      </c>
      <c r="C7" s="68"/>
      <c r="D7" s="68" t="s">
        <v>12</v>
      </c>
      <c r="E7" s="68" t="s">
        <v>12</v>
      </c>
      <c r="F7" s="68" t="s">
        <v>12</v>
      </c>
      <c r="G7" s="68" t="s">
        <v>12</v>
      </c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7.5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3.5</v>
      </c>
      <c r="C9" s="71" t="s">
        <v>12</v>
      </c>
      <c r="D9" s="73" t="s">
        <v>12</v>
      </c>
      <c r="E9" s="68"/>
      <c r="F9" s="73"/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52</v>
      </c>
      <c r="B10" s="64">
        <f>SUM(B4:B9)</f>
        <v>45.5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10</v>
      </c>
      <c r="G10" s="64">
        <f t="shared" si="1"/>
        <v>6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G36" sqref="G36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71</v>
      </c>
      <c r="C4" s="51">
        <v>3</v>
      </c>
      <c r="D4" s="52">
        <v>3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70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73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72</v>
      </c>
      <c r="C20" s="51">
        <v>3</v>
      </c>
      <c r="D20" s="52">
        <v>3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68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69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2019-02-18T06:45:25Z</dcterms:modified>
</cp:coreProperties>
</file>