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9D5E5E25-E3D7-43B1-86AA-834C39B538D4}" xr6:coauthVersionLast="47" xr6:coauthVersionMax="47" xr10:uidLastSave="{00000000-0000-0000-0000-000000000000}"/>
  <bookViews>
    <workbookView xWindow="-120" yWindow="-120" windowWidth="29040" windowHeight="15720" xr2:uid="{E8D51A9F-4539-E44F-99EE-0064A1B174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L4" i="1"/>
  <c r="G25" i="2"/>
  <c r="G24" i="2"/>
  <c r="G23" i="2"/>
  <c r="G22" i="2"/>
  <c r="G21" i="2"/>
  <c r="G20" i="2"/>
  <c r="G19" i="2"/>
  <c r="G18" i="2"/>
  <c r="G17" i="2"/>
  <c r="G16" i="2"/>
  <c r="G15" i="2"/>
  <c r="G14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E26" i="2" l="1"/>
  <c r="F26" i="2" s="1"/>
  <c r="F13" i="2" s="1"/>
</calcChain>
</file>

<file path=xl/sharedStrings.xml><?xml version="1.0" encoding="utf-8"?>
<sst xmlns="http://schemas.openxmlformats.org/spreadsheetml/2006/main" count="67" uniqueCount="16">
  <si>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</si>
  <si>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</si>
  <si>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</si>
  <si>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</si>
  <si>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</si>
  <si>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</si>
  <si>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</si>
  <si>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</si>
  <si>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</si>
  <si>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</si>
  <si>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</si>
  <si>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</si>
  <si>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  <rPh sb="4" eb="5">
      <t>ネン</t>
    </rPh>
    <phoneticPr fontId="2"/>
  </si>
  <si>
    <t>2019年</t>
    <rPh sb="4" eb="5">
      <t>ネン</t>
    </rPh>
    <phoneticPr fontId="2"/>
  </si>
  <si>
    <t>遊園地・テーマパーク
売上高合計（百万円）</t>
    <rPh sb="11" eb="13">
      <t>ウリアゲ</t>
    </rPh>
    <rPh sb="13" eb="15">
      <t>ゴウケイ</t>
    </rPh>
    <rPh sb="16" eb="19">
      <t>ヒャクマンエン</t>
    </rPh>
    <phoneticPr fontId="2"/>
  </si>
  <si>
    <t>季節指数（補正トリム平均）</t>
    <rPh sb="0" eb="2">
      <t>キセツ</t>
    </rPh>
    <rPh sb="2" eb="4">
      <t>シスウ</t>
    </rPh>
    <rPh sb="5" eb="7">
      <t>ホセイ</t>
    </rPh>
    <rPh sb="10" eb="1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</si>
</sst>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 "/>
  </numFmts>
  <fonts count="5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/>
    <xf numFmtId="38" fontId="4" fillId="0" borderId="2" xfId="0" applyNumberFormat="1" applyFont="1" applyBorder="1" applyAlignment="1">
      <alignment horizontal="right" shrinkToFit="1"/>
    </xf>
    <xf numFmtId="38" fontId="4" fillId="0" borderId="0" xfId="0" applyNumberFormat="1" applyFont="1" applyAlignment="1">
      <alignment horizontal="right" shrinkToFit="1"/>
    </xf>
    <xf numFmtId="0" fontId="1" fillId="0" borderId="5" xfId="0" applyFont="1" applyBorder="1" applyAlignment="1">
      <alignment horizontal="centerContinuous" vertical="center" wrapText="1"/>
    </xf>
    <xf numFmtId="0" fontId="1" fillId="0" borderId="6" xfId="0" applyFont="1" applyBorder="1" applyAlignment="1">
      <alignment horizontal="centerContinuous" vertical="center" wrapText="1"/>
    </xf>
    <xf numFmtId="0" fontId="1" fillId="0" borderId="7" xfId="0" applyFont="1" applyBorder="1" applyAlignment="1">
      <alignment horizontal="centerContinuous" vertical="center" wrapText="1"/>
    </xf>
    <xf numFmtId="38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2" fontId="3" fillId="0" borderId="0" xfId="0" applyNumberFormat="1" applyFont="1">
      <alignment vertical="center"/>
    </xf>
    <xf numFmtId="2" fontId="4" fillId="2" borderId="2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A7F6-4B0A-4A41-9449-02C1D0D84409}">
  <dimension ref="A1:Q37"/>
  <sheetViews>
    <sheetView tabSelected="1" workbookViewId="0">
      <selection activeCell="L15" sqref="L15"/>
    </sheetView>
  </sheetViews>
  <sheetFormatPr defaultColWidth="7.5546875" defaultRowHeight="18.75"/>
  <cols>
    <col min="1" max="16" width="7.6640625" style="2" customWidth="1"/>
    <col min="17" max="16384" width="7.5546875" style="2"/>
  </cols>
  <sheetData>
    <row r="1" spans="1:17" ht="34.9" customHeight="1">
      <c r="A1" s="11" t="s">
        <v>14</v>
      </c>
      <c r="B1" s="12"/>
      <c r="C1" s="13"/>
    </row>
    <row r="2" spans="1:17">
      <c r="A2" s="3" t="s">
        <v>12</v>
      </c>
      <c r="B2" s="4" t="s">
        <v>0</v>
      </c>
      <c r="C2" s="9">
        <v>43806</v>
      </c>
      <c r="D2" s="10"/>
      <c r="E2" s="1" t="s">
        <v>15</v>
      </c>
      <c r="H2" s="10"/>
      <c r="I2" s="10"/>
    </row>
    <row r="3" spans="1:17">
      <c r="A3" s="5"/>
      <c r="B3" s="4" t="s">
        <v>1</v>
      </c>
      <c r="C3" s="9">
        <v>46694</v>
      </c>
      <c r="D3" s="10"/>
      <c r="E3" s="7" t="s">
        <v>0</v>
      </c>
      <c r="F3" s="7" t="s">
        <v>1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</row>
    <row r="4" spans="1:17">
      <c r="A4" s="5"/>
      <c r="B4" s="4" t="s">
        <v>2</v>
      </c>
      <c r="C4" s="9">
        <v>67890</v>
      </c>
      <c r="D4" s="10"/>
      <c r="E4" s="8">
        <v>0.79</v>
      </c>
      <c r="F4" s="8">
        <v>0.8</v>
      </c>
      <c r="G4" s="8">
        <v>1.17</v>
      </c>
      <c r="H4" s="8">
        <v>0.92</v>
      </c>
      <c r="I4" s="8">
        <v>0.97</v>
      </c>
      <c r="J4" s="8">
        <v>0.8</v>
      </c>
      <c r="K4" s="8">
        <v>0.95</v>
      </c>
      <c r="L4" s="19">
        <f>12-Q4</f>
        <v>1.3399999999999999</v>
      </c>
      <c r="M4" s="8">
        <v>0.95</v>
      </c>
      <c r="N4" s="8">
        <v>1.07</v>
      </c>
      <c r="O4" s="8">
        <v>1.06</v>
      </c>
      <c r="P4" s="8">
        <v>1.18</v>
      </c>
      <c r="Q4" s="18">
        <v>10.66</v>
      </c>
    </row>
    <row r="5" spans="1:17">
      <c r="A5" s="5"/>
      <c r="B5" s="4" t="s">
        <v>3</v>
      </c>
      <c r="C5" s="9">
        <v>57120</v>
      </c>
      <c r="D5" s="10"/>
      <c r="E5" s="10"/>
    </row>
    <row r="6" spans="1:17">
      <c r="A6" s="5"/>
      <c r="B6" s="4" t="s">
        <v>4</v>
      </c>
      <c r="C6" s="9">
        <v>56867</v>
      </c>
      <c r="D6" s="10"/>
      <c r="E6" s="10"/>
    </row>
    <row r="7" spans="1:17">
      <c r="A7" s="5"/>
      <c r="B7" s="4" t="s">
        <v>5</v>
      </c>
      <c r="C7" s="9">
        <v>49231</v>
      </c>
      <c r="D7" s="10"/>
      <c r="E7" s="10"/>
    </row>
    <row r="8" spans="1:17">
      <c r="A8" s="5"/>
      <c r="B8" s="4" t="s">
        <v>6</v>
      </c>
      <c r="C8" s="9">
        <v>55411</v>
      </c>
      <c r="D8" s="10"/>
    </row>
    <row r="9" spans="1:17">
      <c r="A9" s="5"/>
      <c r="B9" s="4" t="s">
        <v>7</v>
      </c>
      <c r="C9" s="9">
        <v>77386</v>
      </c>
      <c r="D9" s="10"/>
    </row>
    <row r="10" spans="1:17">
      <c r="A10" s="5"/>
      <c r="B10" s="4" t="s">
        <v>8</v>
      </c>
      <c r="C10" s="9">
        <v>55257</v>
      </c>
      <c r="D10" s="10"/>
    </row>
    <row r="11" spans="1:17">
      <c r="A11" s="5"/>
      <c r="B11" s="4" t="s">
        <v>9</v>
      </c>
      <c r="C11" s="9">
        <v>66796</v>
      </c>
      <c r="D11" s="10"/>
      <c r="E11" s="10"/>
    </row>
    <row r="12" spans="1:17">
      <c r="A12" s="5"/>
      <c r="B12" s="4" t="s">
        <v>10</v>
      </c>
      <c r="C12" s="9">
        <v>64012</v>
      </c>
      <c r="D12" s="10"/>
      <c r="E12" s="10"/>
    </row>
    <row r="13" spans="1:17">
      <c r="A13" s="5"/>
      <c r="B13" s="4" t="s">
        <v>11</v>
      </c>
      <c r="C13" s="9">
        <v>70927</v>
      </c>
      <c r="D13" s="10"/>
      <c r="E13" s="10"/>
    </row>
    <row r="14" spans="1:17">
      <c r="A14" s="3" t="s">
        <v>13</v>
      </c>
      <c r="B14" s="4" t="s">
        <v>0</v>
      </c>
      <c r="C14" s="9">
        <v>48659</v>
      </c>
      <c r="D14" s="10"/>
      <c r="E14" s="10"/>
    </row>
    <row r="15" spans="1:17">
      <c r="A15" s="5"/>
      <c r="B15" s="4" t="s">
        <v>1</v>
      </c>
      <c r="C15" s="9">
        <v>48635</v>
      </c>
      <c r="D15" s="10"/>
    </row>
    <row r="16" spans="1:17">
      <c r="A16" s="5"/>
      <c r="B16" s="4" t="s">
        <v>2</v>
      </c>
      <c r="C16" s="9">
        <v>70139</v>
      </c>
      <c r="D16" s="10"/>
    </row>
    <row r="17" spans="1:5">
      <c r="A17" s="5"/>
      <c r="B17" s="4" t="s">
        <v>3</v>
      </c>
      <c r="C17" s="9">
        <v>57638</v>
      </c>
      <c r="D17" s="10"/>
    </row>
    <row r="18" spans="1:5">
      <c r="A18" s="5"/>
      <c r="B18" s="4" t="s">
        <v>4</v>
      </c>
      <c r="C18" s="9">
        <v>59385</v>
      </c>
      <c r="D18" s="10"/>
      <c r="E18" s="10"/>
    </row>
    <row r="19" spans="1:5">
      <c r="A19" s="5"/>
      <c r="B19" s="4" t="s">
        <v>5</v>
      </c>
      <c r="C19" s="9">
        <v>51477</v>
      </c>
      <c r="D19" s="10"/>
      <c r="E19" s="10"/>
    </row>
    <row r="20" spans="1:5">
      <c r="A20" s="5"/>
      <c r="B20" s="4" t="s">
        <v>6</v>
      </c>
      <c r="C20" s="9">
        <v>56168</v>
      </c>
      <c r="D20" s="10"/>
      <c r="E20" s="10"/>
    </row>
    <row r="21" spans="1:5">
      <c r="A21" s="5"/>
      <c r="B21" s="4" t="s">
        <v>7</v>
      </c>
      <c r="C21" s="9">
        <v>77601</v>
      </c>
      <c r="D21" s="10">
        <f>C21/L4</f>
        <v>57911.194029850754</v>
      </c>
      <c r="E21" s="10"/>
    </row>
    <row r="22" spans="1:5">
      <c r="A22" s="5"/>
      <c r="B22" s="4" t="s">
        <v>8</v>
      </c>
      <c r="C22" s="9">
        <v>58084</v>
      </c>
      <c r="D22" s="10"/>
      <c r="E22" s="10"/>
    </row>
    <row r="23" spans="1:5">
      <c r="A23" s="5"/>
      <c r="B23" s="4" t="s">
        <v>9</v>
      </c>
      <c r="C23" s="9">
        <v>60326</v>
      </c>
      <c r="D23" s="10"/>
      <c r="E23" s="10"/>
    </row>
    <row r="24" spans="1:5">
      <c r="A24" s="5"/>
      <c r="B24" s="4" t="s">
        <v>10</v>
      </c>
      <c r="C24" s="9">
        <v>62958</v>
      </c>
      <c r="D24" s="10"/>
      <c r="E24" s="10"/>
    </row>
    <row r="25" spans="1:5">
      <c r="A25" s="6"/>
      <c r="B25" s="4" t="s">
        <v>11</v>
      </c>
      <c r="C25" s="9">
        <v>67346</v>
      </c>
      <c r="D25" s="10"/>
      <c r="E25" s="10"/>
    </row>
    <row r="26" spans="1:5">
      <c r="D26" s="10"/>
      <c r="E26" s="10"/>
    </row>
    <row r="27" spans="1:5">
      <c r="D27" s="10"/>
      <c r="E27" s="10"/>
    </row>
    <row r="31" spans="1:5">
      <c r="D31" s="10"/>
      <c r="E31" s="10"/>
    </row>
    <row r="32" spans="1:5">
      <c r="D32" s="10"/>
      <c r="E32" s="10"/>
    </row>
    <row r="33" spans="4:5">
      <c r="D33" s="10"/>
      <c r="E33" s="10"/>
    </row>
    <row r="34" spans="4:5">
      <c r="D34" s="10"/>
      <c r="E34" s="10"/>
    </row>
    <row r="35" spans="4:5">
      <c r="D35" s="10"/>
      <c r="E35" s="10"/>
    </row>
    <row r="36" spans="4:5">
      <c r="D36" s="10"/>
      <c r="E36" s="10"/>
    </row>
    <row r="37" spans="4:5">
      <c r="D37" s="10"/>
      <c r="E37" s="10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2A7E-B6FB-47CF-8428-AC19404A162C}">
  <dimension ref="A1:G27"/>
  <sheetViews>
    <sheetView workbookViewId="0">
      <selection activeCell="G21" sqref="G21"/>
    </sheetView>
  </sheetViews>
  <sheetFormatPr defaultRowHeight="19.5"/>
  <sheetData>
    <row r="1" spans="1:7" ht="36">
      <c r="A1" s="11" t="s">
        <v>14</v>
      </c>
      <c r="B1" s="12"/>
      <c r="C1" s="13"/>
    </row>
    <row r="2" spans="1:7">
      <c r="A2" s="3" t="s">
        <v>12</v>
      </c>
      <c r="B2" s="4" t="s">
        <v>0</v>
      </c>
      <c r="C2" s="9">
        <v>43806</v>
      </c>
      <c r="D2" t="e">
        <v>#N/A</v>
      </c>
    </row>
    <row r="3" spans="1:7">
      <c r="A3" s="5"/>
      <c r="B3" s="4" t="s">
        <v>1</v>
      </c>
      <c r="C3" s="9">
        <v>46694</v>
      </c>
      <c r="D3" t="e">
        <v>#N/A</v>
      </c>
    </row>
    <row r="4" spans="1:7">
      <c r="A4" s="5"/>
      <c r="B4" s="4" t="s">
        <v>2</v>
      </c>
      <c r="C4" s="9">
        <v>67890</v>
      </c>
      <c r="D4" t="e">
        <v>#N/A</v>
      </c>
    </row>
    <row r="5" spans="1:7">
      <c r="A5" s="5"/>
      <c r="B5" s="4" t="s">
        <v>3</v>
      </c>
      <c r="C5" s="9">
        <v>57120</v>
      </c>
      <c r="D5" t="e">
        <v>#N/A</v>
      </c>
    </row>
    <row r="6" spans="1:7">
      <c r="A6" s="5"/>
      <c r="B6" s="4" t="s">
        <v>4</v>
      </c>
      <c r="C6" s="9">
        <v>56867</v>
      </c>
      <c r="D6" t="e">
        <v>#N/A</v>
      </c>
    </row>
    <row r="7" spans="1:7">
      <c r="A7" s="5"/>
      <c r="B7" s="4" t="s">
        <v>5</v>
      </c>
      <c r="C7" s="9">
        <v>49231</v>
      </c>
      <c r="D7" t="e">
        <v>#N/A</v>
      </c>
    </row>
    <row r="8" spans="1:7">
      <c r="A8" s="5"/>
      <c r="B8" s="4" t="s">
        <v>6</v>
      </c>
      <c r="C8" s="9">
        <v>55411</v>
      </c>
      <c r="D8" t="e">
        <v>#N/A</v>
      </c>
    </row>
    <row r="9" spans="1:7">
      <c r="A9" s="5"/>
      <c r="B9" s="4" t="s">
        <v>7</v>
      </c>
      <c r="C9" s="9">
        <v>77386</v>
      </c>
      <c r="D9" t="e">
        <v>#N/A</v>
      </c>
    </row>
    <row r="10" spans="1:7">
      <c r="A10" s="5"/>
      <c r="B10" s="4" t="s">
        <v>8</v>
      </c>
      <c r="C10" s="9">
        <v>55257</v>
      </c>
      <c r="D10" t="e">
        <v>#N/A</v>
      </c>
    </row>
    <row r="11" spans="1:7">
      <c r="A11" s="5"/>
      <c r="B11" s="4" t="s">
        <v>9</v>
      </c>
      <c r="C11" s="9">
        <v>66796</v>
      </c>
      <c r="D11" t="e">
        <v>#N/A</v>
      </c>
    </row>
    <row r="12" spans="1:7">
      <c r="A12" s="5"/>
      <c r="B12" s="4" t="s">
        <v>10</v>
      </c>
      <c r="C12" s="9">
        <v>64012</v>
      </c>
      <c r="D12" t="e">
        <v>#N/A</v>
      </c>
    </row>
    <row r="13" spans="1:7">
      <c r="A13" s="5"/>
      <c r="B13" s="4" t="s">
        <v>11</v>
      </c>
      <c r="C13" s="9">
        <v>70927</v>
      </c>
      <c r="D13" s="14">
        <f t="shared" ref="D13:D25" si="0">AVERAGE(C2:C13)</f>
        <v>59283.083333333336</v>
      </c>
      <c r="E13">
        <f>C13/D13</f>
        <v>1.1964121299358867</v>
      </c>
      <c r="F13">
        <f>E13*$F$26</f>
        <v>1.2035521522464649</v>
      </c>
    </row>
    <row r="14" spans="1:7">
      <c r="A14" s="3" t="s">
        <v>13</v>
      </c>
      <c r="B14" s="4" t="s">
        <v>0</v>
      </c>
      <c r="C14" s="9">
        <v>48659</v>
      </c>
      <c r="D14" s="14">
        <f t="shared" si="0"/>
        <v>59687.5</v>
      </c>
      <c r="E14">
        <f t="shared" ref="E14:E25" si="1">C14/D14</f>
        <v>0.81522931937172771</v>
      </c>
      <c r="F14">
        <f t="shared" ref="F14:F25" si="2">E14*$F$26</f>
        <v>0.82009449532816303</v>
      </c>
      <c r="G14" s="16">
        <f>C14/F14</f>
        <v>59333.40642718126</v>
      </c>
    </row>
    <row r="15" spans="1:7">
      <c r="A15" s="5"/>
      <c r="B15" s="4" t="s">
        <v>1</v>
      </c>
      <c r="C15" s="9">
        <v>48635</v>
      </c>
      <c r="D15" s="14">
        <f t="shared" si="0"/>
        <v>59849.25</v>
      </c>
      <c r="E15">
        <f t="shared" si="1"/>
        <v>0.81262505378095795</v>
      </c>
      <c r="F15">
        <f t="shared" si="2"/>
        <v>0.81747468784011934</v>
      </c>
      <c r="G15" s="16">
        <f t="shared" ref="G15:G25" si="3">C15/F15</f>
        <v>59494.196852137851</v>
      </c>
    </row>
    <row r="16" spans="1:7">
      <c r="A16" s="5"/>
      <c r="B16" s="4" t="s">
        <v>2</v>
      </c>
      <c r="C16" s="9">
        <v>70139</v>
      </c>
      <c r="D16" s="14">
        <f t="shared" si="0"/>
        <v>60036.666666666664</v>
      </c>
      <c r="E16">
        <f t="shared" si="1"/>
        <v>1.1682693909277664</v>
      </c>
      <c r="F16">
        <f t="shared" si="2"/>
        <v>1.1752414612597821</v>
      </c>
      <c r="G16" s="16">
        <f t="shared" si="3"/>
        <v>59680.501677345157</v>
      </c>
    </row>
    <row r="17" spans="1:7">
      <c r="A17" s="5"/>
      <c r="B17" s="4" t="s">
        <v>3</v>
      </c>
      <c r="C17" s="9">
        <v>57638</v>
      </c>
      <c r="D17" s="14">
        <f t="shared" si="0"/>
        <v>60079.833333333336</v>
      </c>
      <c r="E17">
        <f t="shared" si="1"/>
        <v>0.95935685573916918</v>
      </c>
      <c r="F17">
        <f t="shared" si="2"/>
        <v>0.96508216492184262</v>
      </c>
      <c r="G17" s="16">
        <f t="shared" si="3"/>
        <v>59723.412259584991</v>
      </c>
    </row>
    <row r="18" spans="1:7">
      <c r="A18" s="5"/>
      <c r="B18" s="4" t="s">
        <v>4</v>
      </c>
      <c r="C18" s="9">
        <v>59385</v>
      </c>
      <c r="D18" s="14">
        <f t="shared" si="0"/>
        <v>60289.666666666664</v>
      </c>
      <c r="E18">
        <f t="shared" si="1"/>
        <v>0.98499466464678864</v>
      </c>
      <c r="F18">
        <f t="shared" si="2"/>
        <v>0.99087297673123353</v>
      </c>
      <c r="G18" s="16">
        <f t="shared" si="3"/>
        <v>59932.000765530727</v>
      </c>
    </row>
    <row r="19" spans="1:7">
      <c r="A19" s="5"/>
      <c r="B19" s="4" t="s">
        <v>5</v>
      </c>
      <c r="C19" s="9">
        <v>51477</v>
      </c>
      <c r="D19" s="14">
        <f t="shared" si="0"/>
        <v>60476.833333333336</v>
      </c>
      <c r="E19">
        <f t="shared" si="1"/>
        <v>0.85118544015476993</v>
      </c>
      <c r="F19">
        <f t="shared" si="2"/>
        <v>0.85626519727280426</v>
      </c>
      <c r="G19" s="16">
        <f t="shared" si="3"/>
        <v>60118.057073852484</v>
      </c>
    </row>
    <row r="20" spans="1:7">
      <c r="A20" s="5"/>
      <c r="B20" s="4" t="s">
        <v>6</v>
      </c>
      <c r="C20" s="9">
        <v>56168</v>
      </c>
      <c r="D20" s="14">
        <f t="shared" si="0"/>
        <v>60539.916666666664</v>
      </c>
      <c r="E20">
        <f t="shared" si="1"/>
        <v>0.92778456087512517</v>
      </c>
      <c r="F20">
        <f t="shared" si="2"/>
        <v>0.93332145096367136</v>
      </c>
      <c r="G20" s="16">
        <f t="shared" si="3"/>
        <v>60180.766167975162</v>
      </c>
    </row>
    <row r="21" spans="1:7">
      <c r="A21" s="5"/>
      <c r="B21" s="4" t="s">
        <v>7</v>
      </c>
      <c r="C21" s="9">
        <v>77601</v>
      </c>
      <c r="D21" s="14">
        <f t="shared" si="0"/>
        <v>60557.833333333336</v>
      </c>
      <c r="E21">
        <f t="shared" si="1"/>
        <v>1.2814362028584245</v>
      </c>
      <c r="F21" s="15">
        <f t="shared" si="2"/>
        <v>1.2890836370903744</v>
      </c>
      <c r="G21" s="17">
        <f t="shared" si="3"/>
        <v>60198.576544773554</v>
      </c>
    </row>
    <row r="22" spans="1:7">
      <c r="A22" s="5"/>
      <c r="B22" s="4" t="s">
        <v>8</v>
      </c>
      <c r="C22" s="9">
        <v>58084</v>
      </c>
      <c r="D22" s="14">
        <f t="shared" si="0"/>
        <v>60793.416666666664</v>
      </c>
      <c r="E22">
        <f t="shared" si="1"/>
        <v>0.95543240016394326</v>
      </c>
      <c r="F22">
        <f t="shared" si="2"/>
        <v>0.96113428873789597</v>
      </c>
      <c r="G22" s="16">
        <f t="shared" si="3"/>
        <v>60432.762289931859</v>
      </c>
    </row>
    <row r="23" spans="1:7">
      <c r="A23" s="5"/>
      <c r="B23" s="4" t="s">
        <v>9</v>
      </c>
      <c r="C23" s="9">
        <v>60326</v>
      </c>
      <c r="D23" s="14">
        <f t="shared" si="0"/>
        <v>60254.25</v>
      </c>
      <c r="E23">
        <f t="shared" si="1"/>
        <v>1.0011907873718451</v>
      </c>
      <c r="F23">
        <f t="shared" si="2"/>
        <v>1.0071657556792655</v>
      </c>
      <c r="G23" s="16">
        <f t="shared" si="3"/>
        <v>59896.794206743238</v>
      </c>
    </row>
    <row r="24" spans="1:7">
      <c r="A24" s="5"/>
      <c r="B24" s="4" t="s">
        <v>10</v>
      </c>
      <c r="C24" s="9">
        <v>62958</v>
      </c>
      <c r="D24" s="14">
        <f t="shared" si="0"/>
        <v>60166.416666666664</v>
      </c>
      <c r="E24">
        <f t="shared" si="1"/>
        <v>1.0463976997134337</v>
      </c>
      <c r="F24">
        <f t="shared" si="2"/>
        <v>1.0526424566285044</v>
      </c>
      <c r="G24" s="16">
        <f t="shared" si="3"/>
        <v>59809.481940950209</v>
      </c>
    </row>
    <row r="25" spans="1:7">
      <c r="A25" s="6"/>
      <c r="B25" s="4" t="s">
        <v>11</v>
      </c>
      <c r="C25" s="9">
        <v>67346</v>
      </c>
      <c r="D25" s="14">
        <f t="shared" si="0"/>
        <v>59868</v>
      </c>
      <c r="E25">
        <f t="shared" si="1"/>
        <v>1.1249081312220217</v>
      </c>
      <c r="F25">
        <f t="shared" si="2"/>
        <v>1.1316214275463463</v>
      </c>
      <c r="G25" s="16">
        <f t="shared" si="3"/>
        <v>59512.835618554775</v>
      </c>
    </row>
    <row r="26" spans="1:7">
      <c r="E26">
        <f>SUM(E14:E25)</f>
        <v>11.928810506825972</v>
      </c>
      <c r="F26">
        <f>12/E26</f>
        <v>1.0059678618528891</v>
      </c>
    </row>
    <row r="27" spans="1:7">
      <c r="F27">
        <f>SUM(F14:F25)</f>
        <v>12.000000000000002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2022-02-12T13:58:45Z</dcterms:created>
  <dcterms:modified xsi:type="dcterms:W3CDTF">2024-09-08T11:07:08Z</dcterms:modified>
</cp:coreProperties>
</file>