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F7675C81-177E-456B-91A0-3F9FDA25BDE1}" xr6:coauthVersionLast="47" xr6:coauthVersionMax="47" xr10:uidLastSave="{00000000-0000-0000-0000-000000000000}"/>
  <bookViews>
    <workbookView xWindow="-120" yWindow="-120" windowWidth="29040" windowHeight="15720" xr2:uid="{5EA91E17-AC31-414C-AAC5-CCF1F2ADC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J12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<sst xmlns="http://schemas.openxmlformats.org/spreadsheetml/2006/main" count="125" uniqueCount="52">
  <si>
    <t>　１９表　　学習塾の売上高、受講生数、事業所数、従業者数及び講師数</t>
    <rPh sb="6" eb="9">
      <t>ガクシュウジュク</t>
    </rPh>
    <rPh sb="19" eb="22">
      <t>ジギョウショ</t>
    </rPh>
    <rPh sb="22" eb="23">
      <t>スウ</t>
    </rPh>
    <rPh sb="30" eb="33">
      <t>コウシスウ</t>
    </rPh>
    <phoneticPr fontId="2"/>
  </si>
  <si>
    <t>Table 19 Total sales, Number of students, Number of business establishments, Number of employees and Instructors</t>
    <phoneticPr fontId="2"/>
  </si>
  <si>
    <t>月</t>
    <phoneticPr fontId="3"/>
  </si>
  <si>
    <t xml:space="preserve"> 1月</t>
    <rPh sb="2" eb="3">
      <t>ツキ</t>
    </rPh>
    <phoneticPr fontId="4"/>
  </si>
  <si>
    <t xml:space="preserve"> 2月</t>
    <rPh sb="2" eb="3">
      <t>ツキ</t>
    </rPh>
    <phoneticPr fontId="4"/>
  </si>
  <si>
    <t xml:space="preserve"> 3月</t>
    <rPh sb="2" eb="3">
      <t>ツキ</t>
    </rPh>
    <phoneticPr fontId="4"/>
  </si>
  <si>
    <t xml:space="preserve"> 4月</t>
    <rPh sb="2" eb="3">
      <t>ツキ</t>
    </rPh>
    <phoneticPr fontId="4"/>
  </si>
  <si>
    <t xml:space="preserve"> 5月</t>
    <rPh sb="2" eb="3">
      <t>ツキ</t>
    </rPh>
    <phoneticPr fontId="4"/>
  </si>
  <si>
    <t xml:space="preserve"> 6月</t>
    <rPh sb="2" eb="3">
      <t>ツキ</t>
    </rPh>
    <phoneticPr fontId="4"/>
  </si>
  <si>
    <t xml:space="preserve"> 7月</t>
    <rPh sb="2" eb="3">
      <t>ツキ</t>
    </rPh>
    <phoneticPr fontId="4"/>
  </si>
  <si>
    <t xml:space="preserve"> 8月</t>
    <rPh sb="2" eb="3">
      <t>ツキ</t>
    </rPh>
    <phoneticPr fontId="4"/>
  </si>
  <si>
    <t xml:space="preserve"> 9月</t>
    <rPh sb="2" eb="3">
      <t>ツキ</t>
    </rPh>
    <phoneticPr fontId="4"/>
  </si>
  <si>
    <t>10月</t>
    <rPh sb="2" eb="3">
      <t>ツキ</t>
    </rPh>
    <phoneticPr fontId="4"/>
  </si>
  <si>
    <t>11月</t>
    <rPh sb="2" eb="3">
      <t>ツキ</t>
    </rPh>
    <phoneticPr fontId="4"/>
  </si>
  <si>
    <t>12月</t>
    <rPh sb="2" eb="3">
      <t>ツキ</t>
    </rPh>
    <phoneticPr fontId="4"/>
  </si>
  <si>
    <t>2015年</t>
    <phoneticPr fontId="3"/>
  </si>
  <si>
    <t>2016年</t>
    <phoneticPr fontId="3"/>
  </si>
  <si>
    <t>2017年</t>
    <phoneticPr fontId="3"/>
  </si>
  <si>
    <t>2018年</t>
    <phoneticPr fontId="3"/>
  </si>
  <si>
    <t>2019年</t>
    <phoneticPr fontId="3"/>
  </si>
  <si>
    <t>2020年</t>
    <phoneticPr fontId="3"/>
  </si>
  <si>
    <t>１９．学習塾 (Supplementary Tutorial Schools)</t>
    <rPh sb="3" eb="6">
      <t>ガクシュウジュク</t>
    </rPh>
    <phoneticPr fontId="2"/>
  </si>
  <si>
    <t>年</t>
    <rPh sb="0" eb="1">
      <t>ネン</t>
    </rPh>
    <phoneticPr fontId="1"/>
  </si>
  <si>
    <t>月</t>
    <rPh sb="0" eb="1">
      <t>ゲツ</t>
    </rPh>
    <phoneticPr fontId="1"/>
  </si>
  <si>
    <t>売上高合計（百万円）</t>
    <rPh sb="0" eb="5">
      <t>ウリアゲダカゴウケイ</t>
    </rPh>
    <rPh sb="6" eb="9">
      <t>ヒャクマンエン</t>
    </rPh>
    <phoneticPr fontId="1"/>
  </si>
  <si>
    <t>移動平均</t>
    <rPh sb="0" eb="2">
      <t>イドウ</t>
    </rPh>
    <rPh sb="2" eb="4">
      <t>ヘイキン</t>
    </rPh>
    <phoneticPr fontId="1"/>
  </si>
  <si>
    <t>季節変動値</t>
    <rPh sb="0" eb="2">
      <t>キセツ</t>
    </rPh>
    <rPh sb="2" eb="4">
      <t>ヘンドウ</t>
    </rPh>
    <rPh sb="4" eb="5">
      <t>チ</t>
    </rPh>
    <phoneticPr fontId="1"/>
  </si>
  <si>
    <t>季節指数</t>
    <rPh sb="0" eb="2">
      <t>キセツ</t>
    </rPh>
    <rPh sb="2" eb="4">
      <t>シスウ</t>
    </rPh>
    <phoneticPr fontId="1"/>
  </si>
  <si>
    <t>季節調整済み売上高合計</t>
    <rPh sb="0" eb="11">
      <t>キセツチョウセイズウリアゲダカゴウケイ</t>
    </rPh>
    <phoneticPr fontId="1"/>
  </si>
  <si>
    <t>季節変動値</t>
    <rPh sb="0" eb="5">
      <t>キセツヘンドウチ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</si>
  <si>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</si>
  <si>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</si>
  <si>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</si>
  <si>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</si>
  <si>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</si>
  <si>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</si>
  <si>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</si>
  <si>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</si>
  <si>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</si>
  <si>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</si>
  <si>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</si>
  <si>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</si>
  <si>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</t>
    <rPh sb="4" eb="5">
      <t>ネン</t>
    </rPh>
    <phoneticPr fontId="1"/>
  </si>
  <si>
    <t>2017年</t>
    <rPh sb="4" eb="5">
      <t>ネン</t>
    </rPh>
    <phoneticPr fontId="1"/>
  </si>
  <si>
    <t>2018年</t>
    <rPh sb="4" eb="5">
      <t>ネン</t>
    </rPh>
    <phoneticPr fontId="1"/>
  </si>
  <si>
    <t>2019年</t>
    <rPh sb="4" eb="5">
      <t>ネン</t>
    </rPh>
    <phoneticPr fontId="1"/>
  </si>
  <si>
    <t>2020年</t>
    <rPh sb="4" eb="5">
      <t>ネン</t>
    </rPh>
    <phoneticPr fontId="1"/>
  </si>
  <si>
    <t>合計値</t>
    <rPh sb="0" eb="2">
      <t>ゴウケイ</t>
    </rPh>
    <rPh sb="2" eb="3">
      <t>アタイ</t>
    </rPh>
    <phoneticPr fontId="1"/>
  </si>
  <si>
    <t>トリム平均</t>
    <rPh sb="3" eb="5">
      <t>ヘイキン</t>
    </rPh>
    <phoneticPr fontId="1"/>
  </si>
  <si>
    <t>補正トリム平均</t>
    <rPh sb="0" eb="2">
      <t>ホセイ</t>
    </rPh>
    <rPh sb="5" eb="7">
      <t>ヘイキン</t>
    </rPh>
    <phoneticPr fontId="1"/>
  </si>
  <si>
    <t>補正値</t>
    <rPh sb="0" eb="3">
      <t>ホセイチ</t>
    </rPh>
    <phoneticPr fontId="1"/>
  </si>
  <si>
    <t>季節指数</t>
    <rPh sb="0" eb="4">
      <t>キセツシスウ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</si>
</sst>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81" formatCode="0.000_ "/>
    <numFmt numFmtId="182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indexed="12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b/>
      <sz val="12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2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dotted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5" fillId="0" borderId="0" xfId="0" applyFont="1" applyAlignment="1"/>
    <xf numFmtId="0" fontId="6" fillId="0" borderId="0" xfId="0" applyFont="1" applyAlignment="1"/>
    <xf numFmtId="0" fontId="6" fillId="0" borderId="1" xfId="0" applyFont="1" applyBorder="1" applyAlignment="1"/>
    <xf numFmtId="38" fontId="6" fillId="0" borderId="9" xfId="0" applyNumberFormat="1" applyFont="1" applyBorder="1" applyAlignment="1">
      <alignment horizontal="right" shrinkToFit="1"/>
    </xf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7" fillId="0" borderId="4" xfId="0" applyFont="1" applyBorder="1">
      <alignment vertical="center"/>
    </xf>
    <xf numFmtId="176" fontId="7" fillId="2" borderId="6" xfId="0" applyNumberFormat="1" applyFont="1" applyFill="1" applyBorder="1" applyAlignment="1">
      <alignment horizontal="center"/>
    </xf>
    <xf numFmtId="176" fontId="7" fillId="2" borderId="18" xfId="0" applyNumberFormat="1" applyFont="1" applyFill="1" applyBorder="1" applyAlignment="1">
      <alignment horizontal="center"/>
    </xf>
    <xf numFmtId="0" fontId="11" fillId="0" borderId="19" xfId="0" applyFont="1" applyBorder="1" applyAlignment="1">
      <alignment horizontal="center" shrinkToFi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38" fontId="6" fillId="0" borderId="20" xfId="0" applyNumberFormat="1" applyFont="1" applyBorder="1" applyAlignment="1">
      <alignment horizontal="right" shrinkToFi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Continuous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76" fontId="10" fillId="2" borderId="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81" fontId="10" fillId="0" borderId="0" xfId="0" applyNumberFormat="1" applyFont="1" applyAlignment="1"/>
    <xf numFmtId="181" fontId="10" fillId="3" borderId="0" xfId="0" applyNumberFormat="1" applyFont="1" applyFill="1" applyAlignment="1"/>
    <xf numFmtId="181" fontId="10" fillId="0" borderId="0" xfId="0" applyNumberFormat="1" applyFont="1" applyFill="1" applyAlignment="1"/>
    <xf numFmtId="182" fontId="10" fillId="0" borderId="9" xfId="0" applyNumberFormat="1" applyFont="1" applyBorder="1" applyAlignment="1"/>
    <xf numFmtId="182" fontId="10" fillId="3" borderId="9" xfId="0" applyNumberFormat="1" applyFont="1" applyFill="1" applyBorder="1" applyAlignment="1"/>
    <xf numFmtId="0" fontId="10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42261</c:v>
                </c:pt>
                <c:pt idx="1">
                  <c:v>28397</c:v>
                </c:pt>
                <c:pt idx="2">
                  <c:v>34598</c:v>
                </c:pt>
                <c:pt idx="3">
                  <c:v>30568</c:v>
                </c:pt>
                <c:pt idx="4">
                  <c:v>25697</c:v>
                </c:pt>
                <c:pt idx="5">
                  <c:v>28071</c:v>
                </c:pt>
                <c:pt idx="6">
                  <c:v>39507</c:v>
                </c:pt>
                <c:pt idx="7">
                  <c:v>49043</c:v>
                </c:pt>
                <c:pt idx="8">
                  <c:v>35268</c:v>
                </c:pt>
                <c:pt idx="9">
                  <c:v>33456</c:v>
                </c:pt>
                <c:pt idx="10">
                  <c:v>34584</c:v>
                </c:pt>
                <c:pt idx="11">
                  <c:v>50330</c:v>
                </c:pt>
                <c:pt idx="12">
                  <c:v>43270</c:v>
                </c:pt>
                <c:pt idx="13">
                  <c:v>29213</c:v>
                </c:pt>
                <c:pt idx="14">
                  <c:v>35209</c:v>
                </c:pt>
                <c:pt idx="15">
                  <c:v>31059</c:v>
                </c:pt>
                <c:pt idx="16">
                  <c:v>25959</c:v>
                </c:pt>
                <c:pt idx="17">
                  <c:v>28324</c:v>
                </c:pt>
                <c:pt idx="18">
                  <c:v>39729</c:v>
                </c:pt>
                <c:pt idx="19">
                  <c:v>49137</c:v>
                </c:pt>
                <c:pt idx="20">
                  <c:v>35623</c:v>
                </c:pt>
                <c:pt idx="21">
                  <c:v>33686</c:v>
                </c:pt>
                <c:pt idx="22">
                  <c:v>34253</c:v>
                </c:pt>
                <c:pt idx="23">
                  <c:v>50526</c:v>
                </c:pt>
                <c:pt idx="24">
                  <c:v>44186</c:v>
                </c:pt>
                <c:pt idx="25">
                  <c:v>29333</c:v>
                </c:pt>
                <c:pt idx="26">
                  <c:v>35179</c:v>
                </c:pt>
                <c:pt idx="27">
                  <c:v>31635</c:v>
                </c:pt>
                <c:pt idx="28">
                  <c:v>26192</c:v>
                </c:pt>
                <c:pt idx="29">
                  <c:v>28912</c:v>
                </c:pt>
                <c:pt idx="30">
                  <c:v>40144</c:v>
                </c:pt>
                <c:pt idx="31">
                  <c:v>50106</c:v>
                </c:pt>
                <c:pt idx="32">
                  <c:v>35525</c:v>
                </c:pt>
                <c:pt idx="33">
                  <c:v>34449</c:v>
                </c:pt>
                <c:pt idx="34">
                  <c:v>34850</c:v>
                </c:pt>
                <c:pt idx="35">
                  <c:v>51063</c:v>
                </c:pt>
                <c:pt idx="36">
                  <c:v>44173</c:v>
                </c:pt>
                <c:pt idx="37">
                  <c:v>29727</c:v>
                </c:pt>
                <c:pt idx="38">
                  <c:v>35049</c:v>
                </c:pt>
                <c:pt idx="39">
                  <c:v>32326</c:v>
                </c:pt>
                <c:pt idx="40">
                  <c:v>26379</c:v>
                </c:pt>
                <c:pt idx="41">
                  <c:v>29162</c:v>
                </c:pt>
                <c:pt idx="42">
                  <c:v>40356</c:v>
                </c:pt>
                <c:pt idx="43">
                  <c:v>49703</c:v>
                </c:pt>
                <c:pt idx="44">
                  <c:v>35844</c:v>
                </c:pt>
                <c:pt idx="45">
                  <c:v>34480</c:v>
                </c:pt>
                <c:pt idx="46">
                  <c:v>35292</c:v>
                </c:pt>
                <c:pt idx="47">
                  <c:v>51848</c:v>
                </c:pt>
                <c:pt idx="48">
                  <c:v>44398</c:v>
                </c:pt>
                <c:pt idx="49">
                  <c:v>29852</c:v>
                </c:pt>
                <c:pt idx="50">
                  <c:v>35114</c:v>
                </c:pt>
                <c:pt idx="51">
                  <c:v>32268</c:v>
                </c:pt>
                <c:pt idx="52">
                  <c:v>27273</c:v>
                </c:pt>
                <c:pt idx="53">
                  <c:v>29601</c:v>
                </c:pt>
                <c:pt idx="54">
                  <c:v>41558</c:v>
                </c:pt>
                <c:pt idx="55">
                  <c:v>50033</c:v>
                </c:pt>
                <c:pt idx="56">
                  <c:v>37658</c:v>
                </c:pt>
                <c:pt idx="57">
                  <c:v>34103</c:v>
                </c:pt>
                <c:pt idx="58">
                  <c:v>35248</c:v>
                </c:pt>
                <c:pt idx="59">
                  <c:v>51660</c:v>
                </c:pt>
                <c:pt idx="60">
                  <c:v>45442</c:v>
                </c:pt>
                <c:pt idx="61">
                  <c:v>30474</c:v>
                </c:pt>
                <c:pt idx="62">
                  <c:v>34218</c:v>
                </c:pt>
                <c:pt idx="63">
                  <c:v>27852</c:v>
                </c:pt>
                <c:pt idx="64">
                  <c:v>21588</c:v>
                </c:pt>
                <c:pt idx="65">
                  <c:v>27534</c:v>
                </c:pt>
                <c:pt idx="66">
                  <c:v>42743</c:v>
                </c:pt>
                <c:pt idx="67">
                  <c:v>55122</c:v>
                </c:pt>
                <c:pt idx="68">
                  <c:v>41649</c:v>
                </c:pt>
                <c:pt idx="69">
                  <c:v>43366</c:v>
                </c:pt>
                <c:pt idx="70">
                  <c:v>42573</c:v>
                </c:pt>
                <c:pt idx="71">
                  <c:v>57733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E64-9929-EC60950A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08864"/>
        <c:axId val="324309344"/>
      </c:lineChart>
      <c:catAx>
        <c:axId val="3243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309344"/>
        <c:crosses val="autoZero"/>
        <c:auto val="1"/>
        <c:lblAlgn val="ctr"/>
        <c:lblOffset val="100"/>
        <c:noMultiLvlLbl val="0"/>
      </c:catAx>
      <c:valAx>
        <c:axId val="3243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3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42261</c:v>
                </c:pt>
                <c:pt idx="1">
                  <c:v>28397</c:v>
                </c:pt>
                <c:pt idx="2">
                  <c:v>34598</c:v>
                </c:pt>
                <c:pt idx="3">
                  <c:v>30568</c:v>
                </c:pt>
                <c:pt idx="4">
                  <c:v>25697</c:v>
                </c:pt>
                <c:pt idx="5">
                  <c:v>28071</c:v>
                </c:pt>
                <c:pt idx="6">
                  <c:v>39507</c:v>
                </c:pt>
                <c:pt idx="7">
                  <c:v>49043</c:v>
                </c:pt>
                <c:pt idx="8">
                  <c:v>35268</c:v>
                </c:pt>
                <c:pt idx="9">
                  <c:v>33456</c:v>
                </c:pt>
                <c:pt idx="10">
                  <c:v>34584</c:v>
                </c:pt>
                <c:pt idx="11">
                  <c:v>50330</c:v>
                </c:pt>
                <c:pt idx="12">
                  <c:v>43270</c:v>
                </c:pt>
                <c:pt idx="13">
                  <c:v>29213</c:v>
                </c:pt>
                <c:pt idx="14">
                  <c:v>35209</c:v>
                </c:pt>
                <c:pt idx="15">
                  <c:v>31059</c:v>
                </c:pt>
                <c:pt idx="16">
                  <c:v>25959</c:v>
                </c:pt>
                <c:pt idx="17">
                  <c:v>28324</c:v>
                </c:pt>
                <c:pt idx="18">
                  <c:v>39729</c:v>
                </c:pt>
                <c:pt idx="19">
                  <c:v>49137</c:v>
                </c:pt>
                <c:pt idx="20">
                  <c:v>35623</c:v>
                </c:pt>
                <c:pt idx="21">
                  <c:v>33686</c:v>
                </c:pt>
                <c:pt idx="22">
                  <c:v>34253</c:v>
                </c:pt>
                <c:pt idx="23">
                  <c:v>50526</c:v>
                </c:pt>
                <c:pt idx="24">
                  <c:v>44186</c:v>
                </c:pt>
                <c:pt idx="25">
                  <c:v>29333</c:v>
                </c:pt>
                <c:pt idx="26">
                  <c:v>35179</c:v>
                </c:pt>
                <c:pt idx="27">
                  <c:v>31635</c:v>
                </c:pt>
                <c:pt idx="28">
                  <c:v>26192</c:v>
                </c:pt>
                <c:pt idx="29">
                  <c:v>28912</c:v>
                </c:pt>
                <c:pt idx="30">
                  <c:v>40144</c:v>
                </c:pt>
                <c:pt idx="31">
                  <c:v>50106</c:v>
                </c:pt>
                <c:pt idx="32">
                  <c:v>35525</c:v>
                </c:pt>
                <c:pt idx="33">
                  <c:v>34449</c:v>
                </c:pt>
                <c:pt idx="34">
                  <c:v>34850</c:v>
                </c:pt>
                <c:pt idx="35">
                  <c:v>51063</c:v>
                </c:pt>
                <c:pt idx="36">
                  <c:v>44173</c:v>
                </c:pt>
                <c:pt idx="37">
                  <c:v>29727</c:v>
                </c:pt>
                <c:pt idx="38">
                  <c:v>35049</c:v>
                </c:pt>
                <c:pt idx="39">
                  <c:v>32326</c:v>
                </c:pt>
                <c:pt idx="40">
                  <c:v>26379</c:v>
                </c:pt>
                <c:pt idx="41">
                  <c:v>29162</c:v>
                </c:pt>
                <c:pt idx="42">
                  <c:v>40356</c:v>
                </c:pt>
                <c:pt idx="43">
                  <c:v>49703</c:v>
                </c:pt>
                <c:pt idx="44">
                  <c:v>35844</c:v>
                </c:pt>
                <c:pt idx="45">
                  <c:v>34480</c:v>
                </c:pt>
                <c:pt idx="46">
                  <c:v>35292</c:v>
                </c:pt>
                <c:pt idx="47">
                  <c:v>51848</c:v>
                </c:pt>
                <c:pt idx="48">
                  <c:v>44398</c:v>
                </c:pt>
                <c:pt idx="49">
                  <c:v>29852</c:v>
                </c:pt>
                <c:pt idx="50">
                  <c:v>35114</c:v>
                </c:pt>
                <c:pt idx="51">
                  <c:v>32268</c:v>
                </c:pt>
                <c:pt idx="52">
                  <c:v>27273</c:v>
                </c:pt>
                <c:pt idx="53">
                  <c:v>29601</c:v>
                </c:pt>
                <c:pt idx="54">
                  <c:v>41558</c:v>
                </c:pt>
                <c:pt idx="55">
                  <c:v>50033</c:v>
                </c:pt>
                <c:pt idx="56">
                  <c:v>37658</c:v>
                </c:pt>
                <c:pt idx="57">
                  <c:v>34103</c:v>
                </c:pt>
                <c:pt idx="58">
                  <c:v>35248</c:v>
                </c:pt>
                <c:pt idx="59">
                  <c:v>51660</c:v>
                </c:pt>
                <c:pt idx="60">
                  <c:v>45442</c:v>
                </c:pt>
                <c:pt idx="61">
                  <c:v>30474</c:v>
                </c:pt>
                <c:pt idx="62">
                  <c:v>34218</c:v>
                </c:pt>
                <c:pt idx="63">
                  <c:v>27852</c:v>
                </c:pt>
                <c:pt idx="64">
                  <c:v>21588</c:v>
                </c:pt>
                <c:pt idx="65">
                  <c:v>27534</c:v>
                </c:pt>
                <c:pt idx="66">
                  <c:v>42743</c:v>
                </c:pt>
                <c:pt idx="67">
                  <c:v>55122</c:v>
                </c:pt>
                <c:pt idx="68">
                  <c:v>41649</c:v>
                </c:pt>
                <c:pt idx="69">
                  <c:v>43366</c:v>
                </c:pt>
                <c:pt idx="70">
                  <c:v>42573</c:v>
                </c:pt>
                <c:pt idx="71">
                  <c:v>57733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E-4525-8816-0C30682085D2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Sheet1!$D$15:$D$86</c:f>
              <c:numCache>
                <c:formatCode>0_);[Red]\(0\)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35981.666666666664</c:v>
                </c:pt>
                <c:pt idx="12">
                  <c:v>36065.75</c:v>
                </c:pt>
                <c:pt idx="13">
                  <c:v>36133.75</c:v>
                </c:pt>
                <c:pt idx="14">
                  <c:v>36184.666666666664</c:v>
                </c:pt>
                <c:pt idx="15">
                  <c:v>36225.583333333336</c:v>
                </c:pt>
                <c:pt idx="16">
                  <c:v>36247.416666666664</c:v>
                </c:pt>
                <c:pt idx="17">
                  <c:v>36268.5</c:v>
                </c:pt>
                <c:pt idx="18">
                  <c:v>36287</c:v>
                </c:pt>
                <c:pt idx="19">
                  <c:v>36294.833333333336</c:v>
                </c:pt>
                <c:pt idx="20">
                  <c:v>36324.416666666664</c:v>
                </c:pt>
                <c:pt idx="21">
                  <c:v>36343.583333333336</c:v>
                </c:pt>
                <c:pt idx="22">
                  <c:v>36316</c:v>
                </c:pt>
                <c:pt idx="23">
                  <c:v>36332.333333333336</c:v>
                </c:pt>
                <c:pt idx="24">
                  <c:v>36408.666666666664</c:v>
                </c:pt>
                <c:pt idx="25">
                  <c:v>36418.666666666664</c:v>
                </c:pt>
                <c:pt idx="26">
                  <c:v>36416.166666666664</c:v>
                </c:pt>
                <c:pt idx="27">
                  <c:v>36464.166666666664</c:v>
                </c:pt>
                <c:pt idx="28">
                  <c:v>36483.583333333336</c:v>
                </c:pt>
                <c:pt idx="29">
                  <c:v>36532.583333333336</c:v>
                </c:pt>
                <c:pt idx="30">
                  <c:v>36567.166666666664</c:v>
                </c:pt>
                <c:pt idx="31">
                  <c:v>36647.916666666664</c:v>
                </c:pt>
                <c:pt idx="32">
                  <c:v>36639.75</c:v>
                </c:pt>
                <c:pt idx="33">
                  <c:v>36703.333333333336</c:v>
                </c:pt>
                <c:pt idx="34">
                  <c:v>36753.083333333336</c:v>
                </c:pt>
                <c:pt idx="35">
                  <c:v>36797.833333333336</c:v>
                </c:pt>
                <c:pt idx="36">
                  <c:v>36796.75</c:v>
                </c:pt>
                <c:pt idx="37">
                  <c:v>36829.583333333336</c:v>
                </c:pt>
                <c:pt idx="38">
                  <c:v>36818.75</c:v>
                </c:pt>
                <c:pt idx="39">
                  <c:v>36876.333333333336</c:v>
                </c:pt>
                <c:pt idx="40">
                  <c:v>36891.916666666664</c:v>
                </c:pt>
                <c:pt idx="41">
                  <c:v>36912.75</c:v>
                </c:pt>
                <c:pt idx="42">
                  <c:v>36930.416666666664</c:v>
                </c:pt>
                <c:pt idx="43">
                  <c:v>36896.833333333336</c:v>
                </c:pt>
                <c:pt idx="44">
                  <c:v>36923.416666666664</c:v>
                </c:pt>
                <c:pt idx="45">
                  <c:v>36926</c:v>
                </c:pt>
                <c:pt idx="46">
                  <c:v>36962.833333333336</c:v>
                </c:pt>
                <c:pt idx="47">
                  <c:v>37028.25</c:v>
                </c:pt>
                <c:pt idx="48">
                  <c:v>37047</c:v>
                </c:pt>
                <c:pt idx="49">
                  <c:v>37057.416666666664</c:v>
                </c:pt>
                <c:pt idx="50">
                  <c:v>37062.833333333336</c:v>
                </c:pt>
                <c:pt idx="51">
                  <c:v>37058</c:v>
                </c:pt>
                <c:pt idx="52">
                  <c:v>37132.5</c:v>
                </c:pt>
                <c:pt idx="53">
                  <c:v>37169.083333333336</c:v>
                </c:pt>
                <c:pt idx="54">
                  <c:v>37269.25</c:v>
                </c:pt>
                <c:pt idx="55">
                  <c:v>37296.75</c:v>
                </c:pt>
                <c:pt idx="56">
                  <c:v>37447.916666666664</c:v>
                </c:pt>
                <c:pt idx="57">
                  <c:v>37416.5</c:v>
                </c:pt>
                <c:pt idx="58">
                  <c:v>37412.833333333336</c:v>
                </c:pt>
                <c:pt idx="59">
                  <c:v>37397.166666666664</c:v>
                </c:pt>
                <c:pt idx="60">
                  <c:v>37484.166666666664</c:v>
                </c:pt>
                <c:pt idx="61">
                  <c:v>37536</c:v>
                </c:pt>
                <c:pt idx="62">
                  <c:v>37461.333333333336</c:v>
                </c:pt>
                <c:pt idx="63">
                  <c:v>37093.333333333336</c:v>
                </c:pt>
                <c:pt idx="64">
                  <c:v>36619.583333333336</c:v>
                </c:pt>
                <c:pt idx="65">
                  <c:v>36447.333333333336</c:v>
                </c:pt>
                <c:pt idx="66">
                  <c:v>36546.083333333336</c:v>
                </c:pt>
                <c:pt idx="67">
                  <c:v>36970.166666666664</c:v>
                </c:pt>
                <c:pt idx="68">
                  <c:v>37302.75</c:v>
                </c:pt>
                <c:pt idx="69">
                  <c:v>38074.666666666664</c:v>
                </c:pt>
                <c:pt idx="70">
                  <c:v>38685.083333333336</c:v>
                </c:pt>
                <c:pt idx="71">
                  <c:v>39191.166666666664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E-4525-8816-0C306820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65184"/>
        <c:axId val="270767104"/>
      </c:lineChart>
      <c:catAx>
        <c:axId val="2707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767104"/>
        <c:crosses val="autoZero"/>
        <c:auto val="1"/>
        <c:lblAlgn val="ctr"/>
        <c:lblOffset val="100"/>
        <c:noMultiLvlLbl val="0"/>
      </c:catAx>
      <c:valAx>
        <c:axId val="2707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7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42261</c:v>
                </c:pt>
                <c:pt idx="1">
                  <c:v>28397</c:v>
                </c:pt>
                <c:pt idx="2">
                  <c:v>34598</c:v>
                </c:pt>
                <c:pt idx="3">
                  <c:v>30568</c:v>
                </c:pt>
                <c:pt idx="4">
                  <c:v>25697</c:v>
                </c:pt>
                <c:pt idx="5">
                  <c:v>28071</c:v>
                </c:pt>
                <c:pt idx="6">
                  <c:v>39507</c:v>
                </c:pt>
                <c:pt idx="7">
                  <c:v>49043</c:v>
                </c:pt>
                <c:pt idx="8">
                  <c:v>35268</c:v>
                </c:pt>
                <c:pt idx="9">
                  <c:v>33456</c:v>
                </c:pt>
                <c:pt idx="10">
                  <c:v>34584</c:v>
                </c:pt>
                <c:pt idx="11">
                  <c:v>50330</c:v>
                </c:pt>
                <c:pt idx="12">
                  <c:v>43270</c:v>
                </c:pt>
                <c:pt idx="13">
                  <c:v>29213</c:v>
                </c:pt>
                <c:pt idx="14">
                  <c:v>35209</c:v>
                </c:pt>
                <c:pt idx="15">
                  <c:v>31059</c:v>
                </c:pt>
                <c:pt idx="16">
                  <c:v>25959</c:v>
                </c:pt>
                <c:pt idx="17">
                  <c:v>28324</c:v>
                </c:pt>
                <c:pt idx="18">
                  <c:v>39729</c:v>
                </c:pt>
                <c:pt idx="19">
                  <c:v>49137</c:v>
                </c:pt>
                <c:pt idx="20">
                  <c:v>35623</c:v>
                </c:pt>
                <c:pt idx="21">
                  <c:v>33686</c:v>
                </c:pt>
                <c:pt idx="22">
                  <c:v>34253</c:v>
                </c:pt>
                <c:pt idx="23">
                  <c:v>50526</c:v>
                </c:pt>
                <c:pt idx="24">
                  <c:v>44186</c:v>
                </c:pt>
                <c:pt idx="25">
                  <c:v>29333</c:v>
                </c:pt>
                <c:pt idx="26">
                  <c:v>35179</c:v>
                </c:pt>
                <c:pt idx="27">
                  <c:v>31635</c:v>
                </c:pt>
                <c:pt idx="28">
                  <c:v>26192</c:v>
                </c:pt>
                <c:pt idx="29">
                  <c:v>28912</c:v>
                </c:pt>
                <c:pt idx="30">
                  <c:v>40144</c:v>
                </c:pt>
                <c:pt idx="31">
                  <c:v>50106</c:v>
                </c:pt>
                <c:pt idx="32">
                  <c:v>35525</c:v>
                </c:pt>
                <c:pt idx="33">
                  <c:v>34449</c:v>
                </c:pt>
                <c:pt idx="34">
                  <c:v>34850</c:v>
                </c:pt>
                <c:pt idx="35">
                  <c:v>51063</c:v>
                </c:pt>
                <c:pt idx="36">
                  <c:v>44173</c:v>
                </c:pt>
                <c:pt idx="37">
                  <c:v>29727</c:v>
                </c:pt>
                <c:pt idx="38">
                  <c:v>35049</c:v>
                </c:pt>
                <c:pt idx="39">
                  <c:v>32326</c:v>
                </c:pt>
                <c:pt idx="40">
                  <c:v>26379</c:v>
                </c:pt>
                <c:pt idx="41">
                  <c:v>29162</c:v>
                </c:pt>
                <c:pt idx="42">
                  <c:v>40356</c:v>
                </c:pt>
                <c:pt idx="43">
                  <c:v>49703</c:v>
                </c:pt>
                <c:pt idx="44">
                  <c:v>35844</c:v>
                </c:pt>
                <c:pt idx="45">
                  <c:v>34480</c:v>
                </c:pt>
                <c:pt idx="46">
                  <c:v>35292</c:v>
                </c:pt>
                <c:pt idx="47">
                  <c:v>51848</c:v>
                </c:pt>
                <c:pt idx="48">
                  <c:v>44398</c:v>
                </c:pt>
                <c:pt idx="49">
                  <c:v>29852</c:v>
                </c:pt>
                <c:pt idx="50">
                  <c:v>35114</c:v>
                </c:pt>
                <c:pt idx="51">
                  <c:v>32268</c:v>
                </c:pt>
                <c:pt idx="52">
                  <c:v>27273</c:v>
                </c:pt>
                <c:pt idx="53">
                  <c:v>29601</c:v>
                </c:pt>
                <c:pt idx="54">
                  <c:v>41558</c:v>
                </c:pt>
                <c:pt idx="55">
                  <c:v>50033</c:v>
                </c:pt>
                <c:pt idx="56">
                  <c:v>37658</c:v>
                </c:pt>
                <c:pt idx="57">
                  <c:v>34103</c:v>
                </c:pt>
                <c:pt idx="58">
                  <c:v>35248</c:v>
                </c:pt>
                <c:pt idx="59">
                  <c:v>51660</c:v>
                </c:pt>
                <c:pt idx="60">
                  <c:v>45442</c:v>
                </c:pt>
                <c:pt idx="61">
                  <c:v>30474</c:v>
                </c:pt>
                <c:pt idx="62">
                  <c:v>34218</c:v>
                </c:pt>
                <c:pt idx="63">
                  <c:v>27852</c:v>
                </c:pt>
                <c:pt idx="64">
                  <c:v>21588</c:v>
                </c:pt>
                <c:pt idx="65">
                  <c:v>27534</c:v>
                </c:pt>
                <c:pt idx="66">
                  <c:v>42743</c:v>
                </c:pt>
                <c:pt idx="67">
                  <c:v>55122</c:v>
                </c:pt>
                <c:pt idx="68">
                  <c:v>41649</c:v>
                </c:pt>
                <c:pt idx="69">
                  <c:v>43366</c:v>
                </c:pt>
                <c:pt idx="70">
                  <c:v>42573</c:v>
                </c:pt>
                <c:pt idx="71">
                  <c:v>57733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084-A2CD-886773006879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Sheet1!$D$15:$D$86</c:f>
              <c:numCache>
                <c:formatCode>0_);[Red]\(0\)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35981.666666666664</c:v>
                </c:pt>
                <c:pt idx="12">
                  <c:v>36065.75</c:v>
                </c:pt>
                <c:pt idx="13">
                  <c:v>36133.75</c:v>
                </c:pt>
                <c:pt idx="14">
                  <c:v>36184.666666666664</c:v>
                </c:pt>
                <c:pt idx="15">
                  <c:v>36225.583333333336</c:v>
                </c:pt>
                <c:pt idx="16">
                  <c:v>36247.416666666664</c:v>
                </c:pt>
                <c:pt idx="17">
                  <c:v>36268.5</c:v>
                </c:pt>
                <c:pt idx="18">
                  <c:v>36287</c:v>
                </c:pt>
                <c:pt idx="19">
                  <c:v>36294.833333333336</c:v>
                </c:pt>
                <c:pt idx="20">
                  <c:v>36324.416666666664</c:v>
                </c:pt>
                <c:pt idx="21">
                  <c:v>36343.583333333336</c:v>
                </c:pt>
                <c:pt idx="22">
                  <c:v>36316</c:v>
                </c:pt>
                <c:pt idx="23">
                  <c:v>36332.333333333336</c:v>
                </c:pt>
                <c:pt idx="24">
                  <c:v>36408.666666666664</c:v>
                </c:pt>
                <c:pt idx="25">
                  <c:v>36418.666666666664</c:v>
                </c:pt>
                <c:pt idx="26">
                  <c:v>36416.166666666664</c:v>
                </c:pt>
                <c:pt idx="27">
                  <c:v>36464.166666666664</c:v>
                </c:pt>
                <c:pt idx="28">
                  <c:v>36483.583333333336</c:v>
                </c:pt>
                <c:pt idx="29">
                  <c:v>36532.583333333336</c:v>
                </c:pt>
                <c:pt idx="30">
                  <c:v>36567.166666666664</c:v>
                </c:pt>
                <c:pt idx="31">
                  <c:v>36647.916666666664</c:v>
                </c:pt>
                <c:pt idx="32">
                  <c:v>36639.75</c:v>
                </c:pt>
                <c:pt idx="33">
                  <c:v>36703.333333333336</c:v>
                </c:pt>
                <c:pt idx="34">
                  <c:v>36753.083333333336</c:v>
                </c:pt>
                <c:pt idx="35">
                  <c:v>36797.833333333336</c:v>
                </c:pt>
                <c:pt idx="36">
                  <c:v>36796.75</c:v>
                </c:pt>
                <c:pt idx="37">
                  <c:v>36829.583333333336</c:v>
                </c:pt>
                <c:pt idx="38">
                  <c:v>36818.75</c:v>
                </c:pt>
                <c:pt idx="39">
                  <c:v>36876.333333333336</c:v>
                </c:pt>
                <c:pt idx="40">
                  <c:v>36891.916666666664</c:v>
                </c:pt>
                <c:pt idx="41">
                  <c:v>36912.75</c:v>
                </c:pt>
                <c:pt idx="42">
                  <c:v>36930.416666666664</c:v>
                </c:pt>
                <c:pt idx="43">
                  <c:v>36896.833333333336</c:v>
                </c:pt>
                <c:pt idx="44">
                  <c:v>36923.416666666664</c:v>
                </c:pt>
                <c:pt idx="45">
                  <c:v>36926</c:v>
                </c:pt>
                <c:pt idx="46">
                  <c:v>36962.833333333336</c:v>
                </c:pt>
                <c:pt idx="47">
                  <c:v>37028.25</c:v>
                </c:pt>
                <c:pt idx="48">
                  <c:v>37047</c:v>
                </c:pt>
                <c:pt idx="49">
                  <c:v>37057.416666666664</c:v>
                </c:pt>
                <c:pt idx="50">
                  <c:v>37062.833333333336</c:v>
                </c:pt>
                <c:pt idx="51">
                  <c:v>37058</c:v>
                </c:pt>
                <c:pt idx="52">
                  <c:v>37132.5</c:v>
                </c:pt>
                <c:pt idx="53">
                  <c:v>37169.083333333336</c:v>
                </c:pt>
                <c:pt idx="54">
                  <c:v>37269.25</c:v>
                </c:pt>
                <c:pt idx="55">
                  <c:v>37296.75</c:v>
                </c:pt>
                <c:pt idx="56">
                  <c:v>37447.916666666664</c:v>
                </c:pt>
                <c:pt idx="57">
                  <c:v>37416.5</c:v>
                </c:pt>
                <c:pt idx="58">
                  <c:v>37412.833333333336</c:v>
                </c:pt>
                <c:pt idx="59">
                  <c:v>37397.166666666664</c:v>
                </c:pt>
                <c:pt idx="60">
                  <c:v>37484.166666666664</c:v>
                </c:pt>
                <c:pt idx="61">
                  <c:v>37536</c:v>
                </c:pt>
                <c:pt idx="62">
                  <c:v>37461.333333333336</c:v>
                </c:pt>
                <c:pt idx="63">
                  <c:v>37093.333333333336</c:v>
                </c:pt>
                <c:pt idx="64">
                  <c:v>36619.583333333336</c:v>
                </c:pt>
                <c:pt idx="65">
                  <c:v>36447.333333333336</c:v>
                </c:pt>
                <c:pt idx="66">
                  <c:v>36546.083333333336</c:v>
                </c:pt>
                <c:pt idx="67">
                  <c:v>36970.166666666664</c:v>
                </c:pt>
                <c:pt idx="68">
                  <c:v>37302.75</c:v>
                </c:pt>
                <c:pt idx="69">
                  <c:v>38074.666666666664</c:v>
                </c:pt>
                <c:pt idx="70">
                  <c:v>38685.083333333336</c:v>
                </c:pt>
                <c:pt idx="71">
                  <c:v>39191.166666666664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084-A2CD-886773006879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季節変動値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Sheet1!$E$15:$E$86</c:f>
              <c:numCache>
                <c:formatCode>General</c:formatCode>
                <c:ptCount val="72"/>
                <c:pt idx="11" formatCode="0.000_ ">
                  <c:v>1.3987678910556303</c:v>
                </c:pt>
                <c:pt idx="12" formatCode="0.000_ ">
                  <c:v>1.1997532284785426</c:v>
                </c:pt>
                <c:pt idx="13" formatCode="0.000_ ">
                  <c:v>0.80846853703255261</c:v>
                </c:pt>
                <c:pt idx="14" formatCode="0.000_ ">
                  <c:v>0.97303646111612663</c:v>
                </c:pt>
                <c:pt idx="15" formatCode="0.000_ ">
                  <c:v>0.85737749794689289</c:v>
                </c:pt>
                <c:pt idx="16" formatCode="0.000_ ">
                  <c:v>0.71616138161570142</c:v>
                </c:pt>
                <c:pt idx="17" formatCode="0.000_ ">
                  <c:v>0.78095316872768383</c:v>
                </c:pt>
                <c:pt idx="18" formatCode="0.000_ ">
                  <c:v>1.0948549067159037</c:v>
                </c:pt>
                <c:pt idx="19" formatCode="0.000_ ">
                  <c:v>1.3538290573956806</c:v>
                </c:pt>
                <c:pt idx="20" formatCode="0.000_ ">
                  <c:v>0.98069021525924949</c:v>
                </c:pt>
                <c:pt idx="21" formatCode="0.000_ ">
                  <c:v>0.92687613356782372</c:v>
                </c:pt>
                <c:pt idx="22" formatCode="0.000_ ">
                  <c:v>0.94319308293864967</c:v>
                </c:pt>
                <c:pt idx="23" formatCode="0.000_ ">
                  <c:v>1.3906621283154581</c:v>
                </c:pt>
                <c:pt idx="24" formatCode="0.000_ ">
                  <c:v>1.2136121436288063</c:v>
                </c:pt>
                <c:pt idx="25" formatCode="0.000_ ">
                  <c:v>0.80543860291425651</c:v>
                </c:pt>
                <c:pt idx="26" formatCode="0.000_ ">
                  <c:v>0.9660269935056317</c:v>
                </c:pt>
                <c:pt idx="27" formatCode="0.000_ ">
                  <c:v>0.86756404689535394</c:v>
                </c:pt>
                <c:pt idx="28" formatCode="0.000_ ">
                  <c:v>0.71791193756095772</c:v>
                </c:pt>
                <c:pt idx="29" formatCode="0.000_ ">
                  <c:v>0.79140310818424642</c:v>
                </c:pt>
                <c:pt idx="30" formatCode="0.000_ ">
                  <c:v>1.0978154355227596</c:v>
                </c:pt>
                <c:pt idx="31" formatCode="0.000_ ">
                  <c:v>1.3672264226024673</c:v>
                </c:pt>
                <c:pt idx="32" formatCode="0.000_ ">
                  <c:v>0.96957539284520222</c:v>
                </c:pt>
                <c:pt idx="33" formatCode="0.000_ ">
                  <c:v>0.93857960221596581</c:v>
                </c:pt>
                <c:pt idx="34" formatCode="0.000_ ">
                  <c:v>0.94821976387468621</c:v>
                </c:pt>
                <c:pt idx="35" formatCode="0.000_ ">
                  <c:v>1.3876632229252628</c:v>
                </c:pt>
                <c:pt idx="36" formatCode="0.000_ ">
                  <c:v>1.2004592796918205</c:v>
                </c:pt>
                <c:pt idx="37" formatCode="0.000_ ">
                  <c:v>0.80715004921315514</c:v>
                </c:pt>
                <c:pt idx="38" formatCode="0.000_ ">
                  <c:v>0.951933457817009</c:v>
                </c:pt>
                <c:pt idx="39" formatCode="0.000_ ">
                  <c:v>0.87660559166222229</c:v>
                </c:pt>
                <c:pt idx="40" formatCode="0.000_ ">
                  <c:v>0.71503468465314224</c:v>
                </c:pt>
                <c:pt idx="41" formatCode="0.000_ ">
                  <c:v>0.79002512681932391</c:v>
                </c:pt>
                <c:pt idx="42" formatCode="0.000_ ">
                  <c:v>1.0927577764489524</c:v>
                </c:pt>
                <c:pt idx="43" formatCode="0.000_ ">
                  <c:v>1.347080372751049</c:v>
                </c:pt>
                <c:pt idx="44" formatCode="0.000_ ">
                  <c:v>0.97076606760389195</c:v>
                </c:pt>
                <c:pt idx="45" formatCode="0.000_ ">
                  <c:v>0.93375941071331858</c:v>
                </c:pt>
                <c:pt idx="46" formatCode="0.000_ ">
                  <c:v>0.95479693566059598</c:v>
                </c:pt>
                <c:pt idx="47" formatCode="0.000_ ">
                  <c:v>1.4002282041414325</c:v>
                </c:pt>
                <c:pt idx="48" formatCode="0.000_ ">
                  <c:v>1.1984236240451318</c:v>
                </c:pt>
                <c:pt idx="49" formatCode="0.000_ ">
                  <c:v>0.80556074020270352</c:v>
                </c:pt>
                <c:pt idx="50" formatCode="0.000_ ">
                  <c:v>0.94741812327713737</c:v>
                </c:pt>
                <c:pt idx="51" formatCode="0.000_ ">
                  <c:v>0.87074315937179558</c:v>
                </c:pt>
                <c:pt idx="52" formatCode="0.000_ ">
                  <c:v>0.7344778832559079</c:v>
                </c:pt>
                <c:pt idx="53" formatCode="0.000_ ">
                  <c:v>0.79638767882805817</c:v>
                </c:pt>
                <c:pt idx="54" formatCode="0.000_ ">
                  <c:v>1.1150747600233437</c:v>
                </c:pt>
                <c:pt idx="55" formatCode="0.000_ ">
                  <c:v>1.3414841775757942</c:v>
                </c:pt>
                <c:pt idx="56" formatCode="0.000_ ">
                  <c:v>1.0056100139082058</c:v>
                </c:pt>
                <c:pt idx="57" formatCode="0.000_ ">
                  <c:v>0.91144281266286264</c:v>
                </c:pt>
                <c:pt idx="58" formatCode="0.000_ ">
                  <c:v>0.94213661087772904</c:v>
                </c:pt>
                <c:pt idx="59" formatCode="0.000_ ">
                  <c:v>1.3813880730714894</c:v>
                </c:pt>
                <c:pt idx="60" formatCode="0.000_ ">
                  <c:v>1.21229852604433</c:v>
                </c:pt>
                <c:pt idx="61" formatCode="0.000_ ">
                  <c:v>0.8118606138107417</c:v>
                </c:pt>
                <c:pt idx="62" formatCode="0.000_ ">
                  <c:v>0.9134218394077448</c:v>
                </c:pt>
                <c:pt idx="63" formatCode="0.000_ ">
                  <c:v>0.75086268871315598</c:v>
                </c:pt>
                <c:pt idx="64" formatCode="0.000_ ">
                  <c:v>0.5895206344510564</c:v>
                </c:pt>
                <c:pt idx="65" formatCode="0.000_ ">
                  <c:v>0.75544621462932815</c:v>
                </c:pt>
                <c:pt idx="66" formatCode="0.000_ ">
                  <c:v>1.1695644540112597</c:v>
                </c:pt>
                <c:pt idx="67" formatCode="0.000_ ">
                  <c:v>1.4909859751781842</c:v>
                </c:pt>
                <c:pt idx="68" formatCode="0.000_ ">
                  <c:v>1.1165128576311398</c:v>
                </c:pt>
                <c:pt idx="69" formatCode="0.000_ ">
                  <c:v>1.1389725451743942</c:v>
                </c:pt>
                <c:pt idx="70" formatCode="0.000_ ">
                  <c:v>1.1005017006985895</c:v>
                </c:pt>
                <c:pt idx="71" formatCode="0.000_ ">
                  <c:v>1.4731125636304101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3-4084-A2CD-886773006879}"/>
            </c:ext>
          </c:extLst>
        </c:ser>
        <c:ser>
          <c:idx val="3"/>
          <c:order val="3"/>
          <c:tx>
            <c:strRef>
              <c:f>Sheet1!$G$14</c:f>
              <c:strCache>
                <c:ptCount val="1"/>
                <c:pt idx="0">
                  <c:v>季節調整済み売上高合計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Sheet1!$G$15:$G$86</c:f>
              <c:numCache>
                <c:formatCode>0_ </c:formatCode>
                <c:ptCount val="72"/>
                <c:pt idx="0">
                  <c:v>35254.602257520222</c:v>
                </c:pt>
                <c:pt idx="1">
                  <c:v>35345.22387216716</c:v>
                </c:pt>
                <c:pt idx="2">
                  <c:v>36387.66748692192</c:v>
                </c:pt>
                <c:pt idx="3">
                  <c:v>35489.535817190532</c:v>
                </c:pt>
                <c:pt idx="4">
                  <c:v>36033.746193195424</c:v>
                </c:pt>
                <c:pt idx="5">
                  <c:v>35809.074877759507</c:v>
                </c:pt>
                <c:pt idx="6">
                  <c:v>35993.762743382344</c:v>
                </c:pt>
                <c:pt idx="7">
                  <c:v>36330.118405351124</c:v>
                </c:pt>
                <c:pt idx="8">
                  <c:v>35942.228677724444</c:v>
                </c:pt>
                <c:pt idx="9">
                  <c:v>36018.279871647763</c:v>
                </c:pt>
                <c:pt idx="10">
                  <c:v>36617.909570431046</c:v>
                </c:pt>
                <c:pt idx="11">
                  <c:v>36298.291995340056</c:v>
                </c:pt>
                <c:pt idx="12">
                  <c:v>36096.321423603324</c:v>
                </c:pt>
                <c:pt idx="13">
                  <c:v>36360.884071473018</c:v>
                </c:pt>
                <c:pt idx="14">
                  <c:v>37030.272979566274</c:v>
                </c:pt>
                <c:pt idx="15">
                  <c:v>36059.588227758461</c:v>
                </c:pt>
                <c:pt idx="16">
                  <c:v>36401.136997671325</c:v>
                </c:pt>
                <c:pt idx="17">
                  <c:v>36131.817065215357</c:v>
                </c:pt>
                <c:pt idx="18">
                  <c:v>36196.020959117042</c:v>
                </c:pt>
                <c:pt idx="19">
                  <c:v>36399.751811343885</c:v>
                </c:pt>
                <c:pt idx="20">
                  <c:v>36304.015316620673</c:v>
                </c:pt>
                <c:pt idx="21">
                  <c:v>36265.894779899761</c:v>
                </c:pt>
                <c:pt idx="22">
                  <c:v>36267.443225652743</c:v>
                </c:pt>
                <c:pt idx="23">
                  <c:v>36439.648348034003</c:v>
                </c:pt>
                <c:pt idx="24">
                  <c:v>36860.45894206925</c:v>
                </c:pt>
                <c:pt idx="25">
                  <c:v>36510.245865488585</c:v>
                </c:pt>
                <c:pt idx="26">
                  <c:v>36998.721155050182</c:v>
                </c:pt>
                <c:pt idx="27">
                  <c:v>36728.325882518395</c:v>
                </c:pt>
                <c:pt idx="28">
                  <c:v>36727.862407758665</c:v>
                </c:pt>
                <c:pt idx="29">
                  <c:v>36881.905627365712</c:v>
                </c:pt>
                <c:pt idx="30">
                  <c:v>36574.116272314801</c:v>
                </c:pt>
                <c:pt idx="31">
                  <c:v>37117.568517801184</c:v>
                </c:pt>
                <c:pt idx="32">
                  <c:v>36204.141821939462</c:v>
                </c:pt>
                <c:pt idx="33">
                  <c:v>37087.330323361835</c:v>
                </c:pt>
                <c:pt idx="34">
                  <c:v>36899.553219104841</c:v>
                </c:pt>
                <c:pt idx="35">
                  <c:v>36826.935906180195</c:v>
                </c:pt>
                <c:pt idx="36">
                  <c:v>36849.614195628143</c:v>
                </c:pt>
                <c:pt idx="37">
                  <c:v>37000.650422506362</c:v>
                </c:pt>
                <c:pt idx="38">
                  <c:v>36861.996582147127</c:v>
                </c:pt>
                <c:pt idx="39">
                  <c:v>37530.578867655749</c:v>
                </c:pt>
                <c:pt idx="40">
                  <c:v>36990.084088815893</c:v>
                </c:pt>
                <c:pt idx="41">
                  <c:v>37200.820832361613</c:v>
                </c:pt>
                <c:pt idx="42">
                  <c:v>36767.263757610999</c:v>
                </c:pt>
                <c:pt idx="43">
                  <c:v>36819.033809130095</c:v>
                </c:pt>
                <c:pt idx="44">
                  <c:v>36529.240238299739</c:v>
                </c:pt>
                <c:pt idx="45">
                  <c:v>37120.704506647977</c:v>
                </c:pt>
                <c:pt idx="46">
                  <c:v>37367.547552615441</c:v>
                </c:pt>
                <c:pt idx="47">
                  <c:v>37393.082522837096</c:v>
                </c:pt>
                <c:pt idx="48">
                  <c:v>37037.311730185822</c:v>
                </c:pt>
                <c:pt idx="49">
                  <c:v>37156.235624605913</c:v>
                </c:pt>
                <c:pt idx="50">
                  <c:v>36930.358868598654</c:v>
                </c:pt>
                <c:pt idx="51">
                  <c:v>37463.24070103062</c:v>
                </c:pt>
                <c:pt idx="52">
                  <c:v>38243.700039966483</c:v>
                </c:pt>
                <c:pt idx="53">
                  <c:v>37760.835932334412</c:v>
                </c:pt>
                <c:pt idx="54">
                  <c:v>37862.373556318715</c:v>
                </c:pt>
                <c:pt idx="55">
                  <c:v>37063.491511019572</c:v>
                </c:pt>
                <c:pt idx="56">
                  <c:v>38377.919007194832</c:v>
                </c:pt>
                <c:pt idx="57">
                  <c:v>36714.83137442622</c:v>
                </c:pt>
                <c:pt idx="58">
                  <c:v>37320.959881406241</c:v>
                </c:pt>
                <c:pt idx="59">
                  <c:v>37257.495817191877</c:v>
                </c:pt>
                <c:pt idx="60">
                  <c:v>37908.22829053345</c:v>
                </c:pt>
                <c:pt idx="61">
                  <c:v>37930.427590253268</c:v>
                </c:pt>
                <c:pt idx="62">
                  <c:v>35988.011043051454</c:v>
                </c:pt>
                <c:pt idx="63">
                  <c:v>32336.252014537771</c:v>
                </c:pt>
                <c:pt idx="64">
                  <c:v>30271.880484831021</c:v>
                </c:pt>
                <c:pt idx="65">
                  <c:v>35124.045017428318</c:v>
                </c:pt>
                <c:pt idx="66">
                  <c:v>38941.995113280973</c:v>
                </c:pt>
                <c:pt idx="67">
                  <c:v>40833.325586521314</c:v>
                </c:pt>
                <c:pt idx="68">
                  <c:v>42445.21612222257</c:v>
                </c:pt>
                <c:pt idx="69">
                  <c:v>46687.2526576362</c:v>
                </c:pt>
                <c:pt idx="70">
                  <c:v>45076.748327028712</c:v>
                </c:pt>
                <c:pt idx="71">
                  <c:v>41637.379133061142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3-4084-A2CD-88677300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99792"/>
        <c:axId val="475392112"/>
      </c:lineChart>
      <c:catAx>
        <c:axId val="4753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392112"/>
        <c:crosses val="autoZero"/>
        <c:auto val="1"/>
        <c:lblAlgn val="ctr"/>
        <c:lblOffset val="100"/>
        <c:noMultiLvlLbl val="0"/>
      </c:catAx>
      <c:valAx>
        <c:axId val="475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3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646340</xdr:colOff>
      <xdr:row>21</xdr:row>
      <xdr:rowOff>23131</xdr:rowOff>
    </xdr:from>
    <xdr:to>
      <xdr:col>25</xdr:col>
      <xdr:colOff>40822</xdr:colOff>
      <xdr:row>34</xdr:row>
      <xdr:rowOff>112939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B9CA0B-5889-805F-2DC9-5D34EA54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632731</xdr:colOff>
      <xdr:row>35</xdr:row>
      <xdr:rowOff>172809</xdr:rowOff>
    </xdr:from>
    <xdr:to>
      <xdr:col>25</xdr:col>
      <xdr:colOff>81642</xdr:colOff>
      <xdr:row>49</xdr:row>
      <xdr:rowOff>58509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D8D5F4-A406-BDD1-911E-0694B17B4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619124</xdr:colOff>
      <xdr:row>51</xdr:row>
      <xdr:rowOff>63953</xdr:rowOff>
    </xdr:from>
    <xdr:to>
      <xdr:col>25</xdr:col>
      <xdr:colOff>122463</xdr:colOff>
      <xdr:row>64</xdr:row>
      <xdr:rowOff>153760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FF3EF64-8B51-EAB2-BD4F-3C66BC1F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8147-E2E5-4DC0-B93C-FD51E5666763}">
  <dimension ref="A1:V191"/>
  <sheetViews>
    <sheetView tabSelected="1" topLeftCell="A47" zoomScale="70" zoomScaleNormal="70" workbookViewId="0">
      <selection activeCell="L80" sqref="L80"/>
    </sheetView>
  </sheetViews>
  <sheetFormatPr defaultColWidth="9.625" defaultRowHeight="19.5" x14ac:dyDescent="0.4"/>
  <cols>
    <col min="1" max="1" width="8.75" style="2" customWidth="1"/>
    <col min="2" max="2" width="9.625" style="2"/>
    <col min="3" max="3" width="19.25" style="2" customWidth="1"/>
    <col min="4" max="4" width="9" style="8" bestFit="1" customWidth="1"/>
    <col min="5" max="5" width="11.75" style="8" customWidth="1"/>
    <col min="6" max="6" width="9" style="8" bestFit="1" customWidth="1"/>
    <col min="7" max="7" width="23.25" style="8" bestFit="1" customWidth="1"/>
    <col min="8" max="8" width="9.625" style="2"/>
    <col min="9" max="9" width="15" style="2" bestFit="1" customWidth="1"/>
    <col min="10" max="21" width="8.625" style="8" customWidth="1"/>
    <col min="22" max="22" width="8.25" style="8"/>
    <col min="23" max="241" width="9.625" style="2"/>
    <col min="242" max="242" width="7.75" style="2" customWidth="1"/>
    <col min="243" max="243" width="8.75" style="2" customWidth="1"/>
    <col min="244" max="244" width="9.625" style="2"/>
    <col min="245" max="245" width="2.375" style="2" customWidth="1"/>
    <col min="246" max="246" width="11.375" style="2" customWidth="1"/>
    <col min="247" max="497" width="9.625" style="2"/>
    <col min="498" max="498" width="7.75" style="2" customWidth="1"/>
    <col min="499" max="499" width="8.75" style="2" customWidth="1"/>
    <col min="500" max="500" width="9.625" style="2"/>
    <col min="501" max="501" width="2.375" style="2" customWidth="1"/>
    <col min="502" max="502" width="11.375" style="2" customWidth="1"/>
    <col min="503" max="753" width="9.625" style="2"/>
    <col min="754" max="754" width="7.75" style="2" customWidth="1"/>
    <col min="755" max="755" width="8.75" style="2" customWidth="1"/>
    <col min="756" max="756" width="9.625" style="2"/>
    <col min="757" max="757" width="2.375" style="2" customWidth="1"/>
    <col min="758" max="758" width="11.375" style="2" customWidth="1"/>
    <col min="759" max="1009" width="9.625" style="2"/>
    <col min="1010" max="1010" width="7.75" style="2" customWidth="1"/>
    <col min="1011" max="1011" width="8.75" style="2" customWidth="1"/>
    <col min="1012" max="1012" width="9.625" style="2"/>
    <col min="1013" max="1013" width="2.375" style="2" customWidth="1"/>
    <col min="1014" max="1014" width="11.375" style="2" customWidth="1"/>
    <col min="1015" max="1265" width="9.625" style="2"/>
    <col min="1266" max="1266" width="7.75" style="2" customWidth="1"/>
    <col min="1267" max="1267" width="8.75" style="2" customWidth="1"/>
    <col min="1268" max="1268" width="9.625" style="2"/>
    <col min="1269" max="1269" width="2.375" style="2" customWidth="1"/>
    <col min="1270" max="1270" width="11.375" style="2" customWidth="1"/>
    <col min="1271" max="1521" width="9.625" style="2"/>
    <col min="1522" max="1522" width="7.75" style="2" customWidth="1"/>
    <col min="1523" max="1523" width="8.75" style="2" customWidth="1"/>
    <col min="1524" max="1524" width="9.625" style="2"/>
    <col min="1525" max="1525" width="2.375" style="2" customWidth="1"/>
    <col min="1526" max="1526" width="11.375" style="2" customWidth="1"/>
    <col min="1527" max="1777" width="9.625" style="2"/>
    <col min="1778" max="1778" width="7.75" style="2" customWidth="1"/>
    <col min="1779" max="1779" width="8.75" style="2" customWidth="1"/>
    <col min="1780" max="1780" width="9.625" style="2"/>
    <col min="1781" max="1781" width="2.375" style="2" customWidth="1"/>
    <col min="1782" max="1782" width="11.375" style="2" customWidth="1"/>
    <col min="1783" max="2033" width="9.625" style="2"/>
    <col min="2034" max="2034" width="7.75" style="2" customWidth="1"/>
    <col min="2035" max="2035" width="8.75" style="2" customWidth="1"/>
    <col min="2036" max="2036" width="9.625" style="2"/>
    <col min="2037" max="2037" width="2.375" style="2" customWidth="1"/>
    <col min="2038" max="2038" width="11.375" style="2" customWidth="1"/>
    <col min="2039" max="2289" width="9.625" style="2"/>
    <col min="2290" max="2290" width="7.75" style="2" customWidth="1"/>
    <col min="2291" max="2291" width="8.75" style="2" customWidth="1"/>
    <col min="2292" max="2292" width="9.625" style="2"/>
    <col min="2293" max="2293" width="2.375" style="2" customWidth="1"/>
    <col min="2294" max="2294" width="11.375" style="2" customWidth="1"/>
    <col min="2295" max="2545" width="9.625" style="2"/>
    <col min="2546" max="2546" width="7.75" style="2" customWidth="1"/>
    <col min="2547" max="2547" width="8.75" style="2" customWidth="1"/>
    <col min="2548" max="2548" width="9.625" style="2"/>
    <col min="2549" max="2549" width="2.375" style="2" customWidth="1"/>
    <col min="2550" max="2550" width="11.375" style="2" customWidth="1"/>
    <col min="2551" max="2801" width="9.625" style="2"/>
    <col min="2802" max="2802" width="7.75" style="2" customWidth="1"/>
    <col min="2803" max="2803" width="8.75" style="2" customWidth="1"/>
    <col min="2804" max="2804" width="9.625" style="2"/>
    <col min="2805" max="2805" width="2.375" style="2" customWidth="1"/>
    <col min="2806" max="2806" width="11.375" style="2" customWidth="1"/>
    <col min="2807" max="3057" width="9.625" style="2"/>
    <col min="3058" max="3058" width="7.75" style="2" customWidth="1"/>
    <col min="3059" max="3059" width="8.75" style="2" customWidth="1"/>
    <col min="3060" max="3060" width="9.625" style="2"/>
    <col min="3061" max="3061" width="2.375" style="2" customWidth="1"/>
    <col min="3062" max="3062" width="11.375" style="2" customWidth="1"/>
    <col min="3063" max="3313" width="9.625" style="2"/>
    <col min="3314" max="3314" width="7.75" style="2" customWidth="1"/>
    <col min="3315" max="3315" width="8.75" style="2" customWidth="1"/>
    <col min="3316" max="3316" width="9.625" style="2"/>
    <col min="3317" max="3317" width="2.375" style="2" customWidth="1"/>
    <col min="3318" max="3318" width="11.375" style="2" customWidth="1"/>
    <col min="3319" max="3569" width="9.625" style="2"/>
    <col min="3570" max="3570" width="7.75" style="2" customWidth="1"/>
    <col min="3571" max="3571" width="8.75" style="2" customWidth="1"/>
    <col min="3572" max="3572" width="9.625" style="2"/>
    <col min="3573" max="3573" width="2.375" style="2" customWidth="1"/>
    <col min="3574" max="3574" width="11.375" style="2" customWidth="1"/>
    <col min="3575" max="3825" width="9.625" style="2"/>
    <col min="3826" max="3826" width="7.75" style="2" customWidth="1"/>
    <col min="3827" max="3827" width="8.75" style="2" customWidth="1"/>
    <col min="3828" max="3828" width="9.625" style="2"/>
    <col min="3829" max="3829" width="2.375" style="2" customWidth="1"/>
    <col min="3830" max="3830" width="11.375" style="2" customWidth="1"/>
    <col min="3831" max="4081" width="9.625" style="2"/>
    <col min="4082" max="4082" width="7.75" style="2" customWidth="1"/>
    <col min="4083" max="4083" width="8.75" style="2" customWidth="1"/>
    <col min="4084" max="4084" width="9.625" style="2"/>
    <col min="4085" max="4085" width="2.375" style="2" customWidth="1"/>
    <col min="4086" max="4086" width="11.375" style="2" customWidth="1"/>
    <col min="4087" max="4337" width="9.625" style="2"/>
    <col min="4338" max="4338" width="7.75" style="2" customWidth="1"/>
    <col min="4339" max="4339" width="8.75" style="2" customWidth="1"/>
    <col min="4340" max="4340" width="9.625" style="2"/>
    <col min="4341" max="4341" width="2.375" style="2" customWidth="1"/>
    <col min="4342" max="4342" width="11.375" style="2" customWidth="1"/>
    <col min="4343" max="4593" width="9.625" style="2"/>
    <col min="4594" max="4594" width="7.75" style="2" customWidth="1"/>
    <col min="4595" max="4595" width="8.75" style="2" customWidth="1"/>
    <col min="4596" max="4596" width="9.625" style="2"/>
    <col min="4597" max="4597" width="2.375" style="2" customWidth="1"/>
    <col min="4598" max="4598" width="11.375" style="2" customWidth="1"/>
    <col min="4599" max="4849" width="9.625" style="2"/>
    <col min="4850" max="4850" width="7.75" style="2" customWidth="1"/>
    <col min="4851" max="4851" width="8.75" style="2" customWidth="1"/>
    <col min="4852" max="4852" width="9.625" style="2"/>
    <col min="4853" max="4853" width="2.375" style="2" customWidth="1"/>
    <col min="4854" max="4854" width="11.375" style="2" customWidth="1"/>
    <col min="4855" max="5105" width="9.625" style="2"/>
    <col min="5106" max="5106" width="7.75" style="2" customWidth="1"/>
    <col min="5107" max="5107" width="8.75" style="2" customWidth="1"/>
    <col min="5108" max="5108" width="9.625" style="2"/>
    <col min="5109" max="5109" width="2.375" style="2" customWidth="1"/>
    <col min="5110" max="5110" width="11.375" style="2" customWidth="1"/>
    <col min="5111" max="5361" width="9.625" style="2"/>
    <col min="5362" max="5362" width="7.75" style="2" customWidth="1"/>
    <col min="5363" max="5363" width="8.75" style="2" customWidth="1"/>
    <col min="5364" max="5364" width="9.625" style="2"/>
    <col min="5365" max="5365" width="2.375" style="2" customWidth="1"/>
    <col min="5366" max="5366" width="11.375" style="2" customWidth="1"/>
    <col min="5367" max="5617" width="9.625" style="2"/>
    <col min="5618" max="5618" width="7.75" style="2" customWidth="1"/>
    <col min="5619" max="5619" width="8.75" style="2" customWidth="1"/>
    <col min="5620" max="5620" width="9.625" style="2"/>
    <col min="5621" max="5621" width="2.375" style="2" customWidth="1"/>
    <col min="5622" max="5622" width="11.375" style="2" customWidth="1"/>
    <col min="5623" max="5873" width="9.625" style="2"/>
    <col min="5874" max="5874" width="7.75" style="2" customWidth="1"/>
    <col min="5875" max="5875" width="8.75" style="2" customWidth="1"/>
    <col min="5876" max="5876" width="9.625" style="2"/>
    <col min="5877" max="5877" width="2.375" style="2" customWidth="1"/>
    <col min="5878" max="5878" width="11.375" style="2" customWidth="1"/>
    <col min="5879" max="6129" width="9.625" style="2"/>
    <col min="6130" max="6130" width="7.75" style="2" customWidth="1"/>
    <col min="6131" max="6131" width="8.75" style="2" customWidth="1"/>
    <col min="6132" max="6132" width="9.625" style="2"/>
    <col min="6133" max="6133" width="2.375" style="2" customWidth="1"/>
    <col min="6134" max="6134" width="11.375" style="2" customWidth="1"/>
    <col min="6135" max="6385" width="9.625" style="2"/>
    <col min="6386" max="6386" width="7.75" style="2" customWidth="1"/>
    <col min="6387" max="6387" width="8.75" style="2" customWidth="1"/>
    <col min="6388" max="6388" width="9.625" style="2"/>
    <col min="6389" max="6389" width="2.375" style="2" customWidth="1"/>
    <col min="6390" max="6390" width="11.375" style="2" customWidth="1"/>
    <col min="6391" max="6641" width="9.625" style="2"/>
    <col min="6642" max="6642" width="7.75" style="2" customWidth="1"/>
    <col min="6643" max="6643" width="8.75" style="2" customWidth="1"/>
    <col min="6644" max="6644" width="9.625" style="2"/>
    <col min="6645" max="6645" width="2.375" style="2" customWidth="1"/>
    <col min="6646" max="6646" width="11.375" style="2" customWidth="1"/>
    <col min="6647" max="6897" width="9.625" style="2"/>
    <col min="6898" max="6898" width="7.75" style="2" customWidth="1"/>
    <col min="6899" max="6899" width="8.75" style="2" customWidth="1"/>
    <col min="6900" max="6900" width="9.625" style="2"/>
    <col min="6901" max="6901" width="2.375" style="2" customWidth="1"/>
    <col min="6902" max="6902" width="11.375" style="2" customWidth="1"/>
    <col min="6903" max="7153" width="9.625" style="2"/>
    <col min="7154" max="7154" width="7.75" style="2" customWidth="1"/>
    <col min="7155" max="7155" width="8.75" style="2" customWidth="1"/>
    <col min="7156" max="7156" width="9.625" style="2"/>
    <col min="7157" max="7157" width="2.375" style="2" customWidth="1"/>
    <col min="7158" max="7158" width="11.375" style="2" customWidth="1"/>
    <col min="7159" max="7409" width="9.625" style="2"/>
    <col min="7410" max="7410" width="7.75" style="2" customWidth="1"/>
    <col min="7411" max="7411" width="8.75" style="2" customWidth="1"/>
    <col min="7412" max="7412" width="9.625" style="2"/>
    <col min="7413" max="7413" width="2.375" style="2" customWidth="1"/>
    <col min="7414" max="7414" width="11.375" style="2" customWidth="1"/>
    <col min="7415" max="7665" width="9.625" style="2"/>
    <col min="7666" max="7666" width="7.75" style="2" customWidth="1"/>
    <col min="7667" max="7667" width="8.75" style="2" customWidth="1"/>
    <col min="7668" max="7668" width="9.625" style="2"/>
    <col min="7669" max="7669" width="2.375" style="2" customWidth="1"/>
    <col min="7670" max="7670" width="11.375" style="2" customWidth="1"/>
    <col min="7671" max="7921" width="9.625" style="2"/>
    <col min="7922" max="7922" width="7.75" style="2" customWidth="1"/>
    <col min="7923" max="7923" width="8.75" style="2" customWidth="1"/>
    <col min="7924" max="7924" width="9.625" style="2"/>
    <col min="7925" max="7925" width="2.375" style="2" customWidth="1"/>
    <col min="7926" max="7926" width="11.375" style="2" customWidth="1"/>
    <col min="7927" max="8177" width="9.625" style="2"/>
    <col min="8178" max="8178" width="7.75" style="2" customWidth="1"/>
    <col min="8179" max="8179" width="8.75" style="2" customWidth="1"/>
    <col min="8180" max="8180" width="9.625" style="2"/>
    <col min="8181" max="8181" width="2.375" style="2" customWidth="1"/>
    <col min="8182" max="8182" width="11.375" style="2" customWidth="1"/>
    <col min="8183" max="8433" width="9.625" style="2"/>
    <col min="8434" max="8434" width="7.75" style="2" customWidth="1"/>
    <col min="8435" max="8435" width="8.75" style="2" customWidth="1"/>
    <col min="8436" max="8436" width="9.625" style="2"/>
    <col min="8437" max="8437" width="2.375" style="2" customWidth="1"/>
    <col min="8438" max="8438" width="11.375" style="2" customWidth="1"/>
    <col min="8439" max="8689" width="9.625" style="2"/>
    <col min="8690" max="8690" width="7.75" style="2" customWidth="1"/>
    <col min="8691" max="8691" width="8.75" style="2" customWidth="1"/>
    <col min="8692" max="8692" width="9.625" style="2"/>
    <col min="8693" max="8693" width="2.375" style="2" customWidth="1"/>
    <col min="8694" max="8694" width="11.375" style="2" customWidth="1"/>
    <col min="8695" max="8945" width="9.625" style="2"/>
    <col min="8946" max="8946" width="7.75" style="2" customWidth="1"/>
    <col min="8947" max="8947" width="8.75" style="2" customWidth="1"/>
    <col min="8948" max="8948" width="9.625" style="2"/>
    <col min="8949" max="8949" width="2.375" style="2" customWidth="1"/>
    <col min="8950" max="8950" width="11.375" style="2" customWidth="1"/>
    <col min="8951" max="9201" width="9.625" style="2"/>
    <col min="9202" max="9202" width="7.75" style="2" customWidth="1"/>
    <col min="9203" max="9203" width="8.75" style="2" customWidth="1"/>
    <col min="9204" max="9204" width="9.625" style="2"/>
    <col min="9205" max="9205" width="2.375" style="2" customWidth="1"/>
    <col min="9206" max="9206" width="11.375" style="2" customWidth="1"/>
    <col min="9207" max="9457" width="9.625" style="2"/>
    <col min="9458" max="9458" width="7.75" style="2" customWidth="1"/>
    <col min="9459" max="9459" width="8.75" style="2" customWidth="1"/>
    <col min="9460" max="9460" width="9.625" style="2"/>
    <col min="9461" max="9461" width="2.375" style="2" customWidth="1"/>
    <col min="9462" max="9462" width="11.375" style="2" customWidth="1"/>
    <col min="9463" max="9713" width="9.625" style="2"/>
    <col min="9714" max="9714" width="7.75" style="2" customWidth="1"/>
    <col min="9715" max="9715" width="8.75" style="2" customWidth="1"/>
    <col min="9716" max="9716" width="9.625" style="2"/>
    <col min="9717" max="9717" width="2.375" style="2" customWidth="1"/>
    <col min="9718" max="9718" width="11.375" style="2" customWidth="1"/>
    <col min="9719" max="9969" width="9.625" style="2"/>
    <col min="9970" max="9970" width="7.75" style="2" customWidth="1"/>
    <col min="9971" max="9971" width="8.75" style="2" customWidth="1"/>
    <col min="9972" max="9972" width="9.625" style="2"/>
    <col min="9973" max="9973" width="2.375" style="2" customWidth="1"/>
    <col min="9974" max="9974" width="11.375" style="2" customWidth="1"/>
    <col min="9975" max="10225" width="9.625" style="2"/>
    <col min="10226" max="10226" width="7.75" style="2" customWidth="1"/>
    <col min="10227" max="10227" width="8.75" style="2" customWidth="1"/>
    <col min="10228" max="10228" width="9.625" style="2"/>
    <col min="10229" max="10229" width="2.375" style="2" customWidth="1"/>
    <col min="10230" max="10230" width="11.375" style="2" customWidth="1"/>
    <col min="10231" max="10481" width="9.625" style="2"/>
    <col min="10482" max="10482" width="7.75" style="2" customWidth="1"/>
    <col min="10483" max="10483" width="8.75" style="2" customWidth="1"/>
    <col min="10484" max="10484" width="9.625" style="2"/>
    <col min="10485" max="10485" width="2.375" style="2" customWidth="1"/>
    <col min="10486" max="10486" width="11.375" style="2" customWidth="1"/>
    <col min="10487" max="10737" width="9.625" style="2"/>
    <col min="10738" max="10738" width="7.75" style="2" customWidth="1"/>
    <col min="10739" max="10739" width="8.75" style="2" customWidth="1"/>
    <col min="10740" max="10740" width="9.625" style="2"/>
    <col min="10741" max="10741" width="2.375" style="2" customWidth="1"/>
    <col min="10742" max="10742" width="11.375" style="2" customWidth="1"/>
    <col min="10743" max="10993" width="9.625" style="2"/>
    <col min="10994" max="10994" width="7.75" style="2" customWidth="1"/>
    <col min="10995" max="10995" width="8.75" style="2" customWidth="1"/>
    <col min="10996" max="10996" width="9.625" style="2"/>
    <col min="10997" max="10997" width="2.375" style="2" customWidth="1"/>
    <col min="10998" max="10998" width="11.375" style="2" customWidth="1"/>
    <col min="10999" max="11249" width="9.625" style="2"/>
    <col min="11250" max="11250" width="7.75" style="2" customWidth="1"/>
    <col min="11251" max="11251" width="8.75" style="2" customWidth="1"/>
    <col min="11252" max="11252" width="9.625" style="2"/>
    <col min="11253" max="11253" width="2.375" style="2" customWidth="1"/>
    <col min="11254" max="11254" width="11.375" style="2" customWidth="1"/>
    <col min="11255" max="11505" width="9.625" style="2"/>
    <col min="11506" max="11506" width="7.75" style="2" customWidth="1"/>
    <col min="11507" max="11507" width="8.75" style="2" customWidth="1"/>
    <col min="11508" max="11508" width="9.625" style="2"/>
    <col min="11509" max="11509" width="2.375" style="2" customWidth="1"/>
    <col min="11510" max="11510" width="11.375" style="2" customWidth="1"/>
    <col min="11511" max="11761" width="9.625" style="2"/>
    <col min="11762" max="11762" width="7.75" style="2" customWidth="1"/>
    <col min="11763" max="11763" width="8.75" style="2" customWidth="1"/>
    <col min="11764" max="11764" width="9.625" style="2"/>
    <col min="11765" max="11765" width="2.375" style="2" customWidth="1"/>
    <col min="11766" max="11766" width="11.375" style="2" customWidth="1"/>
    <col min="11767" max="12017" width="9.625" style="2"/>
    <col min="12018" max="12018" width="7.75" style="2" customWidth="1"/>
    <col min="12019" max="12019" width="8.75" style="2" customWidth="1"/>
    <col min="12020" max="12020" width="9.625" style="2"/>
    <col min="12021" max="12021" width="2.375" style="2" customWidth="1"/>
    <col min="12022" max="12022" width="11.375" style="2" customWidth="1"/>
    <col min="12023" max="12273" width="9.625" style="2"/>
    <col min="12274" max="12274" width="7.75" style="2" customWidth="1"/>
    <col min="12275" max="12275" width="8.75" style="2" customWidth="1"/>
    <col min="12276" max="12276" width="9.625" style="2"/>
    <col min="12277" max="12277" width="2.375" style="2" customWidth="1"/>
    <col min="12278" max="12278" width="11.375" style="2" customWidth="1"/>
    <col min="12279" max="12529" width="9.625" style="2"/>
    <col min="12530" max="12530" width="7.75" style="2" customWidth="1"/>
    <col min="12531" max="12531" width="8.75" style="2" customWidth="1"/>
    <col min="12532" max="12532" width="9.625" style="2"/>
    <col min="12533" max="12533" width="2.375" style="2" customWidth="1"/>
    <col min="12534" max="12534" width="11.375" style="2" customWidth="1"/>
    <col min="12535" max="12785" width="9.625" style="2"/>
    <col min="12786" max="12786" width="7.75" style="2" customWidth="1"/>
    <col min="12787" max="12787" width="8.75" style="2" customWidth="1"/>
    <col min="12788" max="12788" width="9.625" style="2"/>
    <col min="12789" max="12789" width="2.375" style="2" customWidth="1"/>
    <col min="12790" max="12790" width="11.375" style="2" customWidth="1"/>
    <col min="12791" max="13041" width="9.625" style="2"/>
    <col min="13042" max="13042" width="7.75" style="2" customWidth="1"/>
    <col min="13043" max="13043" width="8.75" style="2" customWidth="1"/>
    <col min="13044" max="13044" width="9.625" style="2"/>
    <col min="13045" max="13045" width="2.375" style="2" customWidth="1"/>
    <col min="13046" max="13046" width="11.375" style="2" customWidth="1"/>
    <col min="13047" max="13297" width="9.625" style="2"/>
    <col min="13298" max="13298" width="7.75" style="2" customWidth="1"/>
    <col min="13299" max="13299" width="8.75" style="2" customWidth="1"/>
    <col min="13300" max="13300" width="9.625" style="2"/>
    <col min="13301" max="13301" width="2.375" style="2" customWidth="1"/>
    <col min="13302" max="13302" width="11.375" style="2" customWidth="1"/>
    <col min="13303" max="13553" width="9.625" style="2"/>
    <col min="13554" max="13554" width="7.75" style="2" customWidth="1"/>
    <col min="13555" max="13555" width="8.75" style="2" customWidth="1"/>
    <col min="13556" max="13556" width="9.625" style="2"/>
    <col min="13557" max="13557" width="2.375" style="2" customWidth="1"/>
    <col min="13558" max="13558" width="11.375" style="2" customWidth="1"/>
    <col min="13559" max="13809" width="9.625" style="2"/>
    <col min="13810" max="13810" width="7.75" style="2" customWidth="1"/>
    <col min="13811" max="13811" width="8.75" style="2" customWidth="1"/>
    <col min="13812" max="13812" width="9.625" style="2"/>
    <col min="13813" max="13813" width="2.375" style="2" customWidth="1"/>
    <col min="13814" max="13814" width="11.375" style="2" customWidth="1"/>
    <col min="13815" max="14065" width="9.625" style="2"/>
    <col min="14066" max="14066" width="7.75" style="2" customWidth="1"/>
    <col min="14067" max="14067" width="8.75" style="2" customWidth="1"/>
    <col min="14068" max="14068" width="9.625" style="2"/>
    <col min="14069" max="14069" width="2.375" style="2" customWidth="1"/>
    <col min="14070" max="14070" width="11.375" style="2" customWidth="1"/>
    <col min="14071" max="14321" width="9.625" style="2"/>
    <col min="14322" max="14322" width="7.75" style="2" customWidth="1"/>
    <col min="14323" max="14323" width="8.75" style="2" customWidth="1"/>
    <col min="14324" max="14324" width="9.625" style="2"/>
    <col min="14325" max="14325" width="2.375" style="2" customWidth="1"/>
    <col min="14326" max="14326" width="11.375" style="2" customWidth="1"/>
    <col min="14327" max="14577" width="9.625" style="2"/>
    <col min="14578" max="14578" width="7.75" style="2" customWidth="1"/>
    <col min="14579" max="14579" width="8.75" style="2" customWidth="1"/>
    <col min="14580" max="14580" width="9.625" style="2"/>
    <col min="14581" max="14581" width="2.375" style="2" customWidth="1"/>
    <col min="14582" max="14582" width="11.375" style="2" customWidth="1"/>
    <col min="14583" max="14833" width="9.625" style="2"/>
    <col min="14834" max="14834" width="7.75" style="2" customWidth="1"/>
    <col min="14835" max="14835" width="8.75" style="2" customWidth="1"/>
    <col min="14836" max="14836" width="9.625" style="2"/>
    <col min="14837" max="14837" width="2.375" style="2" customWidth="1"/>
    <col min="14838" max="14838" width="11.375" style="2" customWidth="1"/>
    <col min="14839" max="15089" width="9.625" style="2"/>
    <col min="15090" max="15090" width="7.75" style="2" customWidth="1"/>
    <col min="15091" max="15091" width="8.75" style="2" customWidth="1"/>
    <col min="15092" max="15092" width="9.625" style="2"/>
    <col min="15093" max="15093" width="2.375" style="2" customWidth="1"/>
    <col min="15094" max="15094" width="11.375" style="2" customWidth="1"/>
    <col min="15095" max="15345" width="9.625" style="2"/>
    <col min="15346" max="15346" width="7.75" style="2" customWidth="1"/>
    <col min="15347" max="15347" width="8.75" style="2" customWidth="1"/>
    <col min="15348" max="15348" width="9.625" style="2"/>
    <col min="15349" max="15349" width="2.375" style="2" customWidth="1"/>
    <col min="15350" max="15350" width="11.375" style="2" customWidth="1"/>
    <col min="15351" max="15601" width="9.625" style="2"/>
    <col min="15602" max="15602" width="7.75" style="2" customWidth="1"/>
    <col min="15603" max="15603" width="8.75" style="2" customWidth="1"/>
    <col min="15604" max="15604" width="9.625" style="2"/>
    <col min="15605" max="15605" width="2.375" style="2" customWidth="1"/>
    <col min="15606" max="15606" width="11.375" style="2" customWidth="1"/>
    <col min="15607" max="15857" width="9.625" style="2"/>
    <col min="15858" max="15858" width="7.75" style="2" customWidth="1"/>
    <col min="15859" max="15859" width="8.75" style="2" customWidth="1"/>
    <col min="15860" max="15860" width="9.625" style="2"/>
    <col min="15861" max="15861" width="2.375" style="2" customWidth="1"/>
    <col min="15862" max="15862" width="11.375" style="2" customWidth="1"/>
    <col min="15863" max="16113" width="9.625" style="2"/>
    <col min="16114" max="16114" width="7.75" style="2" customWidth="1"/>
    <col min="16115" max="16115" width="8.75" style="2" customWidth="1"/>
    <col min="16116" max="16116" width="9.625" style="2"/>
    <col min="16117" max="16117" width="2.375" style="2" customWidth="1"/>
    <col min="16118" max="16118" width="11.375" style="2" customWidth="1"/>
    <col min="16119" max="16384" width="9.625" style="2"/>
  </cols>
  <sheetData>
    <row r="1" spans="1:22" ht="30" customHeight="1" x14ac:dyDescent="0.7">
      <c r="A1" s="6" t="s">
        <v>21</v>
      </c>
      <c r="B1" s="1"/>
      <c r="C1" s="1"/>
      <c r="G1" s="6"/>
    </row>
    <row r="2" spans="1:22" ht="15.6" customHeight="1" x14ac:dyDescent="0.4">
      <c r="G2" s="2"/>
    </row>
    <row r="3" spans="1:22" ht="23.65" customHeight="1" x14ac:dyDescent="0.4">
      <c r="A3" s="2" t="s">
        <v>0</v>
      </c>
      <c r="G3" s="2"/>
      <c r="I3" s="8"/>
      <c r="J3" s="24" t="s">
        <v>29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2" ht="22.15" customHeight="1" x14ac:dyDescent="0.4">
      <c r="A4" s="2" t="s">
        <v>1</v>
      </c>
      <c r="G4" s="2"/>
      <c r="I4" s="8"/>
      <c r="J4" s="9" t="s">
        <v>30</v>
      </c>
      <c r="K4" s="9" t="s">
        <v>31</v>
      </c>
      <c r="L4" s="9" t="s">
        <v>32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40</v>
      </c>
      <c r="U4" s="9" t="s">
        <v>41</v>
      </c>
    </row>
    <row r="5" spans="1:22" ht="15.75" customHeight="1" x14ac:dyDescent="0.4">
      <c r="A5" s="3"/>
      <c r="B5" s="3"/>
      <c r="I5" s="9" t="s">
        <v>42</v>
      </c>
      <c r="J5" s="36">
        <v>1.1997532284785426</v>
      </c>
      <c r="K5" s="36">
        <v>0.80846853703255261</v>
      </c>
      <c r="L5" s="36">
        <v>0.97303646111612663</v>
      </c>
      <c r="M5" s="36">
        <v>0.85737749794689289</v>
      </c>
      <c r="N5" s="36">
        <v>0.71616138161570142</v>
      </c>
      <c r="O5" s="36">
        <v>0.78095316872768383</v>
      </c>
      <c r="P5" s="36">
        <v>1.0948549067159037</v>
      </c>
      <c r="Q5" s="36">
        <v>1.3538290573956806</v>
      </c>
      <c r="R5" s="36">
        <v>0.98069021525924949</v>
      </c>
      <c r="S5" s="36">
        <v>0.92687613356782372</v>
      </c>
      <c r="T5" s="36">
        <v>0.94319308293864967</v>
      </c>
      <c r="U5" s="36">
        <v>1.3906621283154581</v>
      </c>
    </row>
    <row r="6" spans="1:22" ht="15" customHeight="1" x14ac:dyDescent="0.4">
      <c r="A6" s="28" t="s">
        <v>2</v>
      </c>
      <c r="B6" s="29"/>
      <c r="C6" s="10"/>
      <c r="I6" s="9" t="s">
        <v>43</v>
      </c>
      <c r="J6" s="36">
        <v>1.2136121436288063</v>
      </c>
      <c r="K6" s="36">
        <v>0.80543860291425651</v>
      </c>
      <c r="L6" s="36">
        <v>0.9660269935056317</v>
      </c>
      <c r="M6" s="36">
        <v>0.86756404689535394</v>
      </c>
      <c r="N6" s="36">
        <v>0.71791193756095772</v>
      </c>
      <c r="O6" s="36">
        <v>0.79140310818424642</v>
      </c>
      <c r="P6" s="36">
        <v>1.0978154355227596</v>
      </c>
      <c r="Q6" s="36">
        <v>1.3672264226024673</v>
      </c>
      <c r="R6" s="36">
        <v>0.96957539284520222</v>
      </c>
      <c r="S6" s="36">
        <v>0.93857960221596581</v>
      </c>
      <c r="T6" s="36">
        <v>0.94821976387468621</v>
      </c>
      <c r="U6" s="36">
        <v>1.3876632229252628</v>
      </c>
    </row>
    <row r="7" spans="1:22" ht="15" customHeight="1" x14ac:dyDescent="0.4">
      <c r="A7" s="30"/>
      <c r="B7" s="31"/>
      <c r="C7" s="7"/>
      <c r="I7" s="9" t="s">
        <v>44</v>
      </c>
      <c r="J7" s="36">
        <v>1.2004592796918205</v>
      </c>
      <c r="K7" s="36">
        <v>0.80715004921315514</v>
      </c>
      <c r="L7" s="36">
        <v>0.951933457817009</v>
      </c>
      <c r="M7" s="36">
        <v>0.87660559166222229</v>
      </c>
      <c r="N7" s="36">
        <v>0.71503468465314224</v>
      </c>
      <c r="O7" s="36">
        <v>0.79002512681932391</v>
      </c>
      <c r="P7" s="36">
        <v>1.0927577764489524</v>
      </c>
      <c r="Q7" s="36">
        <v>1.347080372751049</v>
      </c>
      <c r="R7" s="36">
        <v>0.97076606760389195</v>
      </c>
      <c r="S7" s="36">
        <v>0.93375941071331858</v>
      </c>
      <c r="T7" s="36">
        <v>0.95479693566059598</v>
      </c>
      <c r="U7" s="36">
        <v>1.4002282041414325</v>
      </c>
    </row>
    <row r="8" spans="1:22" ht="15" customHeight="1" x14ac:dyDescent="0.4">
      <c r="A8" s="30"/>
      <c r="B8" s="31"/>
      <c r="C8" s="7"/>
      <c r="I8" s="9" t="s">
        <v>45</v>
      </c>
      <c r="J8" s="36">
        <v>1.1984236240451318</v>
      </c>
      <c r="K8" s="36">
        <v>0.80556074020270352</v>
      </c>
      <c r="L8" s="36">
        <v>0.94741812327713737</v>
      </c>
      <c r="M8" s="36">
        <v>0.87074315937179558</v>
      </c>
      <c r="N8" s="36">
        <v>0.7344778832559079</v>
      </c>
      <c r="O8" s="36">
        <v>0.79638767882805817</v>
      </c>
      <c r="P8" s="36">
        <v>1.1150747600233437</v>
      </c>
      <c r="Q8" s="36">
        <v>1.3414841775757942</v>
      </c>
      <c r="R8" s="36">
        <v>1.0056100139082058</v>
      </c>
      <c r="S8" s="36">
        <v>0.91144281266286264</v>
      </c>
      <c r="T8" s="36">
        <v>0.94213661087772904</v>
      </c>
      <c r="U8" s="37">
        <v>1.3813880730714894</v>
      </c>
    </row>
    <row r="9" spans="1:22" ht="15" customHeight="1" x14ac:dyDescent="0.4">
      <c r="A9" s="30"/>
      <c r="B9" s="31"/>
      <c r="C9" s="7"/>
      <c r="I9" s="9" t="s">
        <v>46</v>
      </c>
      <c r="J9" s="36">
        <v>1.21229852604433</v>
      </c>
      <c r="K9" s="36">
        <v>0.8118606138107417</v>
      </c>
      <c r="L9" s="36">
        <v>0.9134218394077448</v>
      </c>
      <c r="M9" s="36">
        <v>0.75086268871315598</v>
      </c>
      <c r="N9" s="36">
        <v>0.5895206344510564</v>
      </c>
      <c r="O9" s="36">
        <v>0.75544621462932815</v>
      </c>
      <c r="P9" s="36">
        <v>1.1695644540112597</v>
      </c>
      <c r="Q9" s="36">
        <v>1.4909859751781842</v>
      </c>
      <c r="R9" s="36">
        <v>1.1165128576311398</v>
      </c>
      <c r="S9" s="36">
        <v>1.1389725451743942</v>
      </c>
      <c r="T9" s="36">
        <v>1.1005017006985895</v>
      </c>
      <c r="U9" s="38">
        <v>1.4731125636304101</v>
      </c>
      <c r="V9" s="9" t="s">
        <v>47</v>
      </c>
    </row>
    <row r="10" spans="1:22" ht="15" customHeight="1" x14ac:dyDescent="0.4">
      <c r="A10" s="30"/>
      <c r="B10" s="31"/>
      <c r="C10" s="7"/>
      <c r="I10" s="9" t="s">
        <v>48</v>
      </c>
      <c r="J10" s="8">
        <f>TRIMMEAN(J5:J9,2/5)</f>
        <v>1.204170344738231</v>
      </c>
      <c r="K10" s="8">
        <f t="shared" ref="K10:U10" si="0">TRIMMEAN(K5:K9,2/5)</f>
        <v>0.80705977548280383</v>
      </c>
      <c r="L10" s="8">
        <f t="shared" si="0"/>
        <v>0.95512619153325939</v>
      </c>
      <c r="M10" s="8">
        <f t="shared" si="0"/>
        <v>0.86522823473801402</v>
      </c>
      <c r="N10" s="8">
        <f t="shared" si="0"/>
        <v>0.71636933460993379</v>
      </c>
      <c r="O10" s="8">
        <f t="shared" si="0"/>
        <v>0.78746046791041813</v>
      </c>
      <c r="P10" s="8">
        <f t="shared" si="0"/>
        <v>1.1025817007540024</v>
      </c>
      <c r="Q10" s="8">
        <f t="shared" si="0"/>
        <v>1.3560452842497321</v>
      </c>
      <c r="R10" s="8">
        <f t="shared" si="0"/>
        <v>0.98568876559044905</v>
      </c>
      <c r="S10" s="8">
        <f t="shared" si="0"/>
        <v>0.933071715499036</v>
      </c>
      <c r="T10" s="8">
        <f t="shared" si="0"/>
        <v>0.94873659415797729</v>
      </c>
      <c r="U10" s="8">
        <f t="shared" si="0"/>
        <v>1.3928511851273846</v>
      </c>
      <c r="V10" s="8">
        <f>SUM(J10:U10)</f>
        <v>12.054389594391239</v>
      </c>
    </row>
    <row r="11" spans="1:22" ht="15" customHeight="1" x14ac:dyDescent="0.4">
      <c r="A11" s="30"/>
      <c r="B11" s="31"/>
      <c r="C11" s="7"/>
      <c r="I11" s="9" t="s">
        <v>49</v>
      </c>
      <c r="J11" s="8">
        <f>J10*$J$12</f>
        <v>1.1987371093084798</v>
      </c>
      <c r="K11" s="8">
        <f t="shared" ref="K11:U11" si="1">K10*$J$12</f>
        <v>0.80341830915269463</v>
      </c>
      <c r="L11" s="8">
        <f t="shared" si="1"/>
        <v>0.95081664721804049</v>
      </c>
      <c r="M11" s="8">
        <f t="shared" si="1"/>
        <v>0.86132431140993904</v>
      </c>
      <c r="N11" s="8">
        <f t="shared" si="1"/>
        <v>0.71313706496752194</v>
      </c>
      <c r="O11" s="8">
        <f t="shared" si="1"/>
        <v>0.78390743396262619</v>
      </c>
      <c r="P11" s="8">
        <f t="shared" si="1"/>
        <v>1.0976068348748447</v>
      </c>
      <c r="Q11" s="8">
        <f t="shared" si="1"/>
        <v>1.3499267867174463</v>
      </c>
      <c r="R11" s="8">
        <f t="shared" si="1"/>
        <v>0.9812413224630584</v>
      </c>
      <c r="S11" s="8">
        <f t="shared" si="1"/>
        <v>0.92886168132463509</v>
      </c>
      <c r="T11" s="8">
        <f t="shared" si="1"/>
        <v>0.94445587980605461</v>
      </c>
      <c r="U11" s="8">
        <f t="shared" si="1"/>
        <v>1.3865666187946619</v>
      </c>
      <c r="V11" s="8">
        <f>SUM(J11:U11)</f>
        <v>12.000000000000004</v>
      </c>
    </row>
    <row r="12" spans="1:22" ht="15" customHeight="1" x14ac:dyDescent="0.4">
      <c r="A12" s="30"/>
      <c r="B12" s="31"/>
      <c r="C12" s="7"/>
      <c r="I12" s="9" t="s">
        <v>50</v>
      </c>
      <c r="J12" s="8">
        <f>12/V10</f>
        <v>0.99548798435911301</v>
      </c>
    </row>
    <row r="13" spans="1:22" ht="15" customHeight="1" x14ac:dyDescent="0.4">
      <c r="A13" s="32"/>
      <c r="B13" s="33"/>
      <c r="C13" s="7"/>
      <c r="I13" s="8"/>
    </row>
    <row r="14" spans="1:22" ht="18" customHeight="1" x14ac:dyDescent="0.4">
      <c r="A14" s="11" t="s">
        <v>22</v>
      </c>
      <c r="B14" s="12" t="s">
        <v>23</v>
      </c>
      <c r="C14" s="13" t="s">
        <v>24</v>
      </c>
      <c r="D14" s="14" t="s">
        <v>25</v>
      </c>
      <c r="E14" s="15" t="s">
        <v>26</v>
      </c>
      <c r="F14" s="15" t="s">
        <v>27</v>
      </c>
      <c r="G14" s="16" t="s">
        <v>28</v>
      </c>
      <c r="I14" s="8"/>
    </row>
    <row r="15" spans="1:22" ht="15.75" customHeight="1" x14ac:dyDescent="0.4">
      <c r="A15" s="34" t="s">
        <v>15</v>
      </c>
      <c r="B15" s="17" t="s">
        <v>3</v>
      </c>
      <c r="C15" s="4">
        <v>42261</v>
      </c>
      <c r="D15" s="35" t="e">
        <v>#N/A</v>
      </c>
      <c r="F15" s="23">
        <v>1.1987371093084798</v>
      </c>
      <c r="G15" s="39">
        <f>C15/F15</f>
        <v>35254.602257520222</v>
      </c>
      <c r="I15" s="9"/>
      <c r="J15" s="24" t="s">
        <v>51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2" ht="15.75" customHeight="1" x14ac:dyDescent="0.4">
      <c r="A16" s="26"/>
      <c r="B16" s="17" t="s">
        <v>4</v>
      </c>
      <c r="C16" s="4">
        <v>28397</v>
      </c>
      <c r="D16" s="35" t="e">
        <v>#N/A</v>
      </c>
      <c r="F16" s="23">
        <v>0.80341830915269463</v>
      </c>
      <c r="G16" s="39">
        <f t="shared" ref="G16:G79" si="2">C16/F16</f>
        <v>35345.22387216716</v>
      </c>
      <c r="I16" s="8"/>
      <c r="J16" s="18" t="s">
        <v>30</v>
      </c>
      <c r="K16" s="18" t="s">
        <v>31</v>
      </c>
      <c r="L16" s="18" t="s">
        <v>32</v>
      </c>
      <c r="M16" s="18" t="s">
        <v>33</v>
      </c>
      <c r="N16" s="18" t="s">
        <v>34</v>
      </c>
      <c r="O16" s="18" t="s">
        <v>35</v>
      </c>
      <c r="P16" s="18" t="s">
        <v>36</v>
      </c>
      <c r="Q16" s="18" t="s">
        <v>37</v>
      </c>
      <c r="R16" s="18" t="s">
        <v>38</v>
      </c>
      <c r="S16" s="18" t="s">
        <v>39</v>
      </c>
      <c r="T16" s="18" t="s">
        <v>40</v>
      </c>
      <c r="U16" s="18" t="s">
        <v>41</v>
      </c>
    </row>
    <row r="17" spans="1:21" ht="15.75" customHeight="1" x14ac:dyDescent="0.4">
      <c r="A17" s="26"/>
      <c r="B17" s="17" t="s">
        <v>5</v>
      </c>
      <c r="C17" s="4">
        <v>34598</v>
      </c>
      <c r="D17" s="35" t="e">
        <v>#N/A</v>
      </c>
      <c r="F17" s="23">
        <v>0.95081664721804049</v>
      </c>
      <c r="G17" s="39">
        <f t="shared" si="2"/>
        <v>36387.66748692192</v>
      </c>
      <c r="I17" s="9" t="s">
        <v>49</v>
      </c>
      <c r="J17" s="23">
        <v>1.1987371093084798</v>
      </c>
      <c r="K17" s="23">
        <v>0.80341830915269463</v>
      </c>
      <c r="L17" s="23">
        <v>0.95081664721804049</v>
      </c>
      <c r="M17" s="23">
        <v>0.86132431140993904</v>
      </c>
      <c r="N17" s="23">
        <v>0.71313706496752194</v>
      </c>
      <c r="O17" s="23">
        <v>0.78390743396262619</v>
      </c>
      <c r="P17" s="23">
        <v>1.0976068348748447</v>
      </c>
      <c r="Q17" s="23">
        <v>1.3499267867174463</v>
      </c>
      <c r="R17" s="23">
        <v>0.9812413224630584</v>
      </c>
      <c r="S17" s="23">
        <v>0.92886168132463509</v>
      </c>
      <c r="T17" s="23">
        <v>0.94445587980605461</v>
      </c>
      <c r="U17" s="23">
        <v>1.3865666187946619</v>
      </c>
    </row>
    <row r="18" spans="1:21" ht="15.75" customHeight="1" x14ac:dyDescent="0.4">
      <c r="A18" s="26"/>
      <c r="B18" s="19" t="s">
        <v>6</v>
      </c>
      <c r="C18" s="4">
        <v>30568</v>
      </c>
      <c r="D18" s="35" t="e">
        <v>#N/A</v>
      </c>
      <c r="F18" s="23">
        <v>0.86132431140993904</v>
      </c>
      <c r="G18" s="39">
        <f t="shared" si="2"/>
        <v>35489.535817190532</v>
      </c>
      <c r="I18" s="8"/>
    </row>
    <row r="19" spans="1:21" ht="15.75" customHeight="1" x14ac:dyDescent="0.4">
      <c r="A19" s="26"/>
      <c r="B19" s="17" t="s">
        <v>7</v>
      </c>
      <c r="C19" s="4">
        <v>25697</v>
      </c>
      <c r="D19" s="35" t="e">
        <v>#N/A</v>
      </c>
      <c r="F19" s="23">
        <v>0.71313706496752194</v>
      </c>
      <c r="G19" s="39">
        <f t="shared" si="2"/>
        <v>36033.746193195424</v>
      </c>
      <c r="I19" s="8"/>
    </row>
    <row r="20" spans="1:21" ht="15.75" customHeight="1" x14ac:dyDescent="0.4">
      <c r="A20" s="26"/>
      <c r="B20" s="20" t="s">
        <v>8</v>
      </c>
      <c r="C20" s="4">
        <v>28071</v>
      </c>
      <c r="D20" s="35" t="e">
        <v>#N/A</v>
      </c>
      <c r="F20" s="23">
        <v>0.78390743396262619</v>
      </c>
      <c r="G20" s="39">
        <f t="shared" si="2"/>
        <v>35809.074877759507</v>
      </c>
      <c r="I20" s="8"/>
    </row>
    <row r="21" spans="1:21" ht="15.75" customHeight="1" x14ac:dyDescent="0.4">
      <c r="A21" s="26"/>
      <c r="B21" s="19" t="s">
        <v>9</v>
      </c>
      <c r="C21" s="4">
        <v>39507</v>
      </c>
      <c r="D21" s="35" t="e">
        <v>#N/A</v>
      </c>
      <c r="F21" s="23">
        <v>1.0976068348748447</v>
      </c>
      <c r="G21" s="39">
        <f t="shared" si="2"/>
        <v>35993.762743382344</v>
      </c>
      <c r="I21" s="8"/>
    </row>
    <row r="22" spans="1:21" ht="15.75" customHeight="1" x14ac:dyDescent="0.4">
      <c r="A22" s="26"/>
      <c r="B22" s="17" t="s">
        <v>10</v>
      </c>
      <c r="C22" s="4">
        <v>49043</v>
      </c>
      <c r="D22" s="35" t="e">
        <v>#N/A</v>
      </c>
      <c r="F22" s="23">
        <v>1.3499267867174463</v>
      </c>
      <c r="G22" s="39">
        <f t="shared" si="2"/>
        <v>36330.118405351124</v>
      </c>
      <c r="I22" s="8"/>
    </row>
    <row r="23" spans="1:21" ht="15.75" customHeight="1" x14ac:dyDescent="0.4">
      <c r="A23" s="26"/>
      <c r="B23" s="20" t="s">
        <v>11</v>
      </c>
      <c r="C23" s="4">
        <v>35268</v>
      </c>
      <c r="D23" s="35" t="e">
        <v>#N/A</v>
      </c>
      <c r="F23" s="23">
        <v>0.9812413224630584</v>
      </c>
      <c r="G23" s="39">
        <f t="shared" si="2"/>
        <v>35942.228677724444</v>
      </c>
      <c r="I23" s="8"/>
    </row>
    <row r="24" spans="1:21" ht="15.75" customHeight="1" x14ac:dyDescent="0.4">
      <c r="A24" s="26"/>
      <c r="B24" s="17" t="s">
        <v>12</v>
      </c>
      <c r="C24" s="4">
        <v>33456</v>
      </c>
      <c r="D24" s="35" t="e">
        <v>#N/A</v>
      </c>
      <c r="F24" s="23">
        <v>0.92886168132463509</v>
      </c>
      <c r="G24" s="39">
        <f t="shared" si="2"/>
        <v>36018.279871647763</v>
      </c>
      <c r="I24" s="8"/>
    </row>
    <row r="25" spans="1:21" ht="15.75" customHeight="1" x14ac:dyDescent="0.4">
      <c r="A25" s="26"/>
      <c r="B25" s="17" t="s">
        <v>13</v>
      </c>
      <c r="C25" s="4">
        <v>34584</v>
      </c>
      <c r="D25" s="35" t="e">
        <v>#N/A</v>
      </c>
      <c r="F25" s="23">
        <v>0.94445587980605461</v>
      </c>
      <c r="G25" s="39">
        <f t="shared" si="2"/>
        <v>36617.909570431046</v>
      </c>
      <c r="I25" s="8"/>
    </row>
    <row r="26" spans="1:21" ht="15.75" customHeight="1" x14ac:dyDescent="0.4">
      <c r="A26" s="27"/>
      <c r="B26" s="21" t="s">
        <v>14</v>
      </c>
      <c r="C26" s="4">
        <v>50330</v>
      </c>
      <c r="D26" s="35">
        <f t="shared" ref="D26:D57" si="3">AVERAGE(C15:C26)</f>
        <v>35981.666666666664</v>
      </c>
      <c r="E26" s="36">
        <v>1.3987678910556303</v>
      </c>
      <c r="F26" s="23">
        <v>1.3865666187946619</v>
      </c>
      <c r="G26" s="39">
        <f t="shared" si="2"/>
        <v>36298.291995340056</v>
      </c>
      <c r="I26" s="8"/>
    </row>
    <row r="27" spans="1:21" ht="15.75" customHeight="1" x14ac:dyDescent="0.4">
      <c r="A27" s="25" t="s">
        <v>16</v>
      </c>
      <c r="B27" s="17" t="s">
        <v>3</v>
      </c>
      <c r="C27" s="4">
        <v>43270</v>
      </c>
      <c r="D27" s="35">
        <f t="shared" si="3"/>
        <v>36065.75</v>
      </c>
      <c r="E27" s="36">
        <v>1.1997532284785426</v>
      </c>
      <c r="F27" s="23">
        <v>1.1987371093084798</v>
      </c>
      <c r="G27" s="39">
        <f t="shared" si="2"/>
        <v>36096.321423603324</v>
      </c>
      <c r="I27" s="8"/>
    </row>
    <row r="28" spans="1:21" ht="15.75" customHeight="1" x14ac:dyDescent="0.4">
      <c r="A28" s="26"/>
      <c r="B28" s="17" t="s">
        <v>4</v>
      </c>
      <c r="C28" s="4">
        <v>29213</v>
      </c>
      <c r="D28" s="35">
        <f t="shared" si="3"/>
        <v>36133.75</v>
      </c>
      <c r="E28" s="36">
        <v>0.80846853703255261</v>
      </c>
      <c r="F28" s="23">
        <v>0.80341830915269463</v>
      </c>
      <c r="G28" s="39">
        <f t="shared" si="2"/>
        <v>36360.884071473018</v>
      </c>
      <c r="I28" s="8"/>
    </row>
    <row r="29" spans="1:21" ht="15.75" customHeight="1" x14ac:dyDescent="0.4">
      <c r="A29" s="26"/>
      <c r="B29" s="17" t="s">
        <v>5</v>
      </c>
      <c r="C29" s="4">
        <v>35209</v>
      </c>
      <c r="D29" s="35">
        <f t="shared" si="3"/>
        <v>36184.666666666664</v>
      </c>
      <c r="E29" s="36">
        <v>0.97303646111612663</v>
      </c>
      <c r="F29" s="23">
        <v>0.95081664721804049</v>
      </c>
      <c r="G29" s="39">
        <f t="shared" si="2"/>
        <v>37030.272979566274</v>
      </c>
      <c r="I29" s="8"/>
    </row>
    <row r="30" spans="1:21" ht="15.75" customHeight="1" x14ac:dyDescent="0.4">
      <c r="A30" s="26"/>
      <c r="B30" s="19" t="s">
        <v>6</v>
      </c>
      <c r="C30" s="4">
        <v>31059</v>
      </c>
      <c r="D30" s="35">
        <f t="shared" si="3"/>
        <v>36225.583333333336</v>
      </c>
      <c r="E30" s="36">
        <v>0.85737749794689289</v>
      </c>
      <c r="F30" s="23">
        <v>0.86132431140993904</v>
      </c>
      <c r="G30" s="39">
        <f t="shared" si="2"/>
        <v>36059.588227758461</v>
      </c>
      <c r="I30" s="8"/>
    </row>
    <row r="31" spans="1:21" ht="15.75" customHeight="1" x14ac:dyDescent="0.4">
      <c r="A31" s="26"/>
      <c r="B31" s="17" t="s">
        <v>7</v>
      </c>
      <c r="C31" s="4">
        <v>25959</v>
      </c>
      <c r="D31" s="35">
        <f t="shared" si="3"/>
        <v>36247.416666666664</v>
      </c>
      <c r="E31" s="36">
        <v>0.71616138161570142</v>
      </c>
      <c r="F31" s="23">
        <v>0.71313706496752194</v>
      </c>
      <c r="G31" s="39">
        <f t="shared" si="2"/>
        <v>36401.136997671325</v>
      </c>
      <c r="I31" s="8"/>
    </row>
    <row r="32" spans="1:21" ht="15.75" customHeight="1" x14ac:dyDescent="0.4">
      <c r="A32" s="26"/>
      <c r="B32" s="20" t="s">
        <v>8</v>
      </c>
      <c r="C32" s="4">
        <v>28324</v>
      </c>
      <c r="D32" s="35">
        <f t="shared" si="3"/>
        <v>36268.5</v>
      </c>
      <c r="E32" s="36">
        <v>0.78095316872768383</v>
      </c>
      <c r="F32" s="23">
        <v>0.78390743396262619</v>
      </c>
      <c r="G32" s="39">
        <f t="shared" si="2"/>
        <v>36131.817065215357</v>
      </c>
      <c r="I32" s="8"/>
    </row>
    <row r="33" spans="1:9" ht="15.75" customHeight="1" x14ac:dyDescent="0.4">
      <c r="A33" s="26"/>
      <c r="B33" s="19" t="s">
        <v>9</v>
      </c>
      <c r="C33" s="4">
        <v>39729</v>
      </c>
      <c r="D33" s="35">
        <f t="shared" si="3"/>
        <v>36287</v>
      </c>
      <c r="E33" s="36">
        <v>1.0948549067159037</v>
      </c>
      <c r="F33" s="23">
        <v>1.0976068348748447</v>
      </c>
      <c r="G33" s="39">
        <f t="shared" si="2"/>
        <v>36196.020959117042</v>
      </c>
      <c r="I33" s="8"/>
    </row>
    <row r="34" spans="1:9" ht="15.75" customHeight="1" x14ac:dyDescent="0.4">
      <c r="A34" s="26"/>
      <c r="B34" s="17" t="s">
        <v>10</v>
      </c>
      <c r="C34" s="4">
        <v>49137</v>
      </c>
      <c r="D34" s="35">
        <f t="shared" si="3"/>
        <v>36294.833333333336</v>
      </c>
      <c r="E34" s="36">
        <v>1.3538290573956806</v>
      </c>
      <c r="F34" s="23">
        <v>1.3499267867174463</v>
      </c>
      <c r="G34" s="39">
        <f t="shared" si="2"/>
        <v>36399.751811343885</v>
      </c>
      <c r="I34" s="8"/>
    </row>
    <row r="35" spans="1:9" ht="15.75" customHeight="1" x14ac:dyDescent="0.4">
      <c r="A35" s="26"/>
      <c r="B35" s="20" t="s">
        <v>11</v>
      </c>
      <c r="C35" s="4">
        <v>35623</v>
      </c>
      <c r="D35" s="35">
        <f t="shared" si="3"/>
        <v>36324.416666666664</v>
      </c>
      <c r="E35" s="36">
        <v>0.98069021525924949</v>
      </c>
      <c r="F35" s="23">
        <v>0.9812413224630584</v>
      </c>
      <c r="G35" s="39">
        <f t="shared" si="2"/>
        <v>36304.015316620673</v>
      </c>
      <c r="I35" s="8"/>
    </row>
    <row r="36" spans="1:9" ht="15.75" customHeight="1" x14ac:dyDescent="0.4">
      <c r="A36" s="26"/>
      <c r="B36" s="17" t="s">
        <v>12</v>
      </c>
      <c r="C36" s="4">
        <v>33686</v>
      </c>
      <c r="D36" s="35">
        <f t="shared" si="3"/>
        <v>36343.583333333336</v>
      </c>
      <c r="E36" s="36">
        <v>0.92687613356782372</v>
      </c>
      <c r="F36" s="23">
        <v>0.92886168132463509</v>
      </c>
      <c r="G36" s="39">
        <f t="shared" si="2"/>
        <v>36265.894779899761</v>
      </c>
      <c r="I36" s="8"/>
    </row>
    <row r="37" spans="1:9" ht="15.75" customHeight="1" x14ac:dyDescent="0.4">
      <c r="A37" s="26"/>
      <c r="B37" s="17" t="s">
        <v>13</v>
      </c>
      <c r="C37" s="4">
        <v>34253</v>
      </c>
      <c r="D37" s="35">
        <f t="shared" si="3"/>
        <v>36316</v>
      </c>
      <c r="E37" s="36">
        <v>0.94319308293864967</v>
      </c>
      <c r="F37" s="23">
        <v>0.94445587980605461</v>
      </c>
      <c r="G37" s="39">
        <f t="shared" si="2"/>
        <v>36267.443225652743</v>
      </c>
      <c r="I37" s="8"/>
    </row>
    <row r="38" spans="1:9" ht="15.75" customHeight="1" x14ac:dyDescent="0.4">
      <c r="A38" s="27"/>
      <c r="B38" s="21" t="s">
        <v>14</v>
      </c>
      <c r="C38" s="4">
        <v>50526</v>
      </c>
      <c r="D38" s="35">
        <f t="shared" si="3"/>
        <v>36332.333333333336</v>
      </c>
      <c r="E38" s="36">
        <v>1.3906621283154581</v>
      </c>
      <c r="F38" s="23">
        <v>1.3865666187946619</v>
      </c>
      <c r="G38" s="39">
        <f t="shared" si="2"/>
        <v>36439.648348034003</v>
      </c>
      <c r="I38" s="8"/>
    </row>
    <row r="39" spans="1:9" ht="15.75" customHeight="1" x14ac:dyDescent="0.4">
      <c r="A39" s="25" t="s">
        <v>17</v>
      </c>
      <c r="B39" s="17" t="s">
        <v>3</v>
      </c>
      <c r="C39" s="4">
        <v>44186</v>
      </c>
      <c r="D39" s="35">
        <f t="shared" si="3"/>
        <v>36408.666666666664</v>
      </c>
      <c r="E39" s="36">
        <v>1.2136121436288063</v>
      </c>
      <c r="F39" s="23">
        <v>1.1987371093084798</v>
      </c>
      <c r="G39" s="39">
        <f t="shared" si="2"/>
        <v>36860.45894206925</v>
      </c>
      <c r="I39" s="8"/>
    </row>
    <row r="40" spans="1:9" ht="15.75" customHeight="1" x14ac:dyDescent="0.4">
      <c r="A40" s="26"/>
      <c r="B40" s="17" t="s">
        <v>4</v>
      </c>
      <c r="C40" s="4">
        <v>29333</v>
      </c>
      <c r="D40" s="35">
        <f t="shared" si="3"/>
        <v>36418.666666666664</v>
      </c>
      <c r="E40" s="36">
        <v>0.80543860291425651</v>
      </c>
      <c r="F40" s="23">
        <v>0.80341830915269463</v>
      </c>
      <c r="G40" s="39">
        <f t="shared" si="2"/>
        <v>36510.245865488585</v>
      </c>
      <c r="I40" s="8"/>
    </row>
    <row r="41" spans="1:9" ht="15.75" customHeight="1" x14ac:dyDescent="0.4">
      <c r="A41" s="26"/>
      <c r="B41" s="17" t="s">
        <v>5</v>
      </c>
      <c r="C41" s="4">
        <v>35179</v>
      </c>
      <c r="D41" s="35">
        <f t="shared" si="3"/>
        <v>36416.166666666664</v>
      </c>
      <c r="E41" s="36">
        <v>0.9660269935056317</v>
      </c>
      <c r="F41" s="23">
        <v>0.95081664721804049</v>
      </c>
      <c r="G41" s="39">
        <f t="shared" si="2"/>
        <v>36998.721155050182</v>
      </c>
      <c r="I41" s="8"/>
    </row>
    <row r="42" spans="1:9" ht="15.75" customHeight="1" x14ac:dyDescent="0.4">
      <c r="A42" s="26"/>
      <c r="B42" s="19" t="s">
        <v>6</v>
      </c>
      <c r="C42" s="4">
        <v>31635</v>
      </c>
      <c r="D42" s="35">
        <f t="shared" si="3"/>
        <v>36464.166666666664</v>
      </c>
      <c r="E42" s="36">
        <v>0.86756404689535394</v>
      </c>
      <c r="F42" s="23">
        <v>0.86132431140993904</v>
      </c>
      <c r="G42" s="39">
        <f t="shared" si="2"/>
        <v>36728.325882518395</v>
      </c>
      <c r="I42" s="8"/>
    </row>
    <row r="43" spans="1:9" ht="15.75" customHeight="1" x14ac:dyDescent="0.4">
      <c r="A43" s="26"/>
      <c r="B43" s="17" t="s">
        <v>7</v>
      </c>
      <c r="C43" s="4">
        <v>26192</v>
      </c>
      <c r="D43" s="35">
        <f t="shared" si="3"/>
        <v>36483.583333333336</v>
      </c>
      <c r="E43" s="36">
        <v>0.71791193756095772</v>
      </c>
      <c r="F43" s="23">
        <v>0.71313706496752194</v>
      </c>
      <c r="G43" s="39">
        <f t="shared" si="2"/>
        <v>36727.862407758665</v>
      </c>
      <c r="I43" s="8"/>
    </row>
    <row r="44" spans="1:9" ht="15.75" customHeight="1" x14ac:dyDescent="0.4">
      <c r="A44" s="26"/>
      <c r="B44" s="20" t="s">
        <v>8</v>
      </c>
      <c r="C44" s="4">
        <v>28912</v>
      </c>
      <c r="D44" s="35">
        <f t="shared" si="3"/>
        <v>36532.583333333336</v>
      </c>
      <c r="E44" s="36">
        <v>0.79140310818424642</v>
      </c>
      <c r="F44" s="23">
        <v>0.78390743396262619</v>
      </c>
      <c r="G44" s="39">
        <f t="shared" si="2"/>
        <v>36881.905627365712</v>
      </c>
      <c r="I44" s="8"/>
    </row>
    <row r="45" spans="1:9" ht="15.75" customHeight="1" x14ac:dyDescent="0.4">
      <c r="A45" s="26"/>
      <c r="B45" s="19" t="s">
        <v>9</v>
      </c>
      <c r="C45" s="4">
        <v>40144</v>
      </c>
      <c r="D45" s="35">
        <f t="shared" si="3"/>
        <v>36567.166666666664</v>
      </c>
      <c r="E45" s="36">
        <v>1.0978154355227596</v>
      </c>
      <c r="F45" s="23">
        <v>1.0976068348748447</v>
      </c>
      <c r="G45" s="39">
        <f t="shared" si="2"/>
        <v>36574.116272314801</v>
      </c>
      <c r="I45" s="8"/>
    </row>
    <row r="46" spans="1:9" ht="15.75" customHeight="1" x14ac:dyDescent="0.4">
      <c r="A46" s="26"/>
      <c r="B46" s="17" t="s">
        <v>10</v>
      </c>
      <c r="C46" s="4">
        <v>50106</v>
      </c>
      <c r="D46" s="35">
        <f t="shared" si="3"/>
        <v>36647.916666666664</v>
      </c>
      <c r="E46" s="36">
        <v>1.3672264226024673</v>
      </c>
      <c r="F46" s="23">
        <v>1.3499267867174463</v>
      </c>
      <c r="G46" s="39">
        <f t="shared" si="2"/>
        <v>37117.568517801184</v>
      </c>
      <c r="I46" s="8"/>
    </row>
    <row r="47" spans="1:9" ht="15.75" customHeight="1" x14ac:dyDescent="0.4">
      <c r="A47" s="26"/>
      <c r="B47" s="20" t="s">
        <v>11</v>
      </c>
      <c r="C47" s="4">
        <v>35525</v>
      </c>
      <c r="D47" s="35">
        <f t="shared" si="3"/>
        <v>36639.75</v>
      </c>
      <c r="E47" s="36">
        <v>0.96957539284520222</v>
      </c>
      <c r="F47" s="23">
        <v>0.9812413224630584</v>
      </c>
      <c r="G47" s="39">
        <f t="shared" si="2"/>
        <v>36204.141821939462</v>
      </c>
      <c r="I47" s="8"/>
    </row>
    <row r="48" spans="1:9" ht="15.75" customHeight="1" x14ac:dyDescent="0.4">
      <c r="A48" s="26"/>
      <c r="B48" s="17" t="s">
        <v>12</v>
      </c>
      <c r="C48" s="4">
        <v>34449</v>
      </c>
      <c r="D48" s="35">
        <f t="shared" si="3"/>
        <v>36703.333333333336</v>
      </c>
      <c r="E48" s="36">
        <v>0.93857960221596581</v>
      </c>
      <c r="F48" s="23">
        <v>0.92886168132463509</v>
      </c>
      <c r="G48" s="39">
        <f t="shared" si="2"/>
        <v>37087.330323361835</v>
      </c>
      <c r="I48" s="8"/>
    </row>
    <row r="49" spans="1:9" ht="15.75" customHeight="1" x14ac:dyDescent="0.4">
      <c r="A49" s="26"/>
      <c r="B49" s="17" t="s">
        <v>13</v>
      </c>
      <c r="C49" s="4">
        <v>34850</v>
      </c>
      <c r="D49" s="35">
        <f t="shared" si="3"/>
        <v>36753.083333333336</v>
      </c>
      <c r="E49" s="36">
        <v>0.94821976387468621</v>
      </c>
      <c r="F49" s="23">
        <v>0.94445587980605461</v>
      </c>
      <c r="G49" s="39">
        <f t="shared" si="2"/>
        <v>36899.553219104841</v>
      </c>
      <c r="I49" s="8"/>
    </row>
    <row r="50" spans="1:9" ht="15.75" customHeight="1" x14ac:dyDescent="0.4">
      <c r="A50" s="27"/>
      <c r="B50" s="21" t="s">
        <v>14</v>
      </c>
      <c r="C50" s="4">
        <v>51063</v>
      </c>
      <c r="D50" s="35">
        <f t="shared" si="3"/>
        <v>36797.833333333336</v>
      </c>
      <c r="E50" s="36">
        <v>1.3876632229252628</v>
      </c>
      <c r="F50" s="23">
        <v>1.3865666187946619</v>
      </c>
      <c r="G50" s="39">
        <f t="shared" si="2"/>
        <v>36826.935906180195</v>
      </c>
      <c r="I50" s="8"/>
    </row>
    <row r="51" spans="1:9" ht="15.75" customHeight="1" x14ac:dyDescent="0.4">
      <c r="A51" s="25" t="s">
        <v>18</v>
      </c>
      <c r="B51" s="17" t="s">
        <v>3</v>
      </c>
      <c r="C51" s="4">
        <v>44173</v>
      </c>
      <c r="D51" s="35">
        <f t="shared" si="3"/>
        <v>36796.75</v>
      </c>
      <c r="E51" s="36">
        <v>1.2004592796918205</v>
      </c>
      <c r="F51" s="23">
        <v>1.1987371093084798</v>
      </c>
      <c r="G51" s="39">
        <f t="shared" si="2"/>
        <v>36849.614195628143</v>
      </c>
      <c r="I51" s="8"/>
    </row>
    <row r="52" spans="1:9" ht="15.75" customHeight="1" x14ac:dyDescent="0.4">
      <c r="A52" s="26"/>
      <c r="B52" s="17" t="s">
        <v>4</v>
      </c>
      <c r="C52" s="4">
        <v>29727</v>
      </c>
      <c r="D52" s="35">
        <f t="shared" si="3"/>
        <v>36829.583333333336</v>
      </c>
      <c r="E52" s="36">
        <v>0.80715004921315514</v>
      </c>
      <c r="F52" s="23">
        <v>0.80341830915269463</v>
      </c>
      <c r="G52" s="39">
        <f t="shared" si="2"/>
        <v>37000.650422506362</v>
      </c>
      <c r="I52" s="8"/>
    </row>
    <row r="53" spans="1:9" ht="15.75" customHeight="1" x14ac:dyDescent="0.4">
      <c r="A53" s="26"/>
      <c r="B53" s="17" t="s">
        <v>5</v>
      </c>
      <c r="C53" s="4">
        <v>35049</v>
      </c>
      <c r="D53" s="35">
        <f t="shared" si="3"/>
        <v>36818.75</v>
      </c>
      <c r="E53" s="36">
        <v>0.951933457817009</v>
      </c>
      <c r="F53" s="23">
        <v>0.95081664721804049</v>
      </c>
      <c r="G53" s="39">
        <f t="shared" si="2"/>
        <v>36861.996582147127</v>
      </c>
      <c r="I53" s="8"/>
    </row>
    <row r="54" spans="1:9" ht="15.75" customHeight="1" x14ac:dyDescent="0.4">
      <c r="A54" s="26"/>
      <c r="B54" s="19" t="s">
        <v>6</v>
      </c>
      <c r="C54" s="4">
        <v>32326</v>
      </c>
      <c r="D54" s="35">
        <f t="shared" si="3"/>
        <v>36876.333333333336</v>
      </c>
      <c r="E54" s="36">
        <v>0.87660559166222229</v>
      </c>
      <c r="F54" s="23">
        <v>0.86132431140993904</v>
      </c>
      <c r="G54" s="39">
        <f t="shared" si="2"/>
        <v>37530.578867655749</v>
      </c>
      <c r="I54" s="8"/>
    </row>
    <row r="55" spans="1:9" ht="15.75" customHeight="1" x14ac:dyDescent="0.4">
      <c r="A55" s="26"/>
      <c r="B55" s="17" t="s">
        <v>7</v>
      </c>
      <c r="C55" s="4">
        <v>26379</v>
      </c>
      <c r="D55" s="35">
        <f t="shared" si="3"/>
        <v>36891.916666666664</v>
      </c>
      <c r="E55" s="36">
        <v>0.71503468465314224</v>
      </c>
      <c r="F55" s="23">
        <v>0.71313706496752194</v>
      </c>
      <c r="G55" s="39">
        <f t="shared" si="2"/>
        <v>36990.084088815893</v>
      </c>
      <c r="I55" s="8"/>
    </row>
    <row r="56" spans="1:9" ht="15.75" customHeight="1" x14ac:dyDescent="0.4">
      <c r="A56" s="26"/>
      <c r="B56" s="20" t="s">
        <v>8</v>
      </c>
      <c r="C56" s="4">
        <v>29162</v>
      </c>
      <c r="D56" s="35">
        <f t="shared" si="3"/>
        <v>36912.75</v>
      </c>
      <c r="E56" s="36">
        <v>0.79002512681932391</v>
      </c>
      <c r="F56" s="23">
        <v>0.78390743396262619</v>
      </c>
      <c r="G56" s="39">
        <f t="shared" si="2"/>
        <v>37200.820832361613</v>
      </c>
      <c r="I56" s="8"/>
    </row>
    <row r="57" spans="1:9" ht="15.75" customHeight="1" x14ac:dyDescent="0.4">
      <c r="A57" s="26"/>
      <c r="B57" s="19" t="s">
        <v>9</v>
      </c>
      <c r="C57" s="4">
        <v>40356</v>
      </c>
      <c r="D57" s="35">
        <f t="shared" si="3"/>
        <v>36930.416666666664</v>
      </c>
      <c r="E57" s="36">
        <v>1.0927577764489524</v>
      </c>
      <c r="F57" s="23">
        <v>1.0976068348748447</v>
      </c>
      <c r="G57" s="39">
        <f t="shared" si="2"/>
        <v>36767.263757610999</v>
      </c>
      <c r="I57" s="8"/>
    </row>
    <row r="58" spans="1:9" ht="15.75" customHeight="1" x14ac:dyDescent="0.4">
      <c r="A58" s="26"/>
      <c r="B58" s="17" t="s">
        <v>10</v>
      </c>
      <c r="C58" s="4">
        <v>49703</v>
      </c>
      <c r="D58" s="35">
        <f t="shared" ref="D58:D89" si="4">AVERAGE(C47:C58)</f>
        <v>36896.833333333336</v>
      </c>
      <c r="E58" s="36">
        <v>1.347080372751049</v>
      </c>
      <c r="F58" s="23">
        <v>1.3499267867174463</v>
      </c>
      <c r="G58" s="39">
        <f t="shared" si="2"/>
        <v>36819.033809130095</v>
      </c>
      <c r="I58" s="8"/>
    </row>
    <row r="59" spans="1:9" ht="15.75" customHeight="1" x14ac:dyDescent="0.4">
      <c r="A59" s="26"/>
      <c r="B59" s="20" t="s">
        <v>11</v>
      </c>
      <c r="C59" s="4">
        <v>35844</v>
      </c>
      <c r="D59" s="35">
        <f t="shared" si="4"/>
        <v>36923.416666666664</v>
      </c>
      <c r="E59" s="36">
        <v>0.97076606760389195</v>
      </c>
      <c r="F59" s="23">
        <v>0.9812413224630584</v>
      </c>
      <c r="G59" s="39">
        <f t="shared" si="2"/>
        <v>36529.240238299739</v>
      </c>
      <c r="I59" s="8"/>
    </row>
    <row r="60" spans="1:9" ht="15.75" customHeight="1" x14ac:dyDescent="0.4">
      <c r="A60" s="26"/>
      <c r="B60" s="17" t="s">
        <v>12</v>
      </c>
      <c r="C60" s="4">
        <v>34480</v>
      </c>
      <c r="D60" s="35">
        <f t="shared" si="4"/>
        <v>36926</v>
      </c>
      <c r="E60" s="36">
        <v>0.93375941071331858</v>
      </c>
      <c r="F60" s="23">
        <v>0.92886168132463509</v>
      </c>
      <c r="G60" s="39">
        <f t="shared" si="2"/>
        <v>37120.704506647977</v>
      </c>
      <c r="I60" s="8"/>
    </row>
    <row r="61" spans="1:9" ht="15.75" customHeight="1" x14ac:dyDescent="0.4">
      <c r="A61" s="26"/>
      <c r="B61" s="17" t="s">
        <v>13</v>
      </c>
      <c r="C61" s="4">
        <v>35292</v>
      </c>
      <c r="D61" s="35">
        <f t="shared" si="4"/>
        <v>36962.833333333336</v>
      </c>
      <c r="E61" s="36">
        <v>0.95479693566059598</v>
      </c>
      <c r="F61" s="23">
        <v>0.94445587980605461</v>
      </c>
      <c r="G61" s="39">
        <f t="shared" si="2"/>
        <v>37367.547552615441</v>
      </c>
      <c r="I61" s="8"/>
    </row>
    <row r="62" spans="1:9" ht="15.75" customHeight="1" x14ac:dyDescent="0.4">
      <c r="A62" s="27"/>
      <c r="B62" s="21" t="s">
        <v>14</v>
      </c>
      <c r="C62" s="4">
        <v>51848</v>
      </c>
      <c r="D62" s="35">
        <f t="shared" si="4"/>
        <v>37028.25</v>
      </c>
      <c r="E62" s="36">
        <v>1.4002282041414325</v>
      </c>
      <c r="F62" s="23">
        <v>1.3865666187946619</v>
      </c>
      <c r="G62" s="39">
        <f t="shared" si="2"/>
        <v>37393.082522837096</v>
      </c>
      <c r="I62" s="8"/>
    </row>
    <row r="63" spans="1:9" ht="15.75" customHeight="1" x14ac:dyDescent="0.4">
      <c r="A63" s="25" t="s">
        <v>19</v>
      </c>
      <c r="B63" s="17" t="s">
        <v>3</v>
      </c>
      <c r="C63" s="4">
        <v>44398</v>
      </c>
      <c r="D63" s="35">
        <f t="shared" si="4"/>
        <v>37047</v>
      </c>
      <c r="E63" s="36">
        <v>1.1984236240451318</v>
      </c>
      <c r="F63" s="23">
        <v>1.1987371093084798</v>
      </c>
      <c r="G63" s="39">
        <f t="shared" si="2"/>
        <v>37037.311730185822</v>
      </c>
      <c r="I63" s="8"/>
    </row>
    <row r="64" spans="1:9" ht="15.75" customHeight="1" x14ac:dyDescent="0.4">
      <c r="A64" s="26"/>
      <c r="B64" s="17" t="s">
        <v>4</v>
      </c>
      <c r="C64" s="4">
        <v>29852</v>
      </c>
      <c r="D64" s="35">
        <f t="shared" si="4"/>
        <v>37057.416666666664</v>
      </c>
      <c r="E64" s="36">
        <v>0.80556074020270352</v>
      </c>
      <c r="F64" s="23">
        <v>0.80341830915269463</v>
      </c>
      <c r="G64" s="39">
        <f t="shared" si="2"/>
        <v>37156.235624605913</v>
      </c>
      <c r="I64" s="8"/>
    </row>
    <row r="65" spans="1:9" ht="15.75" customHeight="1" x14ac:dyDescent="0.4">
      <c r="A65" s="26"/>
      <c r="B65" s="17" t="s">
        <v>5</v>
      </c>
      <c r="C65" s="4">
        <v>35114</v>
      </c>
      <c r="D65" s="35">
        <f t="shared" si="4"/>
        <v>37062.833333333336</v>
      </c>
      <c r="E65" s="36">
        <v>0.94741812327713737</v>
      </c>
      <c r="F65" s="23">
        <v>0.95081664721804049</v>
      </c>
      <c r="G65" s="39">
        <f t="shared" si="2"/>
        <v>36930.358868598654</v>
      </c>
      <c r="I65" s="8"/>
    </row>
    <row r="66" spans="1:9" ht="15.75" customHeight="1" x14ac:dyDescent="0.4">
      <c r="A66" s="26"/>
      <c r="B66" s="19" t="s">
        <v>6</v>
      </c>
      <c r="C66" s="4">
        <v>32268</v>
      </c>
      <c r="D66" s="35">
        <f t="shared" si="4"/>
        <v>37058</v>
      </c>
      <c r="E66" s="36">
        <v>0.87074315937179558</v>
      </c>
      <c r="F66" s="23">
        <v>0.86132431140993904</v>
      </c>
      <c r="G66" s="39">
        <f t="shared" si="2"/>
        <v>37463.24070103062</v>
      </c>
      <c r="I66" s="8"/>
    </row>
    <row r="67" spans="1:9" ht="15.75" customHeight="1" x14ac:dyDescent="0.4">
      <c r="A67" s="26"/>
      <c r="B67" s="17" t="s">
        <v>7</v>
      </c>
      <c r="C67" s="4">
        <v>27273</v>
      </c>
      <c r="D67" s="35">
        <f t="shared" si="4"/>
        <v>37132.5</v>
      </c>
      <c r="E67" s="36">
        <v>0.7344778832559079</v>
      </c>
      <c r="F67" s="23">
        <v>0.71313706496752194</v>
      </c>
      <c r="G67" s="39">
        <f t="shared" si="2"/>
        <v>38243.700039966483</v>
      </c>
      <c r="I67" s="8"/>
    </row>
    <row r="68" spans="1:9" ht="15.75" customHeight="1" x14ac:dyDescent="0.4">
      <c r="A68" s="26"/>
      <c r="B68" s="20" t="s">
        <v>8</v>
      </c>
      <c r="C68" s="4">
        <v>29601</v>
      </c>
      <c r="D68" s="35">
        <f t="shared" si="4"/>
        <v>37169.083333333336</v>
      </c>
      <c r="E68" s="36">
        <v>0.79638767882805817</v>
      </c>
      <c r="F68" s="23">
        <v>0.78390743396262619</v>
      </c>
      <c r="G68" s="39">
        <f t="shared" si="2"/>
        <v>37760.835932334412</v>
      </c>
      <c r="I68" s="8"/>
    </row>
    <row r="69" spans="1:9" ht="15.75" customHeight="1" x14ac:dyDescent="0.4">
      <c r="A69" s="26"/>
      <c r="B69" s="19" t="s">
        <v>9</v>
      </c>
      <c r="C69" s="4">
        <v>41558</v>
      </c>
      <c r="D69" s="35">
        <f t="shared" si="4"/>
        <v>37269.25</v>
      </c>
      <c r="E69" s="36">
        <v>1.1150747600233437</v>
      </c>
      <c r="F69" s="23">
        <v>1.0976068348748447</v>
      </c>
      <c r="G69" s="39">
        <f t="shared" si="2"/>
        <v>37862.373556318715</v>
      </c>
      <c r="I69" s="8"/>
    </row>
    <row r="70" spans="1:9" ht="15.75" customHeight="1" x14ac:dyDescent="0.4">
      <c r="A70" s="26"/>
      <c r="B70" s="17" t="s">
        <v>10</v>
      </c>
      <c r="C70" s="4">
        <v>50033</v>
      </c>
      <c r="D70" s="35">
        <f t="shared" si="4"/>
        <v>37296.75</v>
      </c>
      <c r="E70" s="36">
        <v>1.3414841775757942</v>
      </c>
      <c r="F70" s="23">
        <v>1.3499267867174463</v>
      </c>
      <c r="G70" s="39">
        <f t="shared" si="2"/>
        <v>37063.491511019572</v>
      </c>
      <c r="I70" s="8"/>
    </row>
    <row r="71" spans="1:9" ht="15.75" customHeight="1" x14ac:dyDescent="0.4">
      <c r="A71" s="26"/>
      <c r="B71" s="20" t="s">
        <v>11</v>
      </c>
      <c r="C71" s="4">
        <v>37658</v>
      </c>
      <c r="D71" s="35">
        <f t="shared" si="4"/>
        <v>37447.916666666664</v>
      </c>
      <c r="E71" s="36">
        <v>1.0056100139082058</v>
      </c>
      <c r="F71" s="23">
        <v>0.9812413224630584</v>
      </c>
      <c r="G71" s="39">
        <f t="shared" si="2"/>
        <v>38377.919007194832</v>
      </c>
      <c r="I71" s="8"/>
    </row>
    <row r="72" spans="1:9" ht="15.75" customHeight="1" x14ac:dyDescent="0.4">
      <c r="A72" s="26"/>
      <c r="B72" s="17" t="s">
        <v>12</v>
      </c>
      <c r="C72" s="4">
        <v>34103</v>
      </c>
      <c r="D72" s="35">
        <f t="shared" si="4"/>
        <v>37416.5</v>
      </c>
      <c r="E72" s="36">
        <v>0.91144281266286264</v>
      </c>
      <c r="F72" s="23">
        <v>0.92886168132463509</v>
      </c>
      <c r="G72" s="39">
        <f t="shared" si="2"/>
        <v>36714.83137442622</v>
      </c>
      <c r="I72" s="8"/>
    </row>
    <row r="73" spans="1:9" ht="15.75" customHeight="1" x14ac:dyDescent="0.4">
      <c r="A73" s="26"/>
      <c r="B73" s="17" t="s">
        <v>13</v>
      </c>
      <c r="C73" s="4">
        <v>35248</v>
      </c>
      <c r="D73" s="35">
        <f t="shared" si="4"/>
        <v>37412.833333333336</v>
      </c>
      <c r="E73" s="36">
        <v>0.94213661087772904</v>
      </c>
      <c r="F73" s="23">
        <v>0.94445587980605461</v>
      </c>
      <c r="G73" s="39">
        <f t="shared" si="2"/>
        <v>37320.959881406241</v>
      </c>
      <c r="I73" s="8"/>
    </row>
    <row r="74" spans="1:9" ht="15.75" customHeight="1" x14ac:dyDescent="0.4">
      <c r="A74" s="27"/>
      <c r="B74" s="21" t="s">
        <v>14</v>
      </c>
      <c r="C74" s="4">
        <v>51660</v>
      </c>
      <c r="D74" s="35">
        <f t="shared" si="4"/>
        <v>37397.166666666664</v>
      </c>
      <c r="E74" s="37">
        <v>1.3813880730714894</v>
      </c>
      <c r="F74" s="23">
        <v>1.3865666187946619</v>
      </c>
      <c r="G74" s="40">
        <f t="shared" si="2"/>
        <v>37257.495817191877</v>
      </c>
      <c r="I74" s="8"/>
    </row>
    <row r="75" spans="1:9" ht="15.75" customHeight="1" x14ac:dyDescent="0.4">
      <c r="A75" s="25" t="s">
        <v>20</v>
      </c>
      <c r="B75" s="17" t="s">
        <v>3</v>
      </c>
      <c r="C75" s="4">
        <v>45442</v>
      </c>
      <c r="D75" s="35">
        <f t="shared" si="4"/>
        <v>37484.166666666664</v>
      </c>
      <c r="E75" s="36">
        <v>1.21229852604433</v>
      </c>
      <c r="F75" s="23">
        <v>1.1987371093084798</v>
      </c>
      <c r="G75" s="39">
        <f t="shared" si="2"/>
        <v>37908.22829053345</v>
      </c>
      <c r="I75" s="8"/>
    </row>
    <row r="76" spans="1:9" ht="15.75" customHeight="1" x14ac:dyDescent="0.4">
      <c r="A76" s="26"/>
      <c r="B76" s="17" t="s">
        <v>4</v>
      </c>
      <c r="C76" s="4">
        <v>30474</v>
      </c>
      <c r="D76" s="35">
        <f t="shared" si="4"/>
        <v>37536</v>
      </c>
      <c r="E76" s="36">
        <v>0.8118606138107417</v>
      </c>
      <c r="F76" s="23">
        <v>0.80341830915269463</v>
      </c>
      <c r="G76" s="39">
        <f t="shared" si="2"/>
        <v>37930.427590253268</v>
      </c>
      <c r="I76" s="8"/>
    </row>
    <row r="77" spans="1:9" ht="15.75" customHeight="1" x14ac:dyDescent="0.4">
      <c r="A77" s="26"/>
      <c r="B77" s="17" t="s">
        <v>5</v>
      </c>
      <c r="C77" s="4">
        <v>34218</v>
      </c>
      <c r="D77" s="35">
        <f t="shared" si="4"/>
        <v>37461.333333333336</v>
      </c>
      <c r="E77" s="36">
        <v>0.9134218394077448</v>
      </c>
      <c r="F77" s="23">
        <v>0.95081664721804049</v>
      </c>
      <c r="G77" s="39">
        <f t="shared" si="2"/>
        <v>35988.011043051454</v>
      </c>
      <c r="I77" s="8"/>
    </row>
    <row r="78" spans="1:9" ht="15.75" customHeight="1" x14ac:dyDescent="0.4">
      <c r="A78" s="26"/>
      <c r="B78" s="19" t="s">
        <v>6</v>
      </c>
      <c r="C78" s="4">
        <v>27852</v>
      </c>
      <c r="D78" s="35">
        <f t="shared" si="4"/>
        <v>37093.333333333336</v>
      </c>
      <c r="E78" s="36">
        <v>0.75086268871315598</v>
      </c>
      <c r="F78" s="23">
        <v>0.86132431140993904</v>
      </c>
      <c r="G78" s="39">
        <f t="shared" si="2"/>
        <v>32336.252014537771</v>
      </c>
      <c r="I78" s="8"/>
    </row>
    <row r="79" spans="1:9" ht="15.75" customHeight="1" x14ac:dyDescent="0.4">
      <c r="A79" s="26"/>
      <c r="B79" s="17" t="s">
        <v>7</v>
      </c>
      <c r="C79" s="4">
        <v>21588</v>
      </c>
      <c r="D79" s="35">
        <f t="shared" si="4"/>
        <v>36619.583333333336</v>
      </c>
      <c r="E79" s="36">
        <v>0.5895206344510564</v>
      </c>
      <c r="F79" s="23">
        <v>0.71313706496752194</v>
      </c>
      <c r="G79" s="39">
        <f t="shared" si="2"/>
        <v>30271.880484831021</v>
      </c>
      <c r="I79" s="8"/>
    </row>
    <row r="80" spans="1:9" ht="15.75" customHeight="1" x14ac:dyDescent="0.4">
      <c r="A80" s="26"/>
      <c r="B80" s="20" t="s">
        <v>8</v>
      </c>
      <c r="C80" s="4">
        <v>27534</v>
      </c>
      <c r="D80" s="35">
        <f t="shared" si="4"/>
        <v>36447.333333333336</v>
      </c>
      <c r="E80" s="36">
        <v>0.75544621462932815</v>
      </c>
      <c r="F80" s="23">
        <v>0.78390743396262619</v>
      </c>
      <c r="G80" s="39">
        <f t="shared" ref="G80:G86" si="5">C80/F80</f>
        <v>35124.045017428318</v>
      </c>
      <c r="I80" s="8"/>
    </row>
    <row r="81" spans="1:9" ht="15.75" customHeight="1" x14ac:dyDescent="0.4">
      <c r="A81" s="26"/>
      <c r="B81" s="19" t="s">
        <v>9</v>
      </c>
      <c r="C81" s="4">
        <v>42743</v>
      </c>
      <c r="D81" s="35">
        <f t="shared" si="4"/>
        <v>36546.083333333336</v>
      </c>
      <c r="E81" s="36">
        <v>1.1695644540112597</v>
      </c>
      <c r="F81" s="23">
        <v>1.0976068348748447</v>
      </c>
      <c r="G81" s="39">
        <f t="shared" si="5"/>
        <v>38941.995113280973</v>
      </c>
      <c r="I81" s="8"/>
    </row>
    <row r="82" spans="1:9" ht="15.75" customHeight="1" x14ac:dyDescent="0.4">
      <c r="A82" s="26"/>
      <c r="B82" s="17" t="s">
        <v>10</v>
      </c>
      <c r="C82" s="4">
        <v>55122</v>
      </c>
      <c r="D82" s="35">
        <f t="shared" si="4"/>
        <v>36970.166666666664</v>
      </c>
      <c r="E82" s="36">
        <v>1.4909859751781842</v>
      </c>
      <c r="F82" s="42">
        <v>1.3499267867174463</v>
      </c>
      <c r="G82" s="39">
        <f t="shared" si="5"/>
        <v>40833.325586521314</v>
      </c>
      <c r="I82" s="8"/>
    </row>
    <row r="83" spans="1:9" ht="15.75" customHeight="1" x14ac:dyDescent="0.4">
      <c r="A83" s="26"/>
      <c r="B83" s="20" t="s">
        <v>11</v>
      </c>
      <c r="C83" s="4">
        <v>41649</v>
      </c>
      <c r="D83" s="35">
        <f t="shared" si="4"/>
        <v>37302.75</v>
      </c>
      <c r="E83" s="36">
        <v>1.1165128576311398</v>
      </c>
      <c r="F83" s="23">
        <v>0.9812413224630584</v>
      </c>
      <c r="G83" s="39">
        <f t="shared" si="5"/>
        <v>42445.21612222257</v>
      </c>
      <c r="I83" s="8"/>
    </row>
    <row r="84" spans="1:9" ht="15.75" customHeight="1" x14ac:dyDescent="0.4">
      <c r="A84" s="26"/>
      <c r="B84" s="17" t="s">
        <v>12</v>
      </c>
      <c r="C84" s="4">
        <v>43366</v>
      </c>
      <c r="D84" s="35">
        <f t="shared" si="4"/>
        <v>38074.666666666664</v>
      </c>
      <c r="E84" s="36">
        <v>1.1389725451743942</v>
      </c>
      <c r="F84" s="23">
        <v>0.92886168132463509</v>
      </c>
      <c r="G84" s="39">
        <f t="shared" si="5"/>
        <v>46687.2526576362</v>
      </c>
      <c r="I84" s="8"/>
    </row>
    <row r="85" spans="1:9" ht="15.75" customHeight="1" x14ac:dyDescent="0.4">
      <c r="A85" s="26"/>
      <c r="B85" s="17" t="s">
        <v>13</v>
      </c>
      <c r="C85" s="4">
        <v>42573</v>
      </c>
      <c r="D85" s="35">
        <f t="shared" si="4"/>
        <v>38685.083333333336</v>
      </c>
      <c r="E85" s="36">
        <v>1.1005017006985895</v>
      </c>
      <c r="F85" s="23">
        <v>0.94445587980605461</v>
      </c>
      <c r="G85" s="39">
        <f t="shared" si="5"/>
        <v>45076.748327028712</v>
      </c>
      <c r="I85" s="8"/>
    </row>
    <row r="86" spans="1:9" ht="15.75" customHeight="1" x14ac:dyDescent="0.4">
      <c r="A86" s="27"/>
      <c r="B86" s="21" t="s">
        <v>14</v>
      </c>
      <c r="C86" s="22">
        <v>57733</v>
      </c>
      <c r="D86" s="35">
        <f t="shared" si="4"/>
        <v>39191.166666666664</v>
      </c>
      <c r="E86" s="38">
        <v>1.4731125636304101</v>
      </c>
      <c r="F86" s="41">
        <v>1.3865666187946619</v>
      </c>
      <c r="G86" s="39">
        <f t="shared" si="5"/>
        <v>41637.379133061142</v>
      </c>
      <c r="I86" s="8"/>
    </row>
    <row r="87" spans="1:9" ht="15.75" customHeight="1" x14ac:dyDescent="0.4">
      <c r="A87" s="5"/>
      <c r="B87" s="5"/>
      <c r="C87" s="5"/>
      <c r="I87" s="8"/>
    </row>
    <row r="88" spans="1:9" ht="15.75" customHeight="1" x14ac:dyDescent="0.4">
      <c r="I88" s="8"/>
    </row>
    <row r="89" spans="1:9" ht="15.75" customHeight="1" x14ac:dyDescent="0.4">
      <c r="I89" s="8"/>
    </row>
    <row r="90" spans="1:9" ht="15.75" customHeight="1" x14ac:dyDescent="0.4">
      <c r="I90" s="8"/>
    </row>
    <row r="91" spans="1:9" ht="15.75" customHeight="1" x14ac:dyDescent="0.4">
      <c r="I91" s="8"/>
    </row>
    <row r="92" spans="1:9" ht="15.75" customHeight="1" x14ac:dyDescent="0.4">
      <c r="I92" s="8"/>
    </row>
    <row r="93" spans="1:9" ht="15.75" customHeight="1" x14ac:dyDescent="0.4">
      <c r="I93" s="8"/>
    </row>
    <row r="94" spans="1:9" ht="15.75" customHeight="1" x14ac:dyDescent="0.4">
      <c r="I94" s="8"/>
    </row>
    <row r="95" spans="1:9" ht="15.75" customHeight="1" x14ac:dyDescent="0.4">
      <c r="I95" s="8"/>
    </row>
    <row r="96" spans="1:9" ht="15.75" customHeight="1" x14ac:dyDescent="0.4">
      <c r="I96" s="8"/>
    </row>
    <row r="97" spans="4:9" ht="15.75" customHeight="1" x14ac:dyDescent="0.4">
      <c r="I97" s="8"/>
    </row>
    <row r="98" spans="4:9" ht="15.75" customHeight="1" x14ac:dyDescent="0.4">
      <c r="I98" s="8"/>
    </row>
    <row r="99" spans="4:9" ht="15.75" customHeight="1" x14ac:dyDescent="0.4">
      <c r="D99" s="5"/>
      <c r="E99" s="2"/>
      <c r="I99" s="8"/>
    </row>
    <row r="100" spans="4:9" ht="15.75" customHeight="1" x14ac:dyDescent="0.4">
      <c r="D100" s="5"/>
      <c r="E100" s="2"/>
      <c r="I100" s="8"/>
    </row>
    <row r="101" spans="4:9" ht="15.75" customHeight="1" x14ac:dyDescent="0.4">
      <c r="D101" s="5"/>
      <c r="E101" s="2"/>
      <c r="I101" s="8"/>
    </row>
    <row r="102" spans="4:9" ht="15.75" customHeight="1" x14ac:dyDescent="0.4">
      <c r="D102" s="5"/>
      <c r="E102" s="2"/>
      <c r="I102" s="8"/>
    </row>
    <row r="103" spans="4:9" ht="15.75" customHeight="1" x14ac:dyDescent="0.4">
      <c r="D103" s="5"/>
      <c r="E103" s="2"/>
      <c r="I103" s="8"/>
    </row>
    <row r="104" spans="4:9" ht="15.75" customHeight="1" x14ac:dyDescent="0.4">
      <c r="D104" s="5"/>
      <c r="E104" s="2"/>
      <c r="I104" s="8"/>
    </row>
    <row r="105" spans="4:9" ht="15.75" customHeight="1" x14ac:dyDescent="0.4">
      <c r="D105" s="5"/>
      <c r="E105" s="2"/>
      <c r="I105" s="8"/>
    </row>
    <row r="106" spans="4:9" ht="15.75" customHeight="1" x14ac:dyDescent="0.4">
      <c r="D106" s="5"/>
      <c r="E106" s="2"/>
      <c r="I106" s="8"/>
    </row>
    <row r="107" spans="4:9" ht="15.75" customHeight="1" x14ac:dyDescent="0.4">
      <c r="D107" s="5"/>
      <c r="E107" s="2"/>
      <c r="I107" s="8"/>
    </row>
    <row r="108" spans="4:9" ht="15.75" customHeight="1" x14ac:dyDescent="0.4">
      <c r="D108" s="5"/>
      <c r="E108" s="2"/>
      <c r="I108" s="8"/>
    </row>
    <row r="109" spans="4:9" ht="15.75" customHeight="1" x14ac:dyDescent="0.4">
      <c r="D109" s="5"/>
      <c r="E109" s="2"/>
      <c r="I109" s="8"/>
    </row>
    <row r="110" spans="4:9" ht="15.75" customHeight="1" x14ac:dyDescent="0.4">
      <c r="E110" s="2"/>
      <c r="I110" s="8"/>
    </row>
    <row r="111" spans="4:9" ht="15.75" customHeight="1" x14ac:dyDescent="0.4">
      <c r="E111" s="2"/>
      <c r="I111" s="8"/>
    </row>
    <row r="112" spans="4:9" ht="15.75" customHeight="1" x14ac:dyDescent="0.4">
      <c r="E112" s="2"/>
    </row>
    <row r="113" spans="5:5" ht="15.75" customHeight="1" x14ac:dyDescent="0.4">
      <c r="E113" s="2"/>
    </row>
    <row r="114" spans="5:5" ht="15.75" customHeight="1" x14ac:dyDescent="0.4">
      <c r="E114" s="2"/>
    </row>
    <row r="115" spans="5:5" ht="15.75" customHeight="1" x14ac:dyDescent="0.4">
      <c r="E115" s="2"/>
    </row>
    <row r="116" spans="5:5" ht="15.75" customHeight="1" x14ac:dyDescent="0.4"/>
    <row r="117" spans="5:5" ht="15.75" customHeight="1" x14ac:dyDescent="0.4"/>
    <row r="118" spans="5:5" ht="15.75" customHeight="1" x14ac:dyDescent="0.4"/>
    <row r="119" spans="5:5" ht="15.75" customHeight="1" x14ac:dyDescent="0.4"/>
    <row r="120" spans="5:5" ht="15.75" customHeight="1" x14ac:dyDescent="0.4"/>
    <row r="121" spans="5:5" ht="15.75" customHeight="1" x14ac:dyDescent="0.4"/>
    <row r="122" spans="5:5" ht="15.75" customHeight="1" x14ac:dyDescent="0.4"/>
    <row r="123" spans="5:5" ht="15.75" customHeight="1" x14ac:dyDescent="0.4"/>
    <row r="124" spans="5:5" ht="15.75" customHeight="1" x14ac:dyDescent="0.4"/>
    <row r="125" spans="5:5" ht="15.75" customHeight="1" x14ac:dyDescent="0.4"/>
    <row r="126" spans="5:5" ht="15.75" customHeight="1" x14ac:dyDescent="0.4"/>
    <row r="127" spans="5:5" ht="15.75" customHeight="1" x14ac:dyDescent="0.4"/>
    <row r="128" spans="5:5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</sheetData>
  <mergeCells count="7">
    <mergeCell ref="A51:A62"/>
    <mergeCell ref="A63:A74"/>
    <mergeCell ref="A75:A86"/>
    <mergeCell ref="A6:B13"/>
    <mergeCell ref="A15:A26"/>
    <mergeCell ref="A27:A38"/>
    <mergeCell ref="A39:A5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武雄 山崎</cp:lastModifiedBy>
  <dcterms:created xsi:type="dcterms:W3CDTF">2022-08-18T08:56:01Z</dcterms:created>
  <dcterms:modified xsi:type="dcterms:W3CDTF">2024-09-08T11:45:26Z</dcterms:modified>
</cp:coreProperties>
</file>