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DBC4BF76-46C3-4D03-A25F-C826E1C2A703}" xr6:coauthVersionLast="47" xr6:coauthVersionMax="47" xr10:uidLastSave="{00000000-0000-0000-0000-000000000000}"/>
  <bookViews>
    <workbookView xWindow="-120" yWindow="-120" windowWidth="29040" windowHeight="15720" activeTab="1" xr2:uid="{2F659C39-E976-DC4F-828B-BB3CBD5C57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C9" i="2"/>
  <c r="D4" i="2"/>
  <c r="D5" i="2" s="1"/>
  <c r="D6" i="2" s="1"/>
  <c r="D7" i="2" s="1"/>
  <c r="D8" i="2" s="1"/>
  <c r="D3" i="2"/>
  <c r="D2" i="2"/>
  <c r="C8" i="2"/>
  <c r="C7" i="2"/>
  <c r="C6" i="2"/>
  <c r="C5" i="2"/>
  <c r="C4" i="2"/>
  <c r="C3" i="2"/>
  <c r="C2" i="2"/>
  <c r="B9" i="2"/>
  <c r="H4" i="1"/>
  <c r="H5" i="1" s="1"/>
  <c r="H6" i="1" s="1"/>
  <c r="H7" i="1" s="1"/>
  <c r="H8" i="1" s="1"/>
  <c r="H3" i="1"/>
  <c r="H2" i="1"/>
  <c r="G4" i="1"/>
  <c r="G5" i="1" s="1"/>
  <c r="G6" i="1" s="1"/>
  <c r="G7" i="1" s="1"/>
  <c r="G8" i="1" s="1"/>
  <c r="G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<sst xmlns="http://schemas.openxmlformats.org/spreadsheetml/2006/main" count="75" uniqueCount="64">
  <si>
    <t>1日目</t>
    <rPh sb="1" eb="3">
      <t>ニチメ</t>
    </rPh>
    <phoneticPr fontId="2"/>
  </si>
  <si>
    <t>26日目</t>
    <rPh sb="2" eb="4">
      <t>ニチメ</t>
    </rPh>
    <phoneticPr fontId="2"/>
  </si>
  <si>
    <t>2日目</t>
    <rPh sb="1" eb="3">
      <t>ニチメ</t>
    </rPh>
    <phoneticPr fontId="2"/>
  </si>
  <si>
    <t>27日目</t>
    <rPh sb="2" eb="4">
      <t>ニチメ</t>
    </rPh>
    <phoneticPr fontId="2"/>
  </si>
  <si>
    <t>3日目</t>
    <rPh sb="1" eb="3">
      <t>ニチメ</t>
    </rPh>
    <phoneticPr fontId="2"/>
  </si>
  <si>
    <t>28日目</t>
    <rPh sb="2" eb="4">
      <t>ニチメ</t>
    </rPh>
    <phoneticPr fontId="2"/>
  </si>
  <si>
    <t>4日目</t>
    <rPh sb="1" eb="3">
      <t>ニチメ</t>
    </rPh>
    <phoneticPr fontId="2"/>
  </si>
  <si>
    <t>29日目</t>
    <rPh sb="2" eb="4">
      <t>ニチメ</t>
    </rPh>
    <phoneticPr fontId="2"/>
  </si>
  <si>
    <t>5日目</t>
    <rPh sb="1" eb="3">
      <t>ニチメ</t>
    </rPh>
    <phoneticPr fontId="2"/>
  </si>
  <si>
    <t>30日目</t>
    <rPh sb="2" eb="4">
      <t>ニチメ</t>
    </rPh>
    <phoneticPr fontId="2"/>
  </si>
  <si>
    <t>6日目</t>
    <rPh sb="1" eb="3">
      <t>ニチメ</t>
    </rPh>
    <phoneticPr fontId="2"/>
  </si>
  <si>
    <t>31日目</t>
    <rPh sb="2" eb="4">
      <t>ニチメ</t>
    </rPh>
    <phoneticPr fontId="2"/>
  </si>
  <si>
    <t>7日目</t>
    <rPh sb="1" eb="3">
      <t>ニチメ</t>
    </rPh>
    <phoneticPr fontId="2"/>
  </si>
  <si>
    <t>32日目</t>
    <rPh sb="2" eb="4">
      <t>ニチメ</t>
    </rPh>
    <phoneticPr fontId="2"/>
  </si>
  <si>
    <t>8日目</t>
    <rPh sb="1" eb="3">
      <t>ニチメ</t>
    </rPh>
    <phoneticPr fontId="2"/>
  </si>
  <si>
    <t>33日目</t>
    <rPh sb="2" eb="4">
      <t>ニチメ</t>
    </rPh>
    <phoneticPr fontId="2"/>
  </si>
  <si>
    <t>9日目</t>
    <rPh sb="1" eb="3">
      <t>ニチメ</t>
    </rPh>
    <phoneticPr fontId="2"/>
  </si>
  <si>
    <t>34日目</t>
    <rPh sb="2" eb="4">
      <t>ニチメ</t>
    </rPh>
    <phoneticPr fontId="2"/>
  </si>
  <si>
    <t>10日目</t>
    <rPh sb="2" eb="4">
      <t>ニチメ</t>
    </rPh>
    <phoneticPr fontId="2"/>
  </si>
  <si>
    <t>35日目</t>
    <rPh sb="2" eb="4">
      <t>ニチメ</t>
    </rPh>
    <phoneticPr fontId="2"/>
  </si>
  <si>
    <t>11日目</t>
    <rPh sb="2" eb="4">
      <t>ニチメ</t>
    </rPh>
    <phoneticPr fontId="2"/>
  </si>
  <si>
    <t>36日目</t>
    <rPh sb="2" eb="4">
      <t>ニチメ</t>
    </rPh>
    <phoneticPr fontId="2"/>
  </si>
  <si>
    <t>12日目</t>
    <rPh sb="2" eb="4">
      <t>ニチメ</t>
    </rPh>
    <phoneticPr fontId="2"/>
  </si>
  <si>
    <t>37日目</t>
    <rPh sb="2" eb="4">
      <t>ニチメ</t>
    </rPh>
    <phoneticPr fontId="2"/>
  </si>
  <si>
    <t>13日目</t>
    <rPh sb="2" eb="4">
      <t>ニチメ</t>
    </rPh>
    <phoneticPr fontId="2"/>
  </si>
  <si>
    <t>38日目</t>
    <rPh sb="2" eb="4">
      <t>ニチメ</t>
    </rPh>
    <phoneticPr fontId="2"/>
  </si>
  <si>
    <t>14日目</t>
    <rPh sb="2" eb="4">
      <t>ニチメ</t>
    </rPh>
    <phoneticPr fontId="2"/>
  </si>
  <si>
    <t>39日目</t>
    <rPh sb="2" eb="4">
      <t>ニチメ</t>
    </rPh>
    <phoneticPr fontId="2"/>
  </si>
  <si>
    <t>15日目</t>
    <rPh sb="2" eb="4">
      <t>ニチメ</t>
    </rPh>
    <phoneticPr fontId="2"/>
  </si>
  <si>
    <t>40日目</t>
    <rPh sb="2" eb="4">
      <t>ニチメ</t>
    </rPh>
    <phoneticPr fontId="2"/>
  </si>
  <si>
    <t>16日目</t>
    <rPh sb="2" eb="4">
      <t>ニチメ</t>
    </rPh>
    <phoneticPr fontId="2"/>
  </si>
  <si>
    <t>41日目</t>
    <rPh sb="2" eb="4">
      <t>ニチメ</t>
    </rPh>
    <phoneticPr fontId="2"/>
  </si>
  <si>
    <t>17日目</t>
    <rPh sb="2" eb="4">
      <t>ニチメ</t>
    </rPh>
    <phoneticPr fontId="2"/>
  </si>
  <si>
    <t>42日目</t>
    <rPh sb="2" eb="4">
      <t>ニチメ</t>
    </rPh>
    <phoneticPr fontId="2"/>
  </si>
  <si>
    <t>18日目</t>
    <rPh sb="2" eb="4">
      <t>ニチメ</t>
    </rPh>
    <phoneticPr fontId="2"/>
  </si>
  <si>
    <t>43日目</t>
    <rPh sb="2" eb="4">
      <t>ニチメ</t>
    </rPh>
    <phoneticPr fontId="2"/>
  </si>
  <si>
    <t>19日目</t>
    <rPh sb="2" eb="4">
      <t>ニチメ</t>
    </rPh>
    <phoneticPr fontId="2"/>
  </si>
  <si>
    <t>44日目</t>
    <rPh sb="2" eb="4">
      <t>ニチメ</t>
    </rPh>
    <phoneticPr fontId="2"/>
  </si>
  <si>
    <t>20日目</t>
    <rPh sb="2" eb="4">
      <t>ニチメ</t>
    </rPh>
    <phoneticPr fontId="2"/>
  </si>
  <si>
    <t>45日目</t>
    <rPh sb="2" eb="4">
      <t>ニチメ</t>
    </rPh>
    <phoneticPr fontId="2"/>
  </si>
  <si>
    <t>21日目</t>
    <rPh sb="2" eb="4">
      <t>ニチメ</t>
    </rPh>
    <phoneticPr fontId="2"/>
  </si>
  <si>
    <t>46日目</t>
    <rPh sb="2" eb="4">
      <t>ニチメ</t>
    </rPh>
    <phoneticPr fontId="2"/>
  </si>
  <si>
    <t>22日目</t>
    <rPh sb="2" eb="4">
      <t>ニチメ</t>
    </rPh>
    <phoneticPr fontId="2"/>
  </si>
  <si>
    <t>47日目</t>
    <rPh sb="2" eb="4">
      <t>ニチメ</t>
    </rPh>
    <phoneticPr fontId="2"/>
  </si>
  <si>
    <t>23日目</t>
    <rPh sb="2" eb="4">
      <t>ニチメ</t>
    </rPh>
    <phoneticPr fontId="2"/>
  </si>
  <si>
    <t>48日目</t>
    <rPh sb="2" eb="4">
      <t>ニチメ</t>
    </rPh>
    <phoneticPr fontId="2"/>
  </si>
  <si>
    <t>24日目</t>
    <rPh sb="2" eb="4">
      <t>ニチメ</t>
    </rPh>
    <phoneticPr fontId="2"/>
  </si>
  <si>
    <t>49日目</t>
    <rPh sb="2" eb="4">
      <t>ニチメ</t>
    </rPh>
    <phoneticPr fontId="2"/>
  </si>
  <si>
    <t>25日目</t>
    <rPh sb="2" eb="4">
      <t>ニチメ</t>
    </rPh>
    <phoneticPr fontId="2"/>
  </si>
  <si>
    <t>50日目</t>
    <rPh sb="2" eb="4">
      <t>ニチメ</t>
    </rPh>
    <phoneticPr fontId="2"/>
  </si>
  <si>
    <t>売上個数（個）</t>
    <rPh sb="0" eb="1">
      <t>ウ</t>
    </rPh>
    <rPh sb="1" eb="2">
      <t>ア</t>
    </rPh>
    <rPh sb="2" eb="4">
      <t>コスウ</t>
    </rPh>
    <rPh sb="5" eb="6">
      <t>コ</t>
    </rPh>
    <phoneticPr fontId="2"/>
  </si>
  <si>
    <t>20-30</t>
    <phoneticPr fontId="2"/>
  </si>
  <si>
    <t>30-40</t>
    <phoneticPr fontId="2"/>
  </si>
  <si>
    <t>40-50</t>
    <phoneticPr fontId="2"/>
  </si>
  <si>
    <t>50-60</t>
    <phoneticPr fontId="2"/>
  </si>
  <si>
    <t>60-70</t>
    <phoneticPr fontId="2"/>
  </si>
  <si>
    <t>70-80</t>
    <phoneticPr fontId="2"/>
  </si>
  <si>
    <t>80-90</t>
    <phoneticPr fontId="2"/>
  </si>
  <si>
    <t>階級</t>
    <rPh sb="0" eb="2">
      <t>カイキュウ</t>
    </rPh>
    <phoneticPr fontId="2"/>
  </si>
  <si>
    <t>度数</t>
    <rPh sb="0" eb="2">
      <t>ドスウ</t>
    </rPh>
    <phoneticPr fontId="2"/>
  </si>
  <si>
    <t>相対度数</t>
    <rPh sb="0" eb="4">
      <t>ソウタイドスウ</t>
    </rPh>
    <phoneticPr fontId="2"/>
  </si>
  <si>
    <t>累積度数</t>
    <rPh sb="0" eb="4">
      <t>ルイセキドスウ</t>
    </rPh>
    <phoneticPr fontId="2"/>
  </si>
  <si>
    <t>累積相対度数</t>
    <rPh sb="0" eb="2">
      <t>ルイセキ</t>
    </rPh>
    <rPh sb="2" eb="6">
      <t>ソウタイドスウ</t>
    </rPh>
    <phoneticPr fontId="2"/>
  </si>
  <si>
    <t>累積相対度数</t>
    <rPh sb="0" eb="6">
      <t>ルイセキソウタイドスウ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</si>
</sst>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Sheet1!$D$2:$D$8</c:f>
              <c:strCache>
                <c:ptCount val="7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47BA-84CC-051D57AF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0815328"/>
        <c:axId val="1030812448"/>
      </c:barChart>
      <c:catAx>
        <c:axId val="1030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812448"/>
        <c:crosses val="autoZero"/>
        <c:auto val="1"/>
        <c:lblAlgn val="ctr"/>
        <c:lblOffset val="100"/>
        <c:noMultiLvlLbl val="0"/>
      </c:catAx>
      <c:valAx>
        <c:axId val="1030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8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10</xdr:row>
      <xdr:rowOff>185737</xdr:rowOff>
    </xdr:from>
    <xdr:to>
      <xdr:col>12</xdr:col>
      <xdr:colOff>76200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53C535-FD3F-5910-C13B-AEF0F1A4A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844C-CB67-F54A-93C1-8FCE2B27831E}">
  <dimension ref="A1:H51"/>
  <sheetViews>
    <sheetView workbookViewId="0">
      <selection activeCell="D1" sqref="D1:D8"/>
    </sheetView>
  </sheetViews>
  <sheetFormatPr defaultColWidth="10.88671875" defaultRowHeight="18.75" x14ac:dyDescent="0.4"/>
  <cols>
    <col min="1" max="1" width="7.44140625" style="2" customWidth="1"/>
    <col min="2" max="2" width="13" style="2" bestFit="1" customWidth="1"/>
    <col min="3" max="16384" width="10.88671875" style="2"/>
  </cols>
  <sheetData>
    <row r="1" spans="1:8" x14ac:dyDescent="0.4">
      <c r="A1" s="1"/>
      <c r="B1" s="5" t="s">
        <v>50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4">
      <c r="A2" s="7" t="s">
        <v>10</v>
      </c>
      <c r="B2" s="4">
        <v>24</v>
      </c>
      <c r="D2" s="2" t="s">
        <v>51</v>
      </c>
      <c r="E2" s="2">
        <f>COUNTIFS(B:B,"&gt;=20",B:B,"&lt;30")</f>
        <v>2</v>
      </c>
      <c r="F2" s="2">
        <f>E2/$E$9</f>
        <v>0.04</v>
      </c>
      <c r="G2" s="2">
        <f>E2</f>
        <v>2</v>
      </c>
      <c r="H2" s="2">
        <f>F2</f>
        <v>0.04</v>
      </c>
    </row>
    <row r="3" spans="1:8" x14ac:dyDescent="0.4">
      <c r="A3" s="7" t="s">
        <v>18</v>
      </c>
      <c r="B3" s="4">
        <v>24</v>
      </c>
      <c r="D3" s="2" t="s">
        <v>52</v>
      </c>
      <c r="E3" s="2">
        <f>COUNTIFS(B:B,"&gt;=30",B:B,"&lt;40")</f>
        <v>6</v>
      </c>
      <c r="F3" s="2">
        <f t="shared" ref="F3:F8" si="0">E3/$E$9</f>
        <v>0.12</v>
      </c>
      <c r="G3" s="2">
        <f>G2+E3</f>
        <v>8</v>
      </c>
      <c r="H3" s="2">
        <f>H2+F3</f>
        <v>0.16</v>
      </c>
    </row>
    <row r="4" spans="1:8" x14ac:dyDescent="0.4">
      <c r="A4" s="7" t="s">
        <v>21</v>
      </c>
      <c r="B4" s="4">
        <v>31</v>
      </c>
      <c r="D4" s="2" t="s">
        <v>53</v>
      </c>
      <c r="E4" s="2">
        <f>COUNTIFS(B:B,"&gt;=40",B:B,"&lt;50")</f>
        <v>8</v>
      </c>
      <c r="F4" s="2">
        <f t="shared" si="0"/>
        <v>0.16</v>
      </c>
      <c r="G4" s="2">
        <f t="shared" ref="G4:G8" si="1">G3+E4</f>
        <v>16</v>
      </c>
      <c r="H4" s="2">
        <f t="shared" ref="H4:H8" si="2">H3+F4</f>
        <v>0.32</v>
      </c>
    </row>
    <row r="5" spans="1:8" x14ac:dyDescent="0.4">
      <c r="A5" s="7" t="s">
        <v>8</v>
      </c>
      <c r="B5" s="4">
        <v>34</v>
      </c>
      <c r="D5" s="8" t="s">
        <v>54</v>
      </c>
      <c r="E5" s="8">
        <f>COUNTIFS(B:B,"&gt;=50",B:B,"&lt;60")</f>
        <v>12</v>
      </c>
      <c r="F5" s="8">
        <f t="shared" si="0"/>
        <v>0.24</v>
      </c>
      <c r="G5" s="8">
        <f t="shared" si="1"/>
        <v>28</v>
      </c>
      <c r="H5" s="8">
        <f t="shared" si="2"/>
        <v>0.56000000000000005</v>
      </c>
    </row>
    <row r="6" spans="1:8" x14ac:dyDescent="0.4">
      <c r="A6" s="7" t="s">
        <v>24</v>
      </c>
      <c r="B6" s="4">
        <v>34</v>
      </c>
      <c r="D6" s="2" t="s">
        <v>55</v>
      </c>
      <c r="E6" s="2">
        <f>COUNTIFS(B:B,"&gt;=60",B:B,"&lt;70")</f>
        <v>10</v>
      </c>
      <c r="F6" s="2">
        <f t="shared" si="0"/>
        <v>0.2</v>
      </c>
      <c r="G6" s="2">
        <f t="shared" si="1"/>
        <v>38</v>
      </c>
      <c r="H6" s="2">
        <f t="shared" si="2"/>
        <v>0.76</v>
      </c>
    </row>
    <row r="7" spans="1:8" x14ac:dyDescent="0.4">
      <c r="A7" s="7" t="s">
        <v>40</v>
      </c>
      <c r="B7" s="4">
        <v>35</v>
      </c>
      <c r="D7" s="2" t="s">
        <v>56</v>
      </c>
      <c r="E7" s="2">
        <f>COUNTIFS(B:B,"&gt;=70",B:B,"&lt;80")</f>
        <v>8</v>
      </c>
      <c r="F7" s="2">
        <f t="shared" si="0"/>
        <v>0.16</v>
      </c>
      <c r="G7" s="2">
        <f t="shared" si="1"/>
        <v>46</v>
      </c>
      <c r="H7" s="2">
        <f t="shared" si="2"/>
        <v>0.92</v>
      </c>
    </row>
    <row r="8" spans="1:8" x14ac:dyDescent="0.4">
      <c r="A8" s="7" t="s">
        <v>15</v>
      </c>
      <c r="B8" s="4">
        <v>35</v>
      </c>
      <c r="D8" s="2" t="s">
        <v>57</v>
      </c>
      <c r="E8" s="2">
        <f>COUNTIFS(B:B,"&gt;=80",B:B,"&lt;90")</f>
        <v>4</v>
      </c>
      <c r="F8" s="2">
        <f t="shared" si="0"/>
        <v>0.08</v>
      </c>
      <c r="G8" s="2">
        <f t="shared" si="1"/>
        <v>50</v>
      </c>
      <c r="H8" s="2">
        <f t="shared" si="2"/>
        <v>1</v>
      </c>
    </row>
    <row r="9" spans="1:8" x14ac:dyDescent="0.4">
      <c r="A9" s="7" t="s">
        <v>31</v>
      </c>
      <c r="B9" s="4">
        <v>38</v>
      </c>
      <c r="E9" s="2">
        <f>SUM(E2:E8)</f>
        <v>50</v>
      </c>
      <c r="F9" s="2">
        <f>SUM(F2:F8)</f>
        <v>1</v>
      </c>
    </row>
    <row r="10" spans="1:8" x14ac:dyDescent="0.4">
      <c r="A10" s="7" t="s">
        <v>37</v>
      </c>
      <c r="B10" s="4">
        <v>40</v>
      </c>
    </row>
    <row r="11" spans="1:8" x14ac:dyDescent="0.4">
      <c r="A11" s="7" t="s">
        <v>0</v>
      </c>
      <c r="B11" s="4">
        <v>43</v>
      </c>
    </row>
    <row r="12" spans="1:8" x14ac:dyDescent="0.4">
      <c r="A12" s="7" t="s">
        <v>26</v>
      </c>
      <c r="B12" s="4">
        <v>45</v>
      </c>
    </row>
    <row r="13" spans="1:8" x14ac:dyDescent="0.4">
      <c r="A13" s="7" t="s">
        <v>38</v>
      </c>
      <c r="B13" s="4">
        <v>45</v>
      </c>
    </row>
    <row r="14" spans="1:8" x14ac:dyDescent="0.4">
      <c r="A14" s="7" t="s">
        <v>27</v>
      </c>
      <c r="B14" s="4">
        <v>45</v>
      </c>
    </row>
    <row r="15" spans="1:8" x14ac:dyDescent="0.4">
      <c r="A15" s="7" t="s">
        <v>45</v>
      </c>
      <c r="B15" s="4">
        <v>45</v>
      </c>
    </row>
    <row r="16" spans="1:8" x14ac:dyDescent="0.4">
      <c r="A16" s="7" t="s">
        <v>42</v>
      </c>
      <c r="B16" s="4">
        <v>46</v>
      </c>
    </row>
    <row r="17" spans="1:2" x14ac:dyDescent="0.4">
      <c r="A17" s="7" t="s">
        <v>35</v>
      </c>
      <c r="B17" s="4">
        <v>48</v>
      </c>
    </row>
    <row r="18" spans="1:2" x14ac:dyDescent="0.4">
      <c r="A18" s="7" t="s">
        <v>17</v>
      </c>
      <c r="B18" s="4">
        <v>50</v>
      </c>
    </row>
    <row r="19" spans="1:2" x14ac:dyDescent="0.4">
      <c r="A19" s="7" t="s">
        <v>39</v>
      </c>
      <c r="B19" s="4">
        <v>50</v>
      </c>
    </row>
    <row r="20" spans="1:2" x14ac:dyDescent="0.4">
      <c r="A20" s="7" t="s">
        <v>20</v>
      </c>
      <c r="B20" s="4">
        <v>54</v>
      </c>
    </row>
    <row r="21" spans="1:2" x14ac:dyDescent="0.4">
      <c r="A21" s="7" t="s">
        <v>3</v>
      </c>
      <c r="B21" s="4">
        <v>54</v>
      </c>
    </row>
    <row r="22" spans="1:2" x14ac:dyDescent="0.4">
      <c r="A22" s="7" t="s">
        <v>33</v>
      </c>
      <c r="B22" s="4">
        <v>54</v>
      </c>
    </row>
    <row r="23" spans="1:2" x14ac:dyDescent="0.4">
      <c r="A23" s="7" t="s">
        <v>28</v>
      </c>
      <c r="B23" s="4">
        <v>55</v>
      </c>
    </row>
    <row r="24" spans="1:2" x14ac:dyDescent="0.4">
      <c r="A24" s="7" t="s">
        <v>2</v>
      </c>
      <c r="B24" s="4">
        <v>56</v>
      </c>
    </row>
    <row r="25" spans="1:2" x14ac:dyDescent="0.4">
      <c r="A25" s="7" t="s">
        <v>6</v>
      </c>
      <c r="B25" s="4">
        <v>56</v>
      </c>
    </row>
    <row r="26" spans="1:2" x14ac:dyDescent="0.4">
      <c r="A26" s="7" t="s">
        <v>5</v>
      </c>
      <c r="B26" s="4">
        <v>56</v>
      </c>
    </row>
    <row r="27" spans="1:2" x14ac:dyDescent="0.4">
      <c r="A27" s="6" t="s">
        <v>12</v>
      </c>
      <c r="B27" s="3">
        <v>57</v>
      </c>
    </row>
    <row r="28" spans="1:2" x14ac:dyDescent="0.4">
      <c r="A28" s="6" t="s">
        <v>22</v>
      </c>
      <c r="B28" s="3">
        <v>57</v>
      </c>
    </row>
    <row r="29" spans="1:2" x14ac:dyDescent="0.4">
      <c r="A29" s="6" t="s">
        <v>23</v>
      </c>
      <c r="B29" s="3">
        <v>59</v>
      </c>
    </row>
    <row r="30" spans="1:2" x14ac:dyDescent="0.4">
      <c r="A30" s="6" t="s">
        <v>19</v>
      </c>
      <c r="B30" s="3">
        <v>61</v>
      </c>
    </row>
    <row r="31" spans="1:2" x14ac:dyDescent="0.4">
      <c r="A31" s="6" t="s">
        <v>29</v>
      </c>
      <c r="B31" s="3">
        <v>62</v>
      </c>
    </row>
    <row r="32" spans="1:2" x14ac:dyDescent="0.4">
      <c r="A32" s="6" t="s">
        <v>9</v>
      </c>
      <c r="B32" s="3">
        <v>65</v>
      </c>
    </row>
    <row r="33" spans="1:2" x14ac:dyDescent="0.4">
      <c r="A33" s="6" t="s">
        <v>16</v>
      </c>
      <c r="B33" s="3">
        <v>66</v>
      </c>
    </row>
    <row r="34" spans="1:2" x14ac:dyDescent="0.4">
      <c r="A34" s="6" t="s">
        <v>7</v>
      </c>
      <c r="B34" s="3">
        <v>66</v>
      </c>
    </row>
    <row r="35" spans="1:2" x14ac:dyDescent="0.4">
      <c r="A35" s="6" t="s">
        <v>34</v>
      </c>
      <c r="B35" s="3">
        <v>67</v>
      </c>
    </row>
    <row r="36" spans="1:2" x14ac:dyDescent="0.4">
      <c r="A36" s="6" t="s">
        <v>46</v>
      </c>
      <c r="B36" s="3">
        <v>67</v>
      </c>
    </row>
    <row r="37" spans="1:2" x14ac:dyDescent="0.4">
      <c r="A37" s="6" t="s">
        <v>47</v>
      </c>
      <c r="B37" s="3">
        <v>67</v>
      </c>
    </row>
    <row r="38" spans="1:2" x14ac:dyDescent="0.4">
      <c r="A38" s="6" t="s">
        <v>36</v>
      </c>
      <c r="B38" s="3">
        <v>68</v>
      </c>
    </row>
    <row r="39" spans="1:2" x14ac:dyDescent="0.4">
      <c r="A39" s="6" t="s">
        <v>11</v>
      </c>
      <c r="B39" s="3">
        <v>68</v>
      </c>
    </row>
    <row r="40" spans="1:2" x14ac:dyDescent="0.4">
      <c r="A40" s="6" t="s">
        <v>14</v>
      </c>
      <c r="B40" s="3">
        <v>76</v>
      </c>
    </row>
    <row r="41" spans="1:2" x14ac:dyDescent="0.4">
      <c r="A41" s="6" t="s">
        <v>30</v>
      </c>
      <c r="B41" s="3">
        <v>76</v>
      </c>
    </row>
    <row r="42" spans="1:2" x14ac:dyDescent="0.4">
      <c r="A42" s="6" t="s">
        <v>44</v>
      </c>
      <c r="B42" s="3">
        <v>76</v>
      </c>
    </row>
    <row r="43" spans="1:2" x14ac:dyDescent="0.4">
      <c r="A43" s="6" t="s">
        <v>4</v>
      </c>
      <c r="B43" s="3">
        <v>78</v>
      </c>
    </row>
    <row r="44" spans="1:2" x14ac:dyDescent="0.4">
      <c r="A44" s="6" t="s">
        <v>32</v>
      </c>
      <c r="B44" s="3">
        <v>78</v>
      </c>
    </row>
    <row r="45" spans="1:2" x14ac:dyDescent="0.4">
      <c r="A45" s="6" t="s">
        <v>41</v>
      </c>
      <c r="B45" s="3">
        <v>78</v>
      </c>
    </row>
    <row r="46" spans="1:2" x14ac:dyDescent="0.4">
      <c r="A46" s="6" t="s">
        <v>1</v>
      </c>
      <c r="B46" s="3">
        <v>79</v>
      </c>
    </row>
    <row r="47" spans="1:2" x14ac:dyDescent="0.4">
      <c r="A47" s="6" t="s">
        <v>49</v>
      </c>
      <c r="B47" s="3">
        <v>79</v>
      </c>
    </row>
    <row r="48" spans="1:2" x14ac:dyDescent="0.4">
      <c r="A48" s="6" t="s">
        <v>13</v>
      </c>
      <c r="B48" s="3">
        <v>80</v>
      </c>
    </row>
    <row r="49" spans="1:2" x14ac:dyDescent="0.4">
      <c r="A49" s="6" t="s">
        <v>25</v>
      </c>
      <c r="B49" s="3">
        <v>80</v>
      </c>
    </row>
    <row r="50" spans="1:2" x14ac:dyDescent="0.4">
      <c r="A50" s="6" t="s">
        <v>43</v>
      </c>
      <c r="B50" s="3">
        <v>81</v>
      </c>
    </row>
    <row r="51" spans="1:2" x14ac:dyDescent="0.4">
      <c r="A51" s="6" t="s">
        <v>48</v>
      </c>
      <c r="B51" s="3">
        <v>88</v>
      </c>
    </row>
  </sheetData>
  <sortState xmlns:xlrd2="http://schemas.microsoft.com/office/spreadsheetml/2017/richdata2" ref="A2:B51">
    <sortCondition ref="B2:B51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A194-C0D5-4F15-BDFC-2A1D7C77DAF4}">
  <dimension ref="A1:E9"/>
  <sheetViews>
    <sheetView tabSelected="1" workbookViewId="0">
      <selection activeCell="F11" sqref="F11"/>
    </sheetView>
  </sheetViews>
  <sheetFormatPr defaultRowHeight="19.5" x14ac:dyDescent="0.4"/>
  <cols>
    <col min="5" max="5" width="12.44140625" bestFit="1" customWidth="1"/>
  </cols>
  <sheetData>
    <row r="1" spans="1:5" x14ac:dyDescent="0.4">
      <c r="A1" s="2" t="s">
        <v>58</v>
      </c>
      <c r="B1" t="s">
        <v>59</v>
      </c>
      <c r="C1" t="s">
        <v>60</v>
      </c>
      <c r="D1" t="s">
        <v>61</v>
      </c>
      <c r="E1" t="s">
        <v>63</v>
      </c>
    </row>
    <row r="2" spans="1:5" x14ac:dyDescent="0.4">
      <c r="A2" s="2" t="s">
        <v>51</v>
      </c>
      <c r="B2">
        <v>3</v>
      </c>
      <c r="C2">
        <f>B2/$B$9</f>
        <v>0.06</v>
      </c>
      <c r="D2">
        <f>B2</f>
        <v>3</v>
      </c>
      <c r="E2">
        <f>C2</f>
        <v>0.06</v>
      </c>
    </row>
    <row r="3" spans="1:5" x14ac:dyDescent="0.4">
      <c r="A3" s="2" t="s">
        <v>52</v>
      </c>
      <c r="B3">
        <v>5</v>
      </c>
      <c r="C3">
        <f t="shared" ref="C3:C8" si="0">B3/$B$9</f>
        <v>0.1</v>
      </c>
      <c r="D3">
        <f>D2+B3</f>
        <v>8</v>
      </c>
      <c r="E3">
        <f>E2+C3</f>
        <v>0.16</v>
      </c>
    </row>
    <row r="4" spans="1:5" x14ac:dyDescent="0.4">
      <c r="A4" s="2" t="s">
        <v>53</v>
      </c>
      <c r="B4">
        <v>8</v>
      </c>
      <c r="C4">
        <f t="shared" si="0"/>
        <v>0.16</v>
      </c>
      <c r="D4">
        <f t="shared" ref="D4:E8" si="1">D3+B4</f>
        <v>16</v>
      </c>
      <c r="E4">
        <f t="shared" si="1"/>
        <v>0.32</v>
      </c>
    </row>
    <row r="5" spans="1:5" x14ac:dyDescent="0.4">
      <c r="A5" s="8" t="s">
        <v>54</v>
      </c>
      <c r="B5" s="9">
        <v>9</v>
      </c>
      <c r="C5" s="9">
        <f t="shared" si="0"/>
        <v>0.18</v>
      </c>
      <c r="D5" s="9">
        <f t="shared" si="1"/>
        <v>25</v>
      </c>
      <c r="E5" s="9">
        <f t="shared" si="1"/>
        <v>0.5</v>
      </c>
    </row>
    <row r="6" spans="1:5" x14ac:dyDescent="0.4">
      <c r="A6" s="2" t="s">
        <v>55</v>
      </c>
      <c r="B6">
        <v>13</v>
      </c>
      <c r="C6">
        <f t="shared" si="0"/>
        <v>0.26</v>
      </c>
      <c r="D6">
        <f t="shared" si="1"/>
        <v>38</v>
      </c>
      <c r="E6">
        <f t="shared" si="1"/>
        <v>0.76</v>
      </c>
    </row>
    <row r="7" spans="1:5" x14ac:dyDescent="0.4">
      <c r="A7" s="2" t="s">
        <v>56</v>
      </c>
      <c r="B7">
        <v>7</v>
      </c>
      <c r="C7">
        <f t="shared" si="0"/>
        <v>0.14000000000000001</v>
      </c>
      <c r="D7">
        <f t="shared" si="1"/>
        <v>45</v>
      </c>
      <c r="E7">
        <f t="shared" si="1"/>
        <v>0.9</v>
      </c>
    </row>
    <row r="8" spans="1:5" x14ac:dyDescent="0.4">
      <c r="A8" s="2" t="s">
        <v>57</v>
      </c>
      <c r="B8">
        <v>5</v>
      </c>
      <c r="C8">
        <f t="shared" si="0"/>
        <v>0.1</v>
      </c>
      <c r="D8">
        <f t="shared" si="1"/>
        <v>50</v>
      </c>
      <c r="E8">
        <f t="shared" si="1"/>
        <v>1</v>
      </c>
    </row>
    <row r="9" spans="1:5" x14ac:dyDescent="0.4">
      <c r="B9">
        <f>SUM(B2:B8)</f>
        <v>50</v>
      </c>
      <c r="C9">
        <f>SUM(C2:C8)</f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2022-02-11T08:29:17Z</dcterms:created>
  <dcterms:modified xsi:type="dcterms:W3CDTF">2024-09-08T13:55:52Z</dcterms:modified>
</cp:coreProperties>
</file>