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サポートページ\元データ\"/>
    </mc:Choice>
  </mc:AlternateContent>
  <xr:revisionPtr revIDLastSave="0" documentId="13_ncr:1_{49DEE916-D2EA-434A-9A8D-F3E7904137AD}" xr6:coauthVersionLast="47" xr6:coauthVersionMax="47" xr10:uidLastSave="{00000000-0000-0000-0000-000000000000}"/>
  <bookViews>
    <workbookView xWindow="-120" yWindow="-120" windowWidth="29040" windowHeight="15720" xr2:uid="{E88A13A4-309E-B449-98C5-3A09942DAA9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" i="4" l="1"/>
  <c r="Q7" i="4"/>
  <c r="P7" i="4"/>
  <c r="O7" i="4"/>
  <c r="N7" i="4"/>
  <c r="R6" i="4"/>
  <c r="Q6" i="4"/>
  <c r="P6" i="4"/>
  <c r="O6" i="4"/>
  <c r="N6" i="4"/>
  <c r="R5" i="4"/>
  <c r="Q5" i="4"/>
  <c r="P5" i="4"/>
  <c r="O5" i="4"/>
  <c r="N5" i="4"/>
  <c r="R4" i="4"/>
  <c r="Q4" i="4"/>
  <c r="P4" i="4"/>
  <c r="O4" i="4"/>
  <c r="N4" i="4"/>
  <c r="R3" i="4"/>
  <c r="Q3" i="4"/>
  <c r="P3" i="4"/>
  <c r="O3" i="4"/>
  <c r="N3" i="4"/>
  <c r="R2" i="4"/>
  <c r="Q2" i="4"/>
  <c r="P2" i="4"/>
  <c r="O2" i="4"/>
  <c r="N2" i="4"/>
  <c r="B13" i="4"/>
  <c r="B12" i="4"/>
  <c r="J10" i="4"/>
  <c r="J9" i="4"/>
  <c r="L2" i="4" a="1"/>
  <c r="L2" i="4" s="1"/>
  <c r="K2" i="4" a="1"/>
  <c r="K2" i="4" s="1"/>
  <c r="J2" i="4" a="1"/>
  <c r="J2" i="4" s="1"/>
  <c r="I7" i="4"/>
  <c r="I6" i="4"/>
  <c r="I5" i="4"/>
  <c r="I4" i="4"/>
  <c r="I3" i="4"/>
  <c r="I2" i="4"/>
  <c r="H7" i="4"/>
  <c r="H6" i="4"/>
  <c r="H5" i="4"/>
  <c r="H4" i="4"/>
  <c r="H3" i="4"/>
  <c r="H2" i="4"/>
  <c r="F10" i="4"/>
  <c r="E10" i="4"/>
  <c r="D10" i="4"/>
  <c r="C10" i="4"/>
  <c r="F9" i="4"/>
  <c r="E9" i="4"/>
  <c r="D9" i="4"/>
  <c r="C9" i="4"/>
  <c r="B10" i="4"/>
  <c r="B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<sst xmlns="http://schemas.openxmlformats.org/spreadsheetml/2006/main" count="28" uniqueCount="18">
  <si>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国語</t>
  </si>
  <si>
    <t>数学</t>
  </si>
  <si>
    <t>英語</t>
  </si>
  <si>
    <t>理科</t>
  </si>
  <si>
    <t>社会</t>
  </si>
  <si>
    <t>A</t>
  </si>
  <si>
    <t>B</t>
  </si>
  <si>
    <t>C</t>
  </si>
  <si>
    <t>D</t>
  </si>
  <si>
    <t>E</t>
  </si>
  <si>
    <t>F</t>
  </si>
  <si>
    <t>標準偏差</t>
    <rPh sb="0" eb="4">
      <t>ヒョウジュンヘンサ</t>
    </rPh>
    <phoneticPr fontId="1"/>
  </si>
  <si>
    <t>標準化</t>
    <rPh sb="0" eb="3">
      <t>ヒョウジュンカ</t>
    </rPh>
    <phoneticPr fontId="1"/>
  </si>
  <si>
    <t>最大値</t>
    <rPh sb="0" eb="3">
      <t>サイダイチ</t>
    </rPh>
    <phoneticPr fontId="1"/>
  </si>
  <si>
    <t>最小値</t>
    <rPh sb="0" eb="2">
      <t>サイショウ</t>
    </rPh>
    <rPh sb="2" eb="3">
      <t>チ</t>
    </rPh>
    <phoneticPr fontId="1"/>
  </si>
  <si>
    <t>⇒</t>
    <phoneticPr fontId="1"/>
  </si>
  <si>
    <t>平均値</t>
    <rPh sb="0" eb="2">
      <t>ヘイキン</t>
    </rPh>
    <rPh sb="2" eb="3">
      <t>チ</t>
    </rPh>
    <phoneticPr fontId="1"/>
  </si>
  <si>
    <t>偏差値</t>
    <rPh sb="0" eb="3">
      <t>ヘンサチ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</si>
</sst>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80" formatCode="0.000_ "/>
  </numFmts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Continuous" vertical="center"/>
    </xf>
    <xf numFmtId="176" fontId="2" fillId="2" borderId="3" xfId="0" applyNumberFormat="1" applyFont="1" applyFill="1" applyBorder="1" applyAlignment="1">
      <alignment horizontal="centerContinuous" vertical="center"/>
    </xf>
    <xf numFmtId="176" fontId="2" fillId="3" borderId="7" xfId="0" applyNumberFormat="1" applyFont="1" applyFill="1" applyBorder="1" applyAlignment="1">
      <alignment horizontal="centerContinuous" vertical="center"/>
    </xf>
    <xf numFmtId="176" fontId="2" fillId="3" borderId="5" xfId="0" applyNumberFormat="1" applyFont="1" applyFill="1" applyBorder="1" applyAlignment="1">
      <alignment horizontal="centerContinuous" vertical="center"/>
    </xf>
    <xf numFmtId="180" fontId="3" fillId="0" borderId="1" xfId="0" applyNumberFormat="1" applyFont="1" applyBorder="1" applyAlignment="1">
      <alignment horizontal="right" vertical="center"/>
    </xf>
    <xf numFmtId="180" fontId="2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498B-73DF-B54F-B456-2C2B0289BC4E}">
  <dimension ref="A1:R19"/>
  <sheetViews>
    <sheetView tabSelected="1" workbookViewId="0">
      <selection activeCell="M11" sqref="M11"/>
    </sheetView>
  </sheetViews>
  <sheetFormatPr defaultColWidth="7.5546875" defaultRowHeight="18.75" x14ac:dyDescent="0.4"/>
  <cols>
    <col min="1" max="1" width="7.33203125" style="3" customWidth="1"/>
    <col min="2" max="6" width="5.77734375" style="3" customWidth="1"/>
    <col min="7" max="12" width="6.44140625" style="3" customWidth="1"/>
    <col min="13" max="16384" width="7.5546875" style="3"/>
  </cols>
  <sheetData>
    <row r="1" spans="1:18" x14ac:dyDescent="0.4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</row>
    <row r="2" spans="1:18" x14ac:dyDescent="0.4">
      <c r="A2" s="7" t="s">
        <v>5</v>
      </c>
      <c r="B2" s="4">
        <v>56</v>
      </c>
      <c r="C2" s="4">
        <v>87</v>
      </c>
      <c r="D2" s="4">
        <v>94</v>
      </c>
      <c r="E2" s="4">
        <v>57</v>
      </c>
      <c r="F2" s="4">
        <v>81</v>
      </c>
      <c r="H2" s="12">
        <f>STANDARDIZE(B2,$B$9,$B$10)</f>
        <v>-1.0120130542429846</v>
      </c>
      <c r="I2" s="12">
        <f>STANDARDIZE(C2,$C$9,$C$10)</f>
        <v>1.1292001314217834</v>
      </c>
      <c r="J2" s="12" cm="1">
        <f t="array" ref="J2:J7">STANDARDIZE(D2:D7,D9,D10)</f>
        <v>1.0739567806400994</v>
      </c>
      <c r="K2" s="12" cm="1">
        <f t="array" ref="K2:K7">STANDARDIZE(E2:E7,E9,E10)</f>
        <v>-0.64482588021916087</v>
      </c>
      <c r="L2" s="12" cm="1">
        <f t="array" ref="L2:L7">STANDARDIZE(F2:F7,F9,F10)</f>
        <v>0.49405246466123237</v>
      </c>
      <c r="N2" s="12">
        <f>H2*10+50</f>
        <v>39.879869457570152</v>
      </c>
      <c r="O2" s="12">
        <f t="shared" ref="O2:O7" si="0">I2*10+50</f>
        <v>61.292001314217835</v>
      </c>
      <c r="P2" s="12">
        <f t="shared" ref="P2:P7" si="1">J2*10+50</f>
        <v>60.739567806400991</v>
      </c>
      <c r="Q2" s="12">
        <f t="shared" ref="Q2:Q7" si="2">K2*10+50</f>
        <v>43.55174119780839</v>
      </c>
      <c r="R2" s="12">
        <f t="shared" ref="R2:R7" si="3">L2*10+50</f>
        <v>54.940524646612324</v>
      </c>
    </row>
    <row r="3" spans="1:18" x14ac:dyDescent="0.4">
      <c r="A3" s="7" t="s">
        <v>6</v>
      </c>
      <c r="B3" s="4">
        <v>88</v>
      </c>
      <c r="C3" s="4">
        <v>70</v>
      </c>
      <c r="D3" s="4">
        <v>80</v>
      </c>
      <c r="E3" s="4">
        <v>53</v>
      </c>
      <c r="F3" s="4">
        <v>91</v>
      </c>
      <c r="G3" s="2" t="s">
        <v>15</v>
      </c>
      <c r="H3" s="12">
        <f t="shared" ref="H3:H7" si="4">STANDARDIZE(B3,$B$9,$B$10)</f>
        <v>0.93105200990354542</v>
      </c>
      <c r="I3" s="12">
        <f t="shared" ref="I3:I7" si="5">STANDARDIZE(C3,$C$9,$C$10)</f>
        <v>-4.6089801282522116E-2</v>
      </c>
      <c r="J3" s="12">
        <v>0.24632036253213313</v>
      </c>
      <c r="K3" s="12">
        <v>-1.0317214083506574</v>
      </c>
      <c r="L3" s="12">
        <v>1.3659097552398769</v>
      </c>
      <c r="N3" s="12">
        <f t="shared" ref="N3:N7" si="6">H3*10+50</f>
        <v>59.310520099035458</v>
      </c>
      <c r="O3" s="12">
        <f t="shared" si="0"/>
        <v>49.539101987174782</v>
      </c>
      <c r="P3" s="12">
        <f t="shared" si="1"/>
        <v>52.463203625321334</v>
      </c>
      <c r="Q3" s="12">
        <f t="shared" si="2"/>
        <v>39.68278591649343</v>
      </c>
      <c r="R3" s="12">
        <f t="shared" si="3"/>
        <v>63.659097552398769</v>
      </c>
    </row>
    <row r="4" spans="1:18" x14ac:dyDescent="0.4">
      <c r="A4" s="7" t="s">
        <v>7</v>
      </c>
      <c r="B4" s="4">
        <v>78</v>
      </c>
      <c r="C4" s="4">
        <v>70</v>
      </c>
      <c r="D4" s="4">
        <v>74</v>
      </c>
      <c r="E4" s="4">
        <v>70</v>
      </c>
      <c r="F4" s="4">
        <v>78</v>
      </c>
      <c r="G4" s="2" t="s">
        <v>12</v>
      </c>
      <c r="H4" s="12">
        <f t="shared" si="4"/>
        <v>0.32384417735775473</v>
      </c>
      <c r="I4" s="12">
        <f t="shared" si="5"/>
        <v>-4.6089801282522116E-2</v>
      </c>
      <c r="J4" s="12">
        <v>-0.10838095951413818</v>
      </c>
      <c r="K4" s="12">
        <v>0.61258458620820322</v>
      </c>
      <c r="L4" s="12">
        <v>0.23249527748763898</v>
      </c>
      <c r="M4" s="3" t="s">
        <v>17</v>
      </c>
      <c r="N4" s="12">
        <f t="shared" si="6"/>
        <v>53.238441773577549</v>
      </c>
      <c r="O4" s="12">
        <f t="shared" si="0"/>
        <v>49.539101987174782</v>
      </c>
      <c r="P4" s="12">
        <f t="shared" si="1"/>
        <v>48.916190404858618</v>
      </c>
      <c r="Q4" s="12">
        <f t="shared" si="2"/>
        <v>56.125845862082031</v>
      </c>
      <c r="R4" s="12">
        <f t="shared" si="3"/>
        <v>52.324952774876387</v>
      </c>
    </row>
    <row r="5" spans="1:18" x14ac:dyDescent="0.4">
      <c r="A5" s="7" t="s">
        <v>8</v>
      </c>
      <c r="B5" s="4">
        <v>45</v>
      </c>
      <c r="C5" s="4">
        <v>78</v>
      </c>
      <c r="D5" s="4">
        <v>97</v>
      </c>
      <c r="E5" s="4">
        <v>70</v>
      </c>
      <c r="F5" s="4">
        <v>53</v>
      </c>
      <c r="H5" s="12">
        <f t="shared" si="4"/>
        <v>-1.6799416700433545</v>
      </c>
      <c r="I5" s="12">
        <f t="shared" si="5"/>
        <v>0.5069878141077393</v>
      </c>
      <c r="J5" s="12">
        <v>1.251307441663235</v>
      </c>
      <c r="K5" s="12">
        <v>0.61258458620820322</v>
      </c>
      <c r="L5" s="12">
        <v>-1.9471479489589725</v>
      </c>
      <c r="N5" s="12">
        <f t="shared" si="6"/>
        <v>33.200583299566453</v>
      </c>
      <c r="O5" s="12">
        <f t="shared" si="0"/>
        <v>55.069878141077396</v>
      </c>
      <c r="P5" s="12">
        <f t="shared" si="1"/>
        <v>62.51307441663235</v>
      </c>
      <c r="Q5" s="12">
        <f t="shared" si="2"/>
        <v>56.125845862082031</v>
      </c>
      <c r="R5" s="12">
        <f t="shared" si="3"/>
        <v>30.528520510410274</v>
      </c>
    </row>
    <row r="6" spans="1:18" x14ac:dyDescent="0.4">
      <c r="A6" s="7" t="s">
        <v>9</v>
      </c>
      <c r="B6" s="4">
        <v>89</v>
      </c>
      <c r="C6" s="4">
        <v>78</v>
      </c>
      <c r="D6" s="4">
        <v>60</v>
      </c>
      <c r="E6" s="4">
        <v>80</v>
      </c>
      <c r="F6" s="4">
        <v>73</v>
      </c>
      <c r="H6" s="12">
        <f t="shared" si="4"/>
        <v>0.99177279315812439</v>
      </c>
      <c r="I6" s="12">
        <f t="shared" si="5"/>
        <v>0.5069878141077393</v>
      </c>
      <c r="J6" s="12">
        <v>-0.93601737762210446</v>
      </c>
      <c r="K6" s="13">
        <v>1.5798234065369448</v>
      </c>
      <c r="L6" s="12">
        <v>-0.20343336780168333</v>
      </c>
      <c r="N6" s="12">
        <f t="shared" si="6"/>
        <v>59.91772793158124</v>
      </c>
      <c r="O6" s="12">
        <f t="shared" si="0"/>
        <v>55.069878141077396</v>
      </c>
      <c r="P6" s="12">
        <f t="shared" si="1"/>
        <v>40.639826223778954</v>
      </c>
      <c r="Q6" s="12">
        <f t="shared" si="2"/>
        <v>65.798234065369442</v>
      </c>
      <c r="R6" s="12">
        <f t="shared" si="3"/>
        <v>47.965666321983164</v>
      </c>
    </row>
    <row r="7" spans="1:18" x14ac:dyDescent="0.4">
      <c r="A7" s="7" t="s">
        <v>10</v>
      </c>
      <c r="B7" s="4">
        <v>80</v>
      </c>
      <c r="C7" s="4">
        <v>41</v>
      </c>
      <c r="D7" s="4">
        <v>50</v>
      </c>
      <c r="E7" s="4">
        <v>52</v>
      </c>
      <c r="F7" s="4">
        <v>76</v>
      </c>
      <c r="H7" s="12">
        <f t="shared" si="4"/>
        <v>0.44528574386691283</v>
      </c>
      <c r="I7" s="12">
        <f t="shared" si="5"/>
        <v>-2.0509961570722197</v>
      </c>
      <c r="J7" s="12">
        <v>-1.5271862476992233</v>
      </c>
      <c r="K7" s="12">
        <v>-1.1284452903835316</v>
      </c>
      <c r="L7" s="12">
        <v>5.8123819371910052E-2</v>
      </c>
      <c r="N7" s="12">
        <f t="shared" si="6"/>
        <v>54.452857438669128</v>
      </c>
      <c r="O7" s="12">
        <f t="shared" si="0"/>
        <v>29.490038429277803</v>
      </c>
      <c r="P7" s="12">
        <f t="shared" si="1"/>
        <v>34.728137523007767</v>
      </c>
      <c r="Q7" s="12">
        <f t="shared" si="2"/>
        <v>38.715547096164684</v>
      </c>
      <c r="R7" s="12">
        <f t="shared" si="3"/>
        <v>50.581238193719102</v>
      </c>
    </row>
    <row r="8" spans="1:18" ht="19.5" thickBot="1" x14ac:dyDescent="0.45"/>
    <row r="9" spans="1:18" x14ac:dyDescent="0.4">
      <c r="A9" s="1" t="s">
        <v>16</v>
      </c>
      <c r="B9" s="3">
        <f>AVERAGE(B2:B7)</f>
        <v>72.666666666666671</v>
      </c>
      <c r="C9" s="3">
        <f t="shared" ref="C9:F9" si="7">AVERAGE(C2:C7)</f>
        <v>70.666666666666671</v>
      </c>
      <c r="D9" s="3">
        <f t="shared" si="7"/>
        <v>75.833333333333329</v>
      </c>
      <c r="E9" s="3">
        <f t="shared" si="7"/>
        <v>63.666666666666664</v>
      </c>
      <c r="F9" s="3">
        <f t="shared" si="7"/>
        <v>75.333333333333329</v>
      </c>
      <c r="I9" s="5" t="s">
        <v>13</v>
      </c>
      <c r="J9" s="8">
        <f>MAX(H2:L7)</f>
        <v>1.5798234065369448</v>
      </c>
      <c r="K9" s="9"/>
    </row>
    <row r="10" spans="1:18" ht="19.5" thickBot="1" x14ac:dyDescent="0.45">
      <c r="A10" s="1" t="s">
        <v>11</v>
      </c>
      <c r="B10" s="3">
        <f>_xlfn.STDEV.P(B2:B7)</f>
        <v>16.468825769380835</v>
      </c>
      <c r="C10" s="3">
        <f t="shared" ref="C10:F10" si="8">_xlfn.STDEV.P(C2:C7)</f>
        <v>14.464515969164756</v>
      </c>
      <c r="D10" s="3">
        <f t="shared" si="8"/>
        <v>16.915640362956673</v>
      </c>
      <c r="E10" s="3">
        <f t="shared" si="8"/>
        <v>10.338708279513881</v>
      </c>
      <c r="F10" s="3">
        <f t="shared" si="8"/>
        <v>11.469767022723502</v>
      </c>
      <c r="I10" s="6" t="s">
        <v>14</v>
      </c>
      <c r="J10" s="10">
        <f>MIN(H2:L7)</f>
        <v>-2.0509961570722197</v>
      </c>
      <c r="K10" s="11"/>
    </row>
    <row r="12" spans="1:18" x14ac:dyDescent="0.4">
      <c r="B12" s="3">
        <f>MAX(B2:F7)</f>
        <v>97</v>
      </c>
    </row>
    <row r="13" spans="1:18" x14ac:dyDescent="0.4">
      <c r="B13" s="3">
        <f>MIN(B2:F7)</f>
        <v>41</v>
      </c>
    </row>
    <row r="18" spans="8:8" x14ac:dyDescent="0.4">
      <c r="H18" s="1"/>
    </row>
    <row r="19" spans="8:8" x14ac:dyDescent="0.4">
      <c r="H19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武雄 山崎</cp:lastModifiedBy>
  <dcterms:created xsi:type="dcterms:W3CDTF">2022-02-11T01:33:06Z</dcterms:created>
  <dcterms:modified xsi:type="dcterms:W3CDTF">2024-09-01T10:29:41Z</dcterms:modified>
</cp:coreProperties>
</file>