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ai1\Desktop\"/>
    </mc:Choice>
  </mc:AlternateContent>
  <bookViews>
    <workbookView xWindow="0" yWindow="0" windowWidth="15360" windowHeight="7440" activeTab="1"/>
  </bookViews>
  <sheets>
    <sheet name="単価一覧" sheetId="16" r:id="rId1"/>
    <sheet name="請求書" sheetId="12" r:id="rId2"/>
    <sheet name="納品書" sheetId="15" r:id="rId3"/>
  </sheets>
  <definedNames>
    <definedName name="_xlnm.Print_Area" localSheetId="1">請求書!$A$1:$K$45</definedName>
    <definedName name="_xlnm.Print_Area" localSheetId="2">納品書!$A$1:$K$46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5" l="1"/>
  <c r="F18" i="15"/>
  <c r="G18" i="15"/>
  <c r="H18" i="15"/>
  <c r="I18" i="15"/>
  <c r="B19" i="15"/>
  <c r="F19" i="15"/>
  <c r="G19" i="15"/>
  <c r="H19" i="15"/>
  <c r="I19" i="15"/>
  <c r="B20" i="15"/>
  <c r="F20" i="15"/>
  <c r="G20" i="15"/>
  <c r="H20" i="15"/>
  <c r="I20" i="15"/>
  <c r="B21" i="15"/>
  <c r="F21" i="15"/>
  <c r="G21" i="15"/>
  <c r="H21" i="15"/>
  <c r="B22" i="15"/>
  <c r="F22" i="15"/>
  <c r="G22" i="15"/>
  <c r="H22" i="15"/>
  <c r="I22" i="15"/>
  <c r="B23" i="15"/>
  <c r="F23" i="15"/>
  <c r="G23" i="15"/>
  <c r="H23" i="15"/>
  <c r="I23" i="15"/>
  <c r="B24" i="15"/>
  <c r="F24" i="15"/>
  <c r="G24" i="15"/>
  <c r="H24" i="15"/>
  <c r="I24" i="15"/>
  <c r="B25" i="15"/>
  <c r="F25" i="15"/>
  <c r="G25" i="15"/>
  <c r="H25" i="15"/>
  <c r="I25" i="15"/>
  <c r="B26" i="15"/>
  <c r="F26" i="15"/>
  <c r="G26" i="15"/>
  <c r="H26" i="15"/>
  <c r="I26" i="15"/>
  <c r="B27" i="15"/>
  <c r="F27" i="15"/>
  <c r="G27" i="15"/>
  <c r="H27" i="15"/>
  <c r="I27" i="15"/>
  <c r="B28" i="15"/>
  <c r="F28" i="15"/>
  <c r="G28" i="15"/>
  <c r="H28" i="15"/>
  <c r="I28" i="15"/>
  <c r="B29" i="15"/>
  <c r="F29" i="15"/>
  <c r="G29" i="15"/>
  <c r="H29" i="15"/>
  <c r="I29" i="15"/>
  <c r="B30" i="15"/>
  <c r="F30" i="15"/>
  <c r="G30" i="15"/>
  <c r="H30" i="15"/>
  <c r="I30" i="15"/>
  <c r="B31" i="15"/>
  <c r="F31" i="15"/>
  <c r="G31" i="15"/>
  <c r="H31" i="15"/>
  <c r="I31" i="15"/>
  <c r="B32" i="15"/>
  <c r="F32" i="15"/>
  <c r="G32" i="15"/>
  <c r="H32" i="15"/>
  <c r="I32" i="15"/>
  <c r="B33" i="15"/>
  <c r="F33" i="15"/>
  <c r="G33" i="15"/>
  <c r="H33" i="15"/>
  <c r="I33" i="15"/>
  <c r="B34" i="15"/>
  <c r="F34" i="15"/>
  <c r="G34" i="15"/>
  <c r="H34" i="15"/>
  <c r="I34" i="15"/>
  <c r="B7" i="15" l="1"/>
  <c r="E4" i="16" l="1"/>
  <c r="E5" i="16"/>
  <c r="E6" i="16"/>
  <c r="E3" i="16"/>
  <c r="C4" i="16"/>
  <c r="C5" i="16"/>
  <c r="C6" i="16"/>
  <c r="C3" i="16"/>
  <c r="I22" i="12" l="1"/>
  <c r="I19" i="12"/>
  <c r="I20" i="12"/>
  <c r="I21" i="12"/>
  <c r="I21" i="15" s="1"/>
  <c r="I24" i="12"/>
  <c r="I25" i="12"/>
  <c r="I26" i="12"/>
  <c r="I27" i="12"/>
  <c r="I28" i="12"/>
  <c r="I29" i="12"/>
  <c r="I30" i="12"/>
  <c r="I31" i="12"/>
  <c r="I32" i="12"/>
  <c r="I33" i="12"/>
  <c r="I34" i="12"/>
  <c r="I18" i="12"/>
  <c r="I35" i="12" l="1"/>
  <c r="I36" i="12" l="1"/>
  <c r="I36" i="15" s="1"/>
  <c r="I35" i="15"/>
  <c r="I37" i="12"/>
  <c r="I37" i="15" l="1"/>
  <c r="C13" i="15" s="1"/>
  <c r="C13" i="12"/>
</calcChain>
</file>

<file path=xl/sharedStrings.xml><?xml version="1.0" encoding="utf-8"?>
<sst xmlns="http://schemas.openxmlformats.org/spreadsheetml/2006/main" count="73" uniqueCount="51">
  <si>
    <t>御中</t>
    <rPh sb="0" eb="2">
      <t>オンチュウ</t>
    </rPh>
    <phoneticPr fontId="1"/>
  </si>
  <si>
    <t>品目</t>
    <rPh sb="0" eb="2">
      <t>ヒンモク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</si>
  <si>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</si>
  <si>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</si>
  <si>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</si>
  <si>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TEL：03-9999-9999</t>
    <phoneticPr fontId="1"/>
  </si>
  <si>
    <t>FAX：03-9999-9991</t>
    <phoneticPr fontId="1"/>
  </si>
  <si>
    <t>納　品　書</t>
    <rPh sb="0" eb="1">
      <t>オサム</t>
    </rPh>
    <rPh sb="2" eb="3">
      <t>シナ</t>
    </rPh>
    <rPh sb="4" eb="5">
      <t>ショ</t>
    </rPh>
    <phoneticPr fontId="1"/>
  </si>
  <si>
    <t>担当：</t>
    <rPh sb="0" eb="2">
      <t>タントウ</t>
    </rPh>
    <phoneticPr fontId="1"/>
  </si>
  <si>
    <t>鈴木</t>
  </si>
  <si>
    <t>世田谷区代沢2-X-X</t>
    <rPh sb="0" eb="4">
      <t>セタガヤク</t>
    </rPh>
    <rPh sb="4" eb="6">
      <t>ダイザワ</t>
    </rPh>
    <phoneticPr fontId="1"/>
  </si>
  <si>
    <t>【備考】</t>
    <rPh sb="1" eb="3">
      <t>ビコウ</t>
    </rPh>
    <phoneticPr fontId="1"/>
  </si>
  <si>
    <t>【振込先口座】</t>
    <phoneticPr fontId="1"/>
  </si>
  <si>
    <t>○○銀行△△支店</t>
    <phoneticPr fontId="1"/>
  </si>
  <si>
    <t>普通　1234567</t>
    <phoneticPr fontId="1"/>
  </si>
  <si>
    <t>※明細をご確認のうえ、お振込期日までに下記口座へお振込みをお願いいたします。</t>
    <rPh sb="1" eb="3">
      <t>メイサイ</t>
    </rPh>
    <rPh sb="5" eb="7">
      <t>カクニン</t>
    </rPh>
    <rPh sb="12" eb="14">
      <t>フリコミ</t>
    </rPh>
    <rPh sb="14" eb="16">
      <t>キジツ</t>
    </rPh>
    <rPh sb="19" eb="21">
      <t>カキ</t>
    </rPh>
    <rPh sb="21" eb="23">
      <t>コウザ</t>
    </rPh>
    <rPh sb="25" eb="27">
      <t>フリコ</t>
    </rPh>
    <rPh sb="30" eb="31">
      <t>ネガ</t>
    </rPh>
    <phoneticPr fontId="1"/>
  </si>
  <si>
    <t>※お振込手数料はお客様にてご負担をお願いいたします。</t>
    <rPh sb="2" eb="4">
      <t>フリコミ</t>
    </rPh>
    <rPh sb="4" eb="7">
      <t>テスウリョウ</t>
    </rPh>
    <rPh sb="9" eb="11">
      <t>キャクサマ</t>
    </rPh>
    <rPh sb="14" eb="16">
      <t>フタン</t>
    </rPh>
    <rPh sb="18" eb="19">
      <t>ネガ</t>
    </rPh>
    <phoneticPr fontId="1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</si>
  <si>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</si>
  <si>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ご請求金額</t>
    <rPh sb="1" eb="3">
      <t>セイキュウ</t>
    </rPh>
    <rPh sb="3" eb="5">
      <t>キンガク</t>
    </rPh>
    <phoneticPr fontId="1"/>
  </si>
  <si>
    <t>（消費税込）</t>
    <rPh sb="1" eb="4">
      <t>ショウヒゼイ</t>
    </rPh>
    <rPh sb="4" eb="5">
      <t>コ</t>
    </rPh>
    <phoneticPr fontId="1"/>
  </si>
  <si>
    <t>請求書番号：</t>
    <rPh sb="0" eb="3">
      <t>セイキュウショ</t>
    </rPh>
    <rPh sb="3" eb="5">
      <t>バンゴウ</t>
    </rPh>
    <phoneticPr fontId="1"/>
  </si>
  <si>
    <t>割引率</t>
    <rPh sb="0" eb="2">
      <t>ワリビキ</t>
    </rPh>
    <rPh sb="2" eb="3">
      <t>リツ</t>
    </rPh>
    <phoneticPr fontId="1"/>
  </si>
  <si>
    <t>単位</t>
    <rPh sb="0" eb="2">
      <t>タンイ</t>
    </rPh>
    <phoneticPr fontId="1"/>
  </si>
  <si>
    <t>カ）セカイイチソフト</t>
    <phoneticPr fontId="1"/>
  </si>
  <si>
    <t>サービス名</t>
    <rPh sb="4" eb="5">
      <t>メイ</t>
    </rPh>
    <phoneticPr fontId="1"/>
  </si>
  <si>
    <t>～9人日</t>
    <rPh sb="2" eb="3">
      <t>ニン</t>
    </rPh>
    <rPh sb="3" eb="4">
      <t>ニチ</t>
    </rPh>
    <phoneticPr fontId="1"/>
  </si>
  <si>
    <t>10人日～</t>
    <rPh sb="2" eb="3">
      <t>ニン</t>
    </rPh>
    <rPh sb="3" eb="4">
      <t>ニチ</t>
    </rPh>
    <phoneticPr fontId="1"/>
  </si>
  <si>
    <t>単価/～9人日</t>
    <rPh sb="0" eb="2">
      <t>タンカ</t>
    </rPh>
    <rPh sb="5" eb="7">
      <t>ニンニチ</t>
    </rPh>
    <phoneticPr fontId="1"/>
  </si>
  <si>
    <t>単価/10人日～</t>
    <rPh sb="0" eb="2">
      <t>タンカ</t>
    </rPh>
    <rPh sb="5" eb="7">
      <t>ニンニチ</t>
    </rPh>
    <phoneticPr fontId="1"/>
  </si>
  <si>
    <t>作業原価</t>
    <rPh sb="0" eb="2">
      <t>サギョウ</t>
    </rPh>
    <rPh sb="2" eb="4">
      <t>ゲンカ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</si>
  <si>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</si>
  <si>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</si>
  <si>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</si>
  <si>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人日</t>
  </si>
  <si>
    <t>諸経費</t>
  </si>
  <si>
    <t>式</t>
  </si>
  <si>
    <t>下記の通り納品致しました。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</si>
  <si>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合計金額</t>
    <rPh sb="0" eb="2">
      <t>ゴウケイ</t>
    </rPh>
    <rPh sb="2" eb="4">
      <t>キンガク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</si>
  <si>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</si>
  <si>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株式会社世界一ソフト</t>
    <rPh sb="0" eb="4">
      <t>カブシキガイシャ</t>
    </rPh>
    <rPh sb="4" eb="7">
      <t>セカイイチ</t>
    </rPh>
    <phoneticPr fontId="1"/>
  </si>
  <si>
    <t>〒155-0032</t>
    <phoneticPr fontId="1"/>
  </si>
  <si>
    <t>〒155-0032</t>
    <phoneticPr fontId="1"/>
  </si>
  <si>
    <t>〇〇ビル4F</t>
    <phoneticPr fontId="1"/>
  </si>
  <si>
    <t>【備考】
お支払い期限：2017年5月31日</t>
    <rPh sb="1" eb="3">
      <t>ビコウ</t>
    </rPh>
    <rPh sb="6" eb="8">
      <t>シハラ</t>
    </rPh>
    <rPh sb="9" eb="11">
      <t>キゲン</t>
    </rPh>
    <rPh sb="16" eb="17">
      <t>ネン</t>
    </rPh>
    <rPh sb="18" eb="19">
      <t>ガツ</t>
    </rPh>
    <rPh sb="21" eb="22">
      <t>ニチ</t>
    </rPh>
    <phoneticPr fontId="1"/>
  </si>
  <si>
    <t>構成設計・ディレクション</t>
    <rPh sb="0" eb="2">
      <t>コウセイ</t>
    </rPh>
    <rPh sb="2" eb="4">
      <t>セッケイ</t>
    </rPh>
    <phoneticPr fontId="1"/>
  </si>
  <si>
    <t>コーディング</t>
    <phoneticPr fontId="1"/>
  </si>
  <si>
    <t>デザイン</t>
    <phoneticPr fontId="1"/>
  </si>
  <si>
    <t>CMS導入</t>
    <rPh sb="3" eb="5">
      <t>ドウニュウ</t>
    </rPh>
    <phoneticPr fontId="1"/>
  </si>
  <si>
    <t>コーディング</t>
    <phoneticPr fontId="1"/>
  </si>
  <si>
    <t>デザイン</t>
    <phoneticPr fontId="1"/>
  </si>
  <si>
    <t>株式会社エクセル</t>
    <rPh sb="0" eb="2">
      <t>カブシキ</t>
    </rPh>
    <rPh sb="2" eb="4">
      <t>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</si>
</sst>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[$-F800]dddd\,\ mmmm\ dd\,\ yyyy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right" vertical="center"/>
    </xf>
    <xf numFmtId="38" fontId="5" fillId="0" borderId="2" xfId="1" applyFont="1" applyBorder="1" applyAlignment="1">
      <alignment horizontal="right" vertical="center"/>
    </xf>
    <xf numFmtId="9" fontId="3" fillId="0" borderId="0" xfId="2" applyFont="1">
      <alignment vertical="center"/>
    </xf>
    <xf numFmtId="0" fontId="3" fillId="0" borderId="0" xfId="0" applyFont="1" applyAlignment="1">
      <alignment horizontal="right" vertical="center"/>
    </xf>
    <xf numFmtId="38" fontId="5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2" applyFont="1">
      <alignment vertical="center"/>
    </xf>
    <xf numFmtId="0" fontId="5" fillId="0" borderId="2" xfId="0" applyFont="1" applyBorder="1" applyAlignment="1">
      <alignment horizontal="left" vertical="center"/>
    </xf>
    <xf numFmtId="9" fontId="0" fillId="0" borderId="0" xfId="2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6" fontId="0" fillId="0" borderId="0" xfId="3" applyFont="1">
      <alignment vertical="center"/>
    </xf>
    <xf numFmtId="6" fontId="5" fillId="0" borderId="2" xfId="1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8" fontId="3" fillId="0" borderId="2" xfId="1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6" fontId="0" fillId="0" borderId="1" xfId="3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6" fontId="5" fillId="0" borderId="10" xfId="1" applyNumberFormat="1" applyFont="1" applyBorder="1" applyAlignment="1">
      <alignment horizontal="right" vertical="center"/>
    </xf>
    <xf numFmtId="6" fontId="5" fillId="0" borderId="12" xfId="1" applyNumberFormat="1" applyFont="1" applyBorder="1" applyAlignment="1">
      <alignment horizontal="right" vertical="center"/>
    </xf>
    <xf numFmtId="0" fontId="8" fillId="3" borderId="0" xfId="0" applyFont="1" applyFill="1" applyAlignment="1">
      <alignment horizontal="center"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/>
  </sheetViews>
  <sheetFormatPr defaultRowHeight="18.75" x14ac:dyDescent="0.4"/>
  <cols>
    <col min="1" max="1" width="4.625" customWidth="1"/>
    <col min="2" max="2" width="25.375" bestFit="1" customWidth="1"/>
    <col min="3" max="4" width="14.125" customWidth="1"/>
    <col min="5" max="5" width="14.125" bestFit="1" customWidth="1"/>
    <col min="6" max="7" width="4.625" customWidth="1"/>
    <col min="9" max="10" width="11.625" customWidth="1"/>
  </cols>
  <sheetData>
    <row r="2" spans="2:10" x14ac:dyDescent="0.4">
      <c r="B2" s="21" t="s">
        <v>24</v>
      </c>
      <c r="C2" s="21" t="s">
        <v>29</v>
      </c>
      <c r="D2" s="21" t="s">
        <v>27</v>
      </c>
      <c r="E2" s="21" t="s">
        <v>28</v>
      </c>
      <c r="H2" s="22"/>
      <c r="I2" s="21" t="s">
        <v>25</v>
      </c>
      <c r="J2" s="21" t="s">
        <v>26</v>
      </c>
    </row>
    <row r="3" spans="2:10" x14ac:dyDescent="0.4">
      <c r="B3" t="s">
        <v>44</v>
      </c>
      <c r="C3" s="23">
        <f>D3*0.6</f>
        <v>12000</v>
      </c>
      <c r="D3" s="23">
        <v>20000</v>
      </c>
      <c r="E3" s="23">
        <f>D3*(1-$J$3)</f>
        <v>19000</v>
      </c>
      <c r="H3" s="21" t="s">
        <v>21</v>
      </c>
      <c r="I3" s="17">
        <v>0</v>
      </c>
      <c r="J3" s="17">
        <v>0.05</v>
      </c>
    </row>
    <row r="4" spans="2:10" x14ac:dyDescent="0.4">
      <c r="B4" t="s">
        <v>48</v>
      </c>
      <c r="C4" s="23">
        <f t="shared" ref="C4:C6" si="0">D4*0.6</f>
        <v>12000</v>
      </c>
      <c r="D4" s="23">
        <v>20000</v>
      </c>
      <c r="E4" s="23">
        <f t="shared" ref="E4:E6" si="1">D4*(1-$J$3)</f>
        <v>19000</v>
      </c>
    </row>
    <row r="5" spans="2:10" x14ac:dyDescent="0.4">
      <c r="B5" t="s">
        <v>49</v>
      </c>
      <c r="C5" s="23">
        <f t="shared" si="0"/>
        <v>9000</v>
      </c>
      <c r="D5" s="23">
        <v>15000</v>
      </c>
      <c r="E5" s="23">
        <f t="shared" si="1"/>
        <v>14250</v>
      </c>
    </row>
    <row r="6" spans="2:10" x14ac:dyDescent="0.4">
      <c r="B6" t="s">
        <v>47</v>
      </c>
      <c r="C6" s="23">
        <f t="shared" si="0"/>
        <v>10800</v>
      </c>
      <c r="D6" s="23">
        <v>18000</v>
      </c>
      <c r="E6" s="23">
        <f t="shared" si="1"/>
        <v>17100</v>
      </c>
    </row>
    <row r="7" spans="2:10" x14ac:dyDescent="0.4">
      <c r="C7" s="23"/>
      <c r="D7" s="23"/>
      <c r="E7" s="2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tabSelected="1" workbookViewId="0">
      <selection activeCell="B2" sqref="B2:J3"/>
    </sheetView>
  </sheetViews>
  <sheetFormatPr defaultRowHeight="18.75" x14ac:dyDescent="0.4"/>
  <cols>
    <col min="4" max="4" width="14.625" bestFit="1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 t="s">
        <v>20</v>
      </c>
      <c r="C1" s="5">
        <v>20170001</v>
      </c>
      <c r="J1" s="1">
        <v>42830</v>
      </c>
    </row>
    <row r="2" spans="2:10" x14ac:dyDescent="0.4">
      <c r="B2" s="47" t="s">
        <v>38</v>
      </c>
      <c r="C2" s="47"/>
      <c r="D2" s="47"/>
      <c r="E2" s="47"/>
      <c r="F2" s="47"/>
      <c r="G2" s="47"/>
      <c r="H2" s="47"/>
      <c r="I2" s="47"/>
      <c r="J2" s="47"/>
    </row>
    <row r="3" spans="2:10" x14ac:dyDescent="0.4">
      <c r="B3" s="47"/>
      <c r="C3" s="47"/>
      <c r="D3" s="47"/>
      <c r="E3" s="47"/>
      <c r="F3" s="47"/>
      <c r="G3" s="47"/>
      <c r="H3" s="47"/>
      <c r="I3" s="47"/>
      <c r="J3" s="47"/>
    </row>
    <row r="4" spans="2:10" ht="3.95" customHeight="1" x14ac:dyDescent="0.4"/>
    <row r="5" spans="2:10" ht="18.75" customHeight="1" x14ac:dyDescent="0.4"/>
    <row r="7" spans="2:10" ht="30" x14ac:dyDescent="0.4">
      <c r="B7" s="41" t="s">
        <v>50</v>
      </c>
      <c r="C7" s="42"/>
      <c r="D7" s="42"/>
      <c r="E7" s="13" t="s">
        <v>0</v>
      </c>
      <c r="I7" t="s">
        <v>39</v>
      </c>
    </row>
    <row r="8" spans="2:10" s="4" customFormat="1" ht="12" customHeight="1" x14ac:dyDescent="0.4">
      <c r="I8" s="4" t="s">
        <v>40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18</v>
      </c>
      <c r="C13" s="43">
        <f>I37</f>
        <v>591948</v>
      </c>
      <c r="D13" s="43"/>
      <c r="E13" s="43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17</v>
      </c>
    </row>
    <row r="16" spans="2:10" ht="14.1" customHeight="1" x14ac:dyDescent="0.4"/>
    <row r="17" spans="2:13" s="3" customFormat="1" ht="15.75" x14ac:dyDescent="0.4">
      <c r="B17" s="44" t="s">
        <v>1</v>
      </c>
      <c r="C17" s="44"/>
      <c r="D17" s="44"/>
      <c r="E17" s="44"/>
      <c r="F17" s="18" t="s">
        <v>3</v>
      </c>
      <c r="G17" s="18" t="s">
        <v>22</v>
      </c>
      <c r="H17" s="18" t="s">
        <v>2</v>
      </c>
      <c r="I17" s="44" t="s">
        <v>4</v>
      </c>
      <c r="J17" s="44"/>
      <c r="L17" s="14"/>
      <c r="M17" s="14"/>
    </row>
    <row r="18" spans="2:13" s="6" customFormat="1" ht="18.75" customHeight="1" x14ac:dyDescent="0.4">
      <c r="B18" s="25" t="s">
        <v>44</v>
      </c>
      <c r="C18" s="39"/>
      <c r="D18" s="39"/>
      <c r="E18" s="40"/>
      <c r="F18" s="7">
        <v>5</v>
      </c>
      <c r="G18" s="16" t="s">
        <v>33</v>
      </c>
      <c r="H18" s="8">
        <v>20000</v>
      </c>
      <c r="I18" s="24">
        <f>ROUND(F18*H18,0)</f>
        <v>100000</v>
      </c>
      <c r="J18" s="24"/>
      <c r="M18" s="15"/>
    </row>
    <row r="19" spans="2:13" s="3" customFormat="1" x14ac:dyDescent="0.4">
      <c r="B19" s="25" t="s">
        <v>45</v>
      </c>
      <c r="C19" s="26"/>
      <c r="D19" s="26"/>
      <c r="E19" s="27"/>
      <c r="F19" s="7">
        <v>8</v>
      </c>
      <c r="G19" s="16" t="s">
        <v>33</v>
      </c>
      <c r="H19" s="8">
        <v>20000</v>
      </c>
      <c r="I19" s="24">
        <f t="shared" ref="I19:I34" si="0">ROUND(F19*H19,0)</f>
        <v>160000</v>
      </c>
      <c r="J19" s="24"/>
      <c r="M19" s="9"/>
    </row>
    <row r="20" spans="2:13" s="3" customFormat="1" x14ac:dyDescent="0.4">
      <c r="B20" s="25" t="s">
        <v>46</v>
      </c>
      <c r="C20" s="26"/>
      <c r="D20" s="26"/>
      <c r="E20" s="27"/>
      <c r="F20" s="7">
        <v>4</v>
      </c>
      <c r="G20" s="16" t="s">
        <v>33</v>
      </c>
      <c r="H20" s="8">
        <v>15000</v>
      </c>
      <c r="I20" s="24">
        <f t="shared" si="0"/>
        <v>60000</v>
      </c>
      <c r="J20" s="24"/>
      <c r="M20" s="9"/>
    </row>
    <row r="21" spans="2:13" s="3" customFormat="1" x14ac:dyDescent="0.4">
      <c r="B21" s="25" t="s">
        <v>47</v>
      </c>
      <c r="C21" s="26"/>
      <c r="D21" s="26"/>
      <c r="E21" s="27"/>
      <c r="F21" s="7">
        <v>11</v>
      </c>
      <c r="G21" s="16" t="s">
        <v>33</v>
      </c>
      <c r="H21" s="8">
        <v>17100</v>
      </c>
      <c r="I21" s="24">
        <f t="shared" si="0"/>
        <v>188100</v>
      </c>
      <c r="J21" s="24"/>
    </row>
    <row r="22" spans="2:13" s="3" customFormat="1" x14ac:dyDescent="0.4">
      <c r="B22" s="25" t="s">
        <v>34</v>
      </c>
      <c r="C22" s="26"/>
      <c r="D22" s="26"/>
      <c r="E22" s="27"/>
      <c r="F22" s="7">
        <v>1</v>
      </c>
      <c r="G22" s="16" t="s">
        <v>35</v>
      </c>
      <c r="H22" s="8">
        <v>40000</v>
      </c>
      <c r="I22" s="24">
        <f t="shared" ref="I22" si="1">ROUND(F22*H22,0)</f>
        <v>40000</v>
      </c>
      <c r="J22" s="24"/>
    </row>
    <row r="23" spans="2:13" s="3" customFormat="1" x14ac:dyDescent="0.4">
      <c r="B23" s="25"/>
      <c r="C23" s="26"/>
      <c r="D23" s="26"/>
      <c r="E23" s="27"/>
      <c r="F23" s="7"/>
      <c r="G23" s="16"/>
      <c r="H23" s="8"/>
      <c r="I23" s="24"/>
      <c r="J23" s="24"/>
    </row>
    <row r="24" spans="2:13" s="3" customFormat="1" x14ac:dyDescent="0.4">
      <c r="B24" s="25">
        <v>0</v>
      </c>
      <c r="C24" s="26"/>
      <c r="D24" s="26"/>
      <c r="E24" s="27"/>
      <c r="F24" s="7">
        <v>0</v>
      </c>
      <c r="G24" s="7">
        <v>0</v>
      </c>
      <c r="H24" s="8">
        <v>0</v>
      </c>
      <c r="I24" s="24">
        <f t="shared" si="0"/>
        <v>0</v>
      </c>
      <c r="J24" s="24"/>
    </row>
    <row r="25" spans="2:13" s="3" customFormat="1" x14ac:dyDescent="0.4">
      <c r="B25" s="25">
        <v>0</v>
      </c>
      <c r="C25" s="26"/>
      <c r="D25" s="26"/>
      <c r="E25" s="27"/>
      <c r="F25" s="7">
        <v>0</v>
      </c>
      <c r="G25" s="7">
        <v>0</v>
      </c>
      <c r="H25" s="8">
        <v>0</v>
      </c>
      <c r="I25" s="24">
        <f t="shared" si="0"/>
        <v>0</v>
      </c>
      <c r="J25" s="24"/>
    </row>
    <row r="26" spans="2:13" s="3" customFormat="1" x14ac:dyDescent="0.4">
      <c r="B26" s="25">
        <v>0</v>
      </c>
      <c r="C26" s="26"/>
      <c r="D26" s="26"/>
      <c r="E26" s="27"/>
      <c r="F26" s="7">
        <v>0</v>
      </c>
      <c r="G26" s="7">
        <v>0</v>
      </c>
      <c r="H26" s="8">
        <v>0</v>
      </c>
      <c r="I26" s="24">
        <f t="shared" si="0"/>
        <v>0</v>
      </c>
      <c r="J26" s="24"/>
    </row>
    <row r="27" spans="2:13" s="3" customFormat="1" x14ac:dyDescent="0.4">
      <c r="B27" s="25">
        <v>0</v>
      </c>
      <c r="C27" s="26"/>
      <c r="D27" s="26"/>
      <c r="E27" s="27"/>
      <c r="F27" s="7">
        <v>0</v>
      </c>
      <c r="G27" s="7">
        <v>0</v>
      </c>
      <c r="H27" s="8">
        <v>0</v>
      </c>
      <c r="I27" s="24">
        <f t="shared" si="0"/>
        <v>0</v>
      </c>
      <c r="J27" s="24"/>
    </row>
    <row r="28" spans="2:13" s="3" customFormat="1" x14ac:dyDescent="0.4">
      <c r="B28" s="25">
        <v>0</v>
      </c>
      <c r="C28" s="26"/>
      <c r="D28" s="26"/>
      <c r="E28" s="27"/>
      <c r="F28" s="7">
        <v>0</v>
      </c>
      <c r="G28" s="7">
        <v>0</v>
      </c>
      <c r="H28" s="8">
        <v>0</v>
      </c>
      <c r="I28" s="24">
        <f t="shared" si="0"/>
        <v>0</v>
      </c>
      <c r="J28" s="24"/>
    </row>
    <row r="29" spans="2:13" s="3" customFormat="1" x14ac:dyDescent="0.4">
      <c r="B29" s="25">
        <v>0</v>
      </c>
      <c r="C29" s="26"/>
      <c r="D29" s="26"/>
      <c r="E29" s="27"/>
      <c r="F29" s="7">
        <v>0</v>
      </c>
      <c r="G29" s="7">
        <v>0</v>
      </c>
      <c r="H29" s="8">
        <v>0</v>
      </c>
      <c r="I29" s="24">
        <f t="shared" si="0"/>
        <v>0</v>
      </c>
      <c r="J29" s="24"/>
    </row>
    <row r="30" spans="2:13" s="3" customFormat="1" x14ac:dyDescent="0.4">
      <c r="B30" s="25">
        <v>0</v>
      </c>
      <c r="C30" s="26"/>
      <c r="D30" s="26"/>
      <c r="E30" s="27"/>
      <c r="F30" s="7">
        <v>0</v>
      </c>
      <c r="G30" s="7">
        <v>0</v>
      </c>
      <c r="H30" s="8">
        <v>0</v>
      </c>
      <c r="I30" s="24">
        <f t="shared" si="0"/>
        <v>0</v>
      </c>
      <c r="J30" s="24"/>
    </row>
    <row r="31" spans="2:13" s="3" customFormat="1" x14ac:dyDescent="0.4">
      <c r="B31" s="25">
        <v>0</v>
      </c>
      <c r="C31" s="26"/>
      <c r="D31" s="26"/>
      <c r="E31" s="27"/>
      <c r="F31" s="7">
        <v>0</v>
      </c>
      <c r="G31" s="7">
        <v>0</v>
      </c>
      <c r="H31" s="8">
        <v>0</v>
      </c>
      <c r="I31" s="24">
        <f t="shared" si="0"/>
        <v>0</v>
      </c>
      <c r="J31" s="24"/>
    </row>
    <row r="32" spans="2:13" s="3" customFormat="1" x14ac:dyDescent="0.4">
      <c r="B32" s="25">
        <v>0</v>
      </c>
      <c r="C32" s="26"/>
      <c r="D32" s="26"/>
      <c r="E32" s="27"/>
      <c r="F32" s="7">
        <v>0</v>
      </c>
      <c r="G32" s="7">
        <v>0</v>
      </c>
      <c r="H32" s="8">
        <v>0</v>
      </c>
      <c r="I32" s="24">
        <f t="shared" si="0"/>
        <v>0</v>
      </c>
      <c r="J32" s="24"/>
    </row>
    <row r="33" spans="2:12" s="3" customFormat="1" x14ac:dyDescent="0.4">
      <c r="B33" s="25">
        <v>0</v>
      </c>
      <c r="C33" s="26"/>
      <c r="D33" s="26"/>
      <c r="E33" s="27"/>
      <c r="F33" s="7">
        <v>0</v>
      </c>
      <c r="G33" s="7">
        <v>0</v>
      </c>
      <c r="H33" s="8">
        <v>0</v>
      </c>
      <c r="I33" s="24">
        <f t="shared" si="0"/>
        <v>0</v>
      </c>
      <c r="J33" s="24"/>
    </row>
    <row r="34" spans="2:12" s="3" customFormat="1" x14ac:dyDescent="0.4">
      <c r="B34" s="25">
        <v>0</v>
      </c>
      <c r="C34" s="26"/>
      <c r="D34" s="26"/>
      <c r="E34" s="27"/>
      <c r="F34" s="7">
        <v>0</v>
      </c>
      <c r="G34" s="7">
        <v>0</v>
      </c>
      <c r="H34" s="8">
        <v>0</v>
      </c>
      <c r="I34" s="24">
        <f t="shared" si="0"/>
        <v>0</v>
      </c>
      <c r="J34" s="24"/>
    </row>
    <row r="35" spans="2:12" s="3" customFormat="1" ht="15.75" x14ac:dyDescent="0.4">
      <c r="B35" s="28" t="s">
        <v>43</v>
      </c>
      <c r="C35" s="29"/>
      <c r="D35" s="29"/>
      <c r="E35" s="29"/>
      <c r="F35" s="29"/>
      <c r="G35" s="30"/>
      <c r="H35" s="19" t="s">
        <v>30</v>
      </c>
      <c r="I35" s="37">
        <f>SUM(I18:J34)</f>
        <v>548100</v>
      </c>
      <c r="J35" s="37"/>
    </row>
    <row r="36" spans="2:12" s="3" customFormat="1" ht="15.75" x14ac:dyDescent="0.4">
      <c r="B36" s="31"/>
      <c r="C36" s="32"/>
      <c r="D36" s="32"/>
      <c r="E36" s="32"/>
      <c r="F36" s="32"/>
      <c r="G36" s="33"/>
      <c r="H36" s="19" t="s">
        <v>31</v>
      </c>
      <c r="I36" s="37">
        <f>I35*0.08</f>
        <v>43848</v>
      </c>
      <c r="J36" s="37"/>
      <c r="L36" s="9"/>
    </row>
    <row r="37" spans="2:12" s="3" customFormat="1" ht="15.75" x14ac:dyDescent="0.4">
      <c r="B37" s="34"/>
      <c r="C37" s="35"/>
      <c r="D37" s="35"/>
      <c r="E37" s="35"/>
      <c r="F37" s="35"/>
      <c r="G37" s="36"/>
      <c r="H37" s="20" t="s">
        <v>32</v>
      </c>
      <c r="I37" s="37">
        <f>SUM(I35:J36)</f>
        <v>591948</v>
      </c>
      <c r="J37" s="37"/>
    </row>
    <row r="38" spans="2:12" ht="3.95" customHeight="1" x14ac:dyDescent="0.4"/>
    <row r="39" spans="2:12" ht="12" customHeight="1" x14ac:dyDescent="0.4">
      <c r="B39" s="3" t="s">
        <v>15</v>
      </c>
    </row>
    <row r="40" spans="2:12" ht="12" customHeight="1" x14ac:dyDescent="0.4">
      <c r="B40" s="3" t="s">
        <v>16</v>
      </c>
    </row>
    <row r="41" spans="2:12" ht="12" customHeight="1" x14ac:dyDescent="0.4">
      <c r="B41" s="3"/>
    </row>
    <row r="42" spans="2:12" ht="12" customHeight="1" x14ac:dyDescent="0.4">
      <c r="B42" s="38" t="s">
        <v>12</v>
      </c>
      <c r="C42" s="38"/>
      <c r="D42" s="11" t="s">
        <v>13</v>
      </c>
    </row>
    <row r="43" spans="2:12" ht="12" customHeight="1" x14ac:dyDescent="0.4">
      <c r="B43" s="38"/>
      <c r="C43" s="38"/>
      <c r="D43" s="11" t="s">
        <v>14</v>
      </c>
    </row>
    <row r="44" spans="2:12" ht="12" customHeight="1" x14ac:dyDescent="0.4">
      <c r="B44" s="38"/>
      <c r="C44" s="38"/>
      <c r="D44" s="11" t="s">
        <v>23</v>
      </c>
    </row>
    <row r="45" spans="2:12" ht="12" customHeight="1" x14ac:dyDescent="0.4">
      <c r="B45" s="12"/>
    </row>
  </sheetData>
  <mergeCells count="44">
    <mergeCell ref="B42:C44"/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  <mergeCell ref="B24:E24"/>
    <mergeCell ref="I24:J24"/>
    <mergeCell ref="B25:E25"/>
    <mergeCell ref="I25:J25"/>
    <mergeCell ref="B23:E23"/>
    <mergeCell ref="I23:J23"/>
    <mergeCell ref="B29:E29"/>
    <mergeCell ref="I29:J29"/>
    <mergeCell ref="B30:E30"/>
    <mergeCell ref="I30:J30"/>
    <mergeCell ref="B26:E26"/>
    <mergeCell ref="I26:J26"/>
    <mergeCell ref="B27:E27"/>
    <mergeCell ref="I27:J27"/>
    <mergeCell ref="B28:E28"/>
    <mergeCell ref="I28:J28"/>
    <mergeCell ref="I31:J31"/>
    <mergeCell ref="B31:E31"/>
    <mergeCell ref="B35:G37"/>
    <mergeCell ref="B34:E34"/>
    <mergeCell ref="I34:J34"/>
    <mergeCell ref="I35:J35"/>
    <mergeCell ref="I36:J36"/>
    <mergeCell ref="I37:J37"/>
    <mergeCell ref="B32:E32"/>
    <mergeCell ref="I32:J32"/>
    <mergeCell ref="B33:E33"/>
    <mergeCell ref="I33:J33"/>
  </mergeCells>
  <phoneticPr fontId="1"/>
  <conditionalFormatting sqref="B18:B21 F18:J21 F23:H34 B23:B34 I23:J37">
    <cfRule type="cellIs" dxfId="2" priority="3" operator="equal">
      <formula>0</formula>
    </cfRule>
  </conditionalFormatting>
  <conditionalFormatting sqref="B22 F22:J22">
    <cfRule type="cellIs" dxfId="1" priority="1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tabSelected="1" workbookViewId="0">
      <selection activeCell="B2" sqref="B2:J3"/>
    </sheetView>
  </sheetViews>
  <sheetFormatPr defaultRowHeight="18.75" x14ac:dyDescent="0.4"/>
  <cols>
    <col min="4" max="4" width="14.625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/>
      <c r="C1" s="5"/>
      <c r="J1" s="1">
        <v>42830</v>
      </c>
    </row>
    <row r="2" spans="2:10" x14ac:dyDescent="0.4">
      <c r="B2" s="47" t="s">
        <v>7</v>
      </c>
      <c r="C2" s="47"/>
      <c r="D2" s="47"/>
      <c r="E2" s="47"/>
      <c r="F2" s="47"/>
      <c r="G2" s="47"/>
      <c r="H2" s="47"/>
      <c r="I2" s="47"/>
      <c r="J2" s="47"/>
    </row>
    <row r="3" spans="2:10" x14ac:dyDescent="0.4">
      <c r="B3" s="47"/>
      <c r="C3" s="47"/>
      <c r="D3" s="47"/>
      <c r="E3" s="47"/>
      <c r="F3" s="47"/>
      <c r="G3" s="47"/>
      <c r="H3" s="47"/>
      <c r="I3" s="47"/>
      <c r="J3" s="47"/>
    </row>
    <row r="4" spans="2:10" ht="3.95" customHeight="1" x14ac:dyDescent="0.4"/>
    <row r="5" spans="2:10" ht="18.75" customHeight="1" x14ac:dyDescent="0.4"/>
    <row r="7" spans="2:10" ht="30" x14ac:dyDescent="0.4">
      <c r="B7" s="42" t="str">
        <f>請求書!B7</f>
        <v>株式会社エクセル</v>
      </c>
      <c r="C7" s="42"/>
      <c r="D7" s="42"/>
      <c r="E7" s="13" t="s">
        <v>0</v>
      </c>
      <c r="I7" t="s">
        <v>39</v>
      </c>
    </row>
    <row r="8" spans="2:10" s="4" customFormat="1" ht="12" customHeight="1" x14ac:dyDescent="0.4">
      <c r="I8" s="4" t="s">
        <v>41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37</v>
      </c>
      <c r="C13" s="43">
        <f>I37</f>
        <v>591948</v>
      </c>
      <c r="D13" s="43"/>
      <c r="E13" s="43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36</v>
      </c>
    </row>
    <row r="16" spans="2:10" ht="14.1" customHeight="1" x14ac:dyDescent="0.4"/>
    <row r="17" spans="2:13" s="3" customFormat="1" ht="15.75" x14ac:dyDescent="0.4">
      <c r="B17" s="44" t="s">
        <v>1</v>
      </c>
      <c r="C17" s="44"/>
      <c r="D17" s="44"/>
      <c r="E17" s="44"/>
      <c r="F17" s="18" t="s">
        <v>3</v>
      </c>
      <c r="G17" s="18" t="s">
        <v>22</v>
      </c>
      <c r="H17" s="18" t="s">
        <v>2</v>
      </c>
      <c r="I17" s="44" t="s">
        <v>4</v>
      </c>
      <c r="J17" s="44"/>
      <c r="L17" s="14"/>
      <c r="M17" s="14"/>
    </row>
    <row r="18" spans="2:13" s="6" customFormat="1" ht="18.75" customHeight="1" x14ac:dyDescent="0.4">
      <c r="B18" s="25" t="str">
        <f>請求書!B18</f>
        <v>構成設計・ディレクション</v>
      </c>
      <c r="C18" s="39"/>
      <c r="D18" s="39"/>
      <c r="E18" s="40"/>
      <c r="F18" s="7">
        <f>請求書!F18</f>
        <v>5</v>
      </c>
      <c r="G18" s="16" t="str">
        <f>請求書!G18</f>
        <v>人日</v>
      </c>
      <c r="H18" s="8">
        <f>請求書!H18</f>
        <v>20000</v>
      </c>
      <c r="I18" s="45">
        <f>請求書!I18</f>
        <v>100000</v>
      </c>
      <c r="J18" s="46"/>
      <c r="M18" s="15"/>
    </row>
    <row r="19" spans="2:13" s="3" customFormat="1" ht="18.75" customHeight="1" x14ac:dyDescent="0.4">
      <c r="B19" s="25" t="str">
        <f>請求書!B19</f>
        <v>コーディング</v>
      </c>
      <c r="C19" s="39"/>
      <c r="D19" s="39"/>
      <c r="E19" s="40"/>
      <c r="F19" s="7">
        <f>請求書!F19</f>
        <v>8</v>
      </c>
      <c r="G19" s="16" t="str">
        <f>請求書!G19</f>
        <v>人日</v>
      </c>
      <c r="H19" s="8">
        <f>請求書!H19</f>
        <v>20000</v>
      </c>
      <c r="I19" s="45">
        <f>請求書!I19</f>
        <v>160000</v>
      </c>
      <c r="J19" s="46"/>
      <c r="M19" s="9"/>
    </row>
    <row r="20" spans="2:13" s="3" customFormat="1" ht="18.75" customHeight="1" x14ac:dyDescent="0.4">
      <c r="B20" s="25" t="str">
        <f>請求書!B20</f>
        <v>デザイン</v>
      </c>
      <c r="C20" s="39"/>
      <c r="D20" s="39"/>
      <c r="E20" s="40"/>
      <c r="F20" s="7">
        <f>請求書!F20</f>
        <v>4</v>
      </c>
      <c r="G20" s="16" t="str">
        <f>請求書!G20</f>
        <v>人日</v>
      </c>
      <c r="H20" s="8">
        <f>請求書!H20</f>
        <v>15000</v>
      </c>
      <c r="I20" s="45">
        <f>請求書!I20</f>
        <v>60000</v>
      </c>
      <c r="J20" s="46"/>
      <c r="M20" s="9"/>
    </row>
    <row r="21" spans="2:13" s="3" customFormat="1" ht="18.75" customHeight="1" x14ac:dyDescent="0.4">
      <c r="B21" s="25" t="str">
        <f>請求書!B21</f>
        <v>CMS導入</v>
      </c>
      <c r="C21" s="39"/>
      <c r="D21" s="39"/>
      <c r="E21" s="40"/>
      <c r="F21" s="7">
        <f>請求書!F21</f>
        <v>11</v>
      </c>
      <c r="G21" s="16" t="str">
        <f>請求書!G21</f>
        <v>人日</v>
      </c>
      <c r="H21" s="8">
        <f>請求書!H21</f>
        <v>17100</v>
      </c>
      <c r="I21" s="45">
        <f>請求書!I21</f>
        <v>188100</v>
      </c>
      <c r="J21" s="46"/>
    </row>
    <row r="22" spans="2:13" s="3" customFormat="1" ht="18.75" customHeight="1" x14ac:dyDescent="0.4">
      <c r="B22" s="25" t="str">
        <f>請求書!B22</f>
        <v>諸経費</v>
      </c>
      <c r="C22" s="39"/>
      <c r="D22" s="39"/>
      <c r="E22" s="40"/>
      <c r="F22" s="7">
        <f>請求書!F22</f>
        <v>1</v>
      </c>
      <c r="G22" s="16" t="str">
        <f>請求書!G22</f>
        <v>式</v>
      </c>
      <c r="H22" s="8">
        <f>請求書!H22</f>
        <v>40000</v>
      </c>
      <c r="I22" s="45">
        <f>請求書!I22</f>
        <v>40000</v>
      </c>
      <c r="J22" s="46"/>
    </row>
    <row r="23" spans="2:13" s="3" customFormat="1" ht="18.75" customHeight="1" x14ac:dyDescent="0.4">
      <c r="B23" s="25">
        <f>請求書!B23</f>
        <v>0</v>
      </c>
      <c r="C23" s="39"/>
      <c r="D23" s="39"/>
      <c r="E23" s="40"/>
      <c r="F23" s="7">
        <f>請求書!F23</f>
        <v>0</v>
      </c>
      <c r="G23" s="16">
        <f>請求書!G23</f>
        <v>0</v>
      </c>
      <c r="H23" s="8">
        <f>請求書!H23</f>
        <v>0</v>
      </c>
      <c r="I23" s="45">
        <f>請求書!I23</f>
        <v>0</v>
      </c>
      <c r="J23" s="46"/>
    </row>
    <row r="24" spans="2:13" s="3" customFormat="1" ht="18.75" customHeight="1" x14ac:dyDescent="0.4">
      <c r="B24" s="25">
        <f>請求書!B24</f>
        <v>0</v>
      </c>
      <c r="C24" s="39"/>
      <c r="D24" s="39"/>
      <c r="E24" s="40"/>
      <c r="F24" s="7">
        <f>請求書!F24</f>
        <v>0</v>
      </c>
      <c r="G24" s="7">
        <f>請求書!G24</f>
        <v>0</v>
      </c>
      <c r="H24" s="8">
        <f>請求書!H24</f>
        <v>0</v>
      </c>
      <c r="I24" s="45">
        <f>請求書!I24</f>
        <v>0</v>
      </c>
      <c r="J24" s="46"/>
    </row>
    <row r="25" spans="2:13" s="3" customFormat="1" ht="18.75" customHeight="1" x14ac:dyDescent="0.4">
      <c r="B25" s="25">
        <f>請求書!B25</f>
        <v>0</v>
      </c>
      <c r="C25" s="39"/>
      <c r="D25" s="39"/>
      <c r="E25" s="40"/>
      <c r="F25" s="7">
        <f>請求書!F25</f>
        <v>0</v>
      </c>
      <c r="G25" s="7">
        <f>請求書!G25</f>
        <v>0</v>
      </c>
      <c r="H25" s="8">
        <f>請求書!H25</f>
        <v>0</v>
      </c>
      <c r="I25" s="45">
        <f>請求書!I25</f>
        <v>0</v>
      </c>
      <c r="J25" s="46"/>
    </row>
    <row r="26" spans="2:13" s="3" customFormat="1" ht="18.75" customHeight="1" x14ac:dyDescent="0.4">
      <c r="B26" s="25">
        <f>請求書!B26</f>
        <v>0</v>
      </c>
      <c r="C26" s="39"/>
      <c r="D26" s="39"/>
      <c r="E26" s="40"/>
      <c r="F26" s="7">
        <f>請求書!F26</f>
        <v>0</v>
      </c>
      <c r="G26" s="7">
        <f>請求書!G26</f>
        <v>0</v>
      </c>
      <c r="H26" s="8">
        <f>請求書!H26</f>
        <v>0</v>
      </c>
      <c r="I26" s="45">
        <f>請求書!I26</f>
        <v>0</v>
      </c>
      <c r="J26" s="46"/>
    </row>
    <row r="27" spans="2:13" s="3" customFormat="1" ht="18.75" customHeight="1" x14ac:dyDescent="0.4">
      <c r="B27" s="25">
        <f>請求書!B27</f>
        <v>0</v>
      </c>
      <c r="C27" s="39"/>
      <c r="D27" s="39"/>
      <c r="E27" s="40"/>
      <c r="F27" s="7">
        <f>請求書!F27</f>
        <v>0</v>
      </c>
      <c r="G27" s="7">
        <f>請求書!G27</f>
        <v>0</v>
      </c>
      <c r="H27" s="8">
        <f>請求書!H27</f>
        <v>0</v>
      </c>
      <c r="I27" s="45">
        <f>請求書!I27</f>
        <v>0</v>
      </c>
      <c r="J27" s="46"/>
    </row>
    <row r="28" spans="2:13" s="3" customFormat="1" ht="18.75" customHeight="1" x14ac:dyDescent="0.4">
      <c r="B28" s="25">
        <f>請求書!B28</f>
        <v>0</v>
      </c>
      <c r="C28" s="39"/>
      <c r="D28" s="39"/>
      <c r="E28" s="40"/>
      <c r="F28" s="7">
        <f>請求書!F28</f>
        <v>0</v>
      </c>
      <c r="G28" s="7">
        <f>請求書!G28</f>
        <v>0</v>
      </c>
      <c r="H28" s="8">
        <f>請求書!H28</f>
        <v>0</v>
      </c>
      <c r="I28" s="45">
        <f>請求書!I28</f>
        <v>0</v>
      </c>
      <c r="J28" s="46"/>
    </row>
    <row r="29" spans="2:13" s="3" customFormat="1" ht="18.75" customHeight="1" x14ac:dyDescent="0.4">
      <c r="B29" s="25">
        <f>請求書!B29</f>
        <v>0</v>
      </c>
      <c r="C29" s="39"/>
      <c r="D29" s="39"/>
      <c r="E29" s="40"/>
      <c r="F29" s="7">
        <f>請求書!F29</f>
        <v>0</v>
      </c>
      <c r="G29" s="7">
        <f>請求書!G29</f>
        <v>0</v>
      </c>
      <c r="H29" s="8">
        <f>請求書!H29</f>
        <v>0</v>
      </c>
      <c r="I29" s="45">
        <f>請求書!I29</f>
        <v>0</v>
      </c>
      <c r="J29" s="46"/>
    </row>
    <row r="30" spans="2:13" s="3" customFormat="1" ht="18.75" customHeight="1" x14ac:dyDescent="0.4">
      <c r="B30" s="25">
        <f>請求書!B30</f>
        <v>0</v>
      </c>
      <c r="C30" s="39"/>
      <c r="D30" s="39"/>
      <c r="E30" s="40"/>
      <c r="F30" s="7">
        <f>請求書!F30</f>
        <v>0</v>
      </c>
      <c r="G30" s="7">
        <f>請求書!G30</f>
        <v>0</v>
      </c>
      <c r="H30" s="8">
        <f>請求書!H30</f>
        <v>0</v>
      </c>
      <c r="I30" s="45">
        <f>請求書!I30</f>
        <v>0</v>
      </c>
      <c r="J30" s="46"/>
    </row>
    <row r="31" spans="2:13" s="3" customFormat="1" ht="18.75" customHeight="1" x14ac:dyDescent="0.4">
      <c r="B31" s="25">
        <f>請求書!B31</f>
        <v>0</v>
      </c>
      <c r="C31" s="39"/>
      <c r="D31" s="39"/>
      <c r="E31" s="40"/>
      <c r="F31" s="7">
        <f>請求書!F31</f>
        <v>0</v>
      </c>
      <c r="G31" s="7">
        <f>請求書!G31</f>
        <v>0</v>
      </c>
      <c r="H31" s="8">
        <f>請求書!H31</f>
        <v>0</v>
      </c>
      <c r="I31" s="45">
        <f>請求書!I31</f>
        <v>0</v>
      </c>
      <c r="J31" s="46"/>
    </row>
    <row r="32" spans="2:13" s="3" customFormat="1" ht="18.75" customHeight="1" x14ac:dyDescent="0.4">
      <c r="B32" s="25">
        <f>請求書!B32</f>
        <v>0</v>
      </c>
      <c r="C32" s="39"/>
      <c r="D32" s="39"/>
      <c r="E32" s="40"/>
      <c r="F32" s="7">
        <f>請求書!F32</f>
        <v>0</v>
      </c>
      <c r="G32" s="7">
        <f>請求書!G32</f>
        <v>0</v>
      </c>
      <c r="H32" s="8">
        <f>請求書!H32</f>
        <v>0</v>
      </c>
      <c r="I32" s="45">
        <f>請求書!I32</f>
        <v>0</v>
      </c>
      <c r="J32" s="46"/>
    </row>
    <row r="33" spans="2:12" s="3" customFormat="1" ht="18.75" customHeight="1" x14ac:dyDescent="0.4">
      <c r="B33" s="25">
        <f>請求書!B33</f>
        <v>0</v>
      </c>
      <c r="C33" s="39"/>
      <c r="D33" s="39"/>
      <c r="E33" s="40"/>
      <c r="F33" s="7">
        <f>請求書!F33</f>
        <v>0</v>
      </c>
      <c r="G33" s="7">
        <f>請求書!G33</f>
        <v>0</v>
      </c>
      <c r="H33" s="8">
        <f>請求書!H33</f>
        <v>0</v>
      </c>
      <c r="I33" s="45">
        <f>請求書!I33</f>
        <v>0</v>
      </c>
      <c r="J33" s="46"/>
    </row>
    <row r="34" spans="2:12" s="3" customFormat="1" ht="18.75" customHeight="1" x14ac:dyDescent="0.4">
      <c r="B34" s="25">
        <f>請求書!B34</f>
        <v>0</v>
      </c>
      <c r="C34" s="39"/>
      <c r="D34" s="39"/>
      <c r="E34" s="40"/>
      <c r="F34" s="7">
        <f>請求書!F34</f>
        <v>0</v>
      </c>
      <c r="G34" s="7">
        <f>請求書!G34</f>
        <v>0</v>
      </c>
      <c r="H34" s="8">
        <f>請求書!H34</f>
        <v>0</v>
      </c>
      <c r="I34" s="45">
        <f>請求書!I34</f>
        <v>0</v>
      </c>
      <c r="J34" s="46"/>
    </row>
    <row r="35" spans="2:12" s="3" customFormat="1" ht="15.75" x14ac:dyDescent="0.4">
      <c r="B35" s="28" t="s">
        <v>11</v>
      </c>
      <c r="C35" s="29"/>
      <c r="D35" s="29"/>
      <c r="E35" s="29"/>
      <c r="F35" s="29"/>
      <c r="G35" s="30"/>
      <c r="H35" s="19" t="s">
        <v>30</v>
      </c>
      <c r="I35" s="37">
        <f>請求書!I35</f>
        <v>548100</v>
      </c>
      <c r="J35" s="37"/>
    </row>
    <row r="36" spans="2:12" s="3" customFormat="1" ht="15.75" x14ac:dyDescent="0.4">
      <c r="B36" s="31"/>
      <c r="C36" s="32"/>
      <c r="D36" s="32"/>
      <c r="E36" s="32"/>
      <c r="F36" s="32"/>
      <c r="G36" s="33"/>
      <c r="H36" s="19" t="s">
        <v>31</v>
      </c>
      <c r="I36" s="37">
        <f>請求書!I36</f>
        <v>43848</v>
      </c>
      <c r="J36" s="37"/>
      <c r="L36" s="9"/>
    </row>
    <row r="37" spans="2:12" s="3" customFormat="1" ht="15.75" x14ac:dyDescent="0.4">
      <c r="B37" s="34"/>
      <c r="C37" s="35"/>
      <c r="D37" s="35"/>
      <c r="E37" s="35"/>
      <c r="F37" s="35"/>
      <c r="G37" s="36"/>
      <c r="H37" s="20" t="s">
        <v>32</v>
      </c>
      <c r="I37" s="37">
        <f>請求書!I37</f>
        <v>591948</v>
      </c>
      <c r="J37" s="37"/>
    </row>
    <row r="38" spans="2:12" ht="3.95" customHeight="1" x14ac:dyDescent="0.4"/>
    <row r="39" spans="2:12" ht="12" customHeight="1" x14ac:dyDescent="0.4">
      <c r="B39" s="3"/>
    </row>
    <row r="40" spans="2:12" ht="12" customHeight="1" x14ac:dyDescent="0.4">
      <c r="B40" s="3"/>
    </row>
    <row r="41" spans="2:12" ht="12" customHeight="1" x14ac:dyDescent="0.4">
      <c r="B41" s="3"/>
    </row>
    <row r="42" spans="2:12" ht="12" customHeight="1" x14ac:dyDescent="0.4">
      <c r="B42" s="38"/>
      <c r="C42" s="38"/>
      <c r="D42" s="11"/>
    </row>
    <row r="43" spans="2:12" ht="12" customHeight="1" x14ac:dyDescent="0.4">
      <c r="B43" s="38"/>
      <c r="C43" s="38"/>
      <c r="D43" s="11"/>
    </row>
    <row r="44" spans="2:12" ht="12" customHeight="1" x14ac:dyDescent="0.4">
      <c r="B44" s="38"/>
      <c r="C44" s="38"/>
      <c r="D44" s="11"/>
    </row>
    <row r="45" spans="2:12" ht="12" customHeight="1" x14ac:dyDescent="0.4"/>
    <row r="46" spans="2:12" ht="12" customHeight="1" x14ac:dyDescent="0.4">
      <c r="B46" s="12"/>
    </row>
  </sheetData>
  <mergeCells count="44">
    <mergeCell ref="B31:E31"/>
    <mergeCell ref="I31:J31"/>
    <mergeCell ref="B32:E32"/>
    <mergeCell ref="I32:J32"/>
    <mergeCell ref="B42:C44"/>
    <mergeCell ref="B33:E33"/>
    <mergeCell ref="I33:J33"/>
    <mergeCell ref="B34:E34"/>
    <mergeCell ref="I34:J34"/>
    <mergeCell ref="I35:J35"/>
    <mergeCell ref="I36:J36"/>
    <mergeCell ref="I37:J37"/>
    <mergeCell ref="B35:G37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B18:E18"/>
    <mergeCell ref="I18:J18"/>
    <mergeCell ref="B2:J3"/>
    <mergeCell ref="B7:D7"/>
    <mergeCell ref="C13:E13"/>
    <mergeCell ref="B17:E17"/>
    <mergeCell ref="I17:J17"/>
  </mergeCells>
  <phoneticPr fontId="1"/>
  <conditionalFormatting sqref="I18:J37 B18:B34 F18:H34">
    <cfRule type="cellIs" dxfId="0" priority="2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単価一覧</vt:lpstr>
      <vt:lpstr>請求書</vt:lpstr>
      <vt:lpstr>納品書</vt:lpstr>
      <vt:lpstr>請求書!Print_Area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sekai1</cp:lastModifiedBy>
  <cp:lastPrinted>2017-03-16T03:34:53Z</cp:lastPrinted>
  <dcterms:created xsi:type="dcterms:W3CDTF">2017-03-07T07:58:40Z</dcterms:created>
  <dcterms:modified xsi:type="dcterms:W3CDTF">2017-03-22T03:54:14Z</dcterms:modified>
</cp:coreProperties>
</file>