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/>
  </bookViews>
  <sheets>
    <sheet name="4月" sheetId="30" r:id="rId1"/>
    <sheet name="5月" sheetId="31" r:id="rId2"/>
    <sheet name="6月" sheetId="32" r:id="rId3"/>
    <sheet name="7月" sheetId="35" r:id="rId4"/>
    <sheet name="集計結果" sheetId="3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4" l="1"/>
  <c r="C6" i="34"/>
  <c r="C7" i="34"/>
  <c r="C8" i="34"/>
  <c r="C9" i="34"/>
  <c r="C4" i="34"/>
  <c r="E9" i="35"/>
  <c r="F9" i="35" s="1"/>
  <c r="E8" i="35"/>
  <c r="F8" i="35" s="1"/>
  <c r="E7" i="35"/>
  <c r="F7" i="35" s="1"/>
  <c r="E6" i="35"/>
  <c r="F6" i="35" s="1"/>
  <c r="E5" i="35"/>
  <c r="F5" i="35" s="1"/>
  <c r="E4" i="35"/>
  <c r="E15" i="35" l="1"/>
  <c r="F4" i="35"/>
  <c r="F15" i="35" s="1"/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<sst xmlns="http://schemas.openxmlformats.org/spreadsheetml/2006/main" count="79" uniqueCount="19">
  <si>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</si>
  <si>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</si>
  <si>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</si>
  <si>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</si>
  <si>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</si>
  <si>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</si>
  <si>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</si>
  <si>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</si>
  <si>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</si>
  <si>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</si>
  <si>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</si>
  <si>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【2017年上半期売上（4～7月）】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</si>
  <si>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</si>
  <si>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</si>
  <si>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</si>
  <si>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</si>
  <si>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</si>
  <si>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</si>
  <si>
    <t>【2017年7月売上】</t>
    <rPh sb="5" eb="6">
      <t>ネン</t>
    </rPh>
    <rPh sb="7" eb="8">
      <t>ガツ</t>
    </rPh>
    <rPh sb="8" eb="10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</si>
</sst>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6" fontId="0" fillId="0" borderId="1" xfId="3" applyFont="1" applyBorder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tabSelected="1" workbookViewId="0">
      <selection activeCell="E4" sqref="E4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4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75</v>
      </c>
      <c r="D4" s="10">
        <v>6000</v>
      </c>
      <c r="E4" s="8">
        <f>C4*D4</f>
        <v>450000</v>
      </c>
      <c r="F4" s="8">
        <f>ROUND(E4*G4,0)</f>
        <v>135000</v>
      </c>
      <c r="G4" s="9">
        <v>0.3</v>
      </c>
    </row>
    <row r="5" spans="2:7" x14ac:dyDescent="0.4">
      <c r="B5" s="6" t="s">
        <v>13</v>
      </c>
      <c r="C5" s="6">
        <v>179</v>
      </c>
      <c r="D5" s="10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</row>
    <row r="6" spans="2:7" x14ac:dyDescent="0.4">
      <c r="B6" s="6" t="s">
        <v>16</v>
      </c>
      <c r="C6" s="6">
        <v>78</v>
      </c>
      <c r="D6" s="10">
        <v>4500</v>
      </c>
      <c r="E6" s="8">
        <f t="shared" si="0"/>
        <v>351000</v>
      </c>
      <c r="F6" s="8">
        <f t="shared" si="1"/>
        <v>122850</v>
      </c>
      <c r="G6" s="9">
        <v>0.35</v>
      </c>
    </row>
    <row r="7" spans="2:7" x14ac:dyDescent="0.4">
      <c r="B7" s="6" t="s">
        <v>17</v>
      </c>
      <c r="C7" s="6">
        <v>59</v>
      </c>
      <c r="D7" s="10">
        <v>3500</v>
      </c>
      <c r="E7" s="8">
        <f t="shared" si="0"/>
        <v>206500</v>
      </c>
      <c r="F7" s="8">
        <f t="shared" si="1"/>
        <v>72275</v>
      </c>
      <c r="G7" s="9">
        <v>0.35</v>
      </c>
    </row>
    <row r="8" spans="2:7" x14ac:dyDescent="0.4">
      <c r="B8" s="6" t="s">
        <v>15</v>
      </c>
      <c r="C8" s="6">
        <v>204</v>
      </c>
      <c r="D8" s="10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</row>
    <row r="9" spans="2:7" x14ac:dyDescent="0.4">
      <c r="B9" s="6" t="s">
        <v>14</v>
      </c>
      <c r="C9" s="6">
        <v>80</v>
      </c>
      <c r="D9" s="10">
        <v>2980</v>
      </c>
      <c r="E9" s="8">
        <f t="shared" si="0"/>
        <v>238400</v>
      </c>
      <c r="F9" s="8">
        <f t="shared" si="1"/>
        <v>100128</v>
      </c>
      <c r="G9" s="9">
        <v>0.42</v>
      </c>
    </row>
    <row r="10" spans="2:7" x14ac:dyDescent="0.4">
      <c r="B10" s="6"/>
      <c r="C10" s="6"/>
      <c r="D10" s="7"/>
      <c r="E10" s="8"/>
      <c r="F10" s="8"/>
      <c r="G10" s="9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B4" sqref="B4:B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3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81</v>
      </c>
      <c r="D4" s="10">
        <v>6000</v>
      </c>
      <c r="E4" s="8">
        <f>C4*D4</f>
        <v>486000</v>
      </c>
      <c r="F4" s="8">
        <f>ROUND(E4*G4,0)</f>
        <v>145800</v>
      </c>
      <c r="G4" s="9">
        <v>0.3</v>
      </c>
    </row>
    <row r="5" spans="2:7" x14ac:dyDescent="0.4">
      <c r="B5" s="6" t="s">
        <v>13</v>
      </c>
      <c r="C5" s="6">
        <v>169</v>
      </c>
      <c r="D5" s="10">
        <v>5800</v>
      </c>
      <c r="E5" s="8">
        <f t="shared" ref="E5:E9" si="0">C5*D5</f>
        <v>980200</v>
      </c>
      <c r="F5" s="8">
        <f t="shared" ref="F5:F9" si="1">ROUND(E5*G5,0)</f>
        <v>294060</v>
      </c>
      <c r="G5" s="9">
        <v>0.3</v>
      </c>
    </row>
    <row r="6" spans="2:7" x14ac:dyDescent="0.4">
      <c r="B6" s="6" t="s">
        <v>16</v>
      </c>
      <c r="C6" s="6">
        <v>70</v>
      </c>
      <c r="D6" s="10">
        <v>4500</v>
      </c>
      <c r="E6" s="8">
        <f t="shared" si="0"/>
        <v>315000</v>
      </c>
      <c r="F6" s="8">
        <f t="shared" si="1"/>
        <v>110250</v>
      </c>
      <c r="G6" s="9">
        <v>0.35</v>
      </c>
    </row>
    <row r="7" spans="2:7" x14ac:dyDescent="0.4">
      <c r="B7" s="6" t="s">
        <v>17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</row>
    <row r="8" spans="2:7" x14ac:dyDescent="0.4">
      <c r="B8" s="6" t="s">
        <v>15</v>
      </c>
      <c r="C8" s="6">
        <v>281</v>
      </c>
      <c r="D8" s="10">
        <v>1300</v>
      </c>
      <c r="E8" s="8">
        <f t="shared" si="0"/>
        <v>365300</v>
      </c>
      <c r="F8" s="8">
        <f t="shared" si="1"/>
        <v>147947</v>
      </c>
      <c r="G8" s="9">
        <v>0.40500000000000003</v>
      </c>
    </row>
    <row r="9" spans="2:7" x14ac:dyDescent="0.4">
      <c r="B9" s="6" t="s">
        <v>14</v>
      </c>
      <c r="C9" s="6">
        <v>44</v>
      </c>
      <c r="D9" s="10">
        <v>2980</v>
      </c>
      <c r="E9" s="8">
        <f t="shared" si="0"/>
        <v>131120</v>
      </c>
      <c r="F9" s="8">
        <f t="shared" si="1"/>
        <v>55070</v>
      </c>
      <c r="G9" s="9">
        <v>0.42</v>
      </c>
    </row>
    <row r="10" spans="2:7" x14ac:dyDescent="0.4">
      <c r="B10" s="6"/>
      <c r="C10" s="6"/>
      <c r="D10" s="7"/>
      <c r="E10" s="8"/>
      <c r="F10" s="8"/>
      <c r="G10" s="6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8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G1" sqref="G1:G1048576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8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91</v>
      </c>
      <c r="D4" s="10">
        <v>6000</v>
      </c>
      <c r="E4" s="8">
        <f>C4*D4</f>
        <v>546000</v>
      </c>
      <c r="F4" s="8">
        <f>ROUND(E4*G4,0)</f>
        <v>163800</v>
      </c>
      <c r="G4" s="9">
        <v>0.3</v>
      </c>
    </row>
    <row r="5" spans="2:7" x14ac:dyDescent="0.4">
      <c r="B5" s="6" t="s">
        <v>13</v>
      </c>
      <c r="C5" s="6">
        <v>98</v>
      </c>
      <c r="D5" s="10">
        <v>5800</v>
      </c>
      <c r="E5" s="8">
        <f t="shared" ref="E5:E9" si="0">C5*D5</f>
        <v>568400</v>
      </c>
      <c r="F5" s="8">
        <f t="shared" ref="F5:F9" si="1">ROUND(E5*G5,0)</f>
        <v>170520</v>
      </c>
      <c r="G5" s="9">
        <v>0.3</v>
      </c>
    </row>
    <row r="6" spans="2:7" x14ac:dyDescent="0.4">
      <c r="B6" s="6" t="s">
        <v>16</v>
      </c>
      <c r="C6" s="6">
        <v>121</v>
      </c>
      <c r="D6" s="10">
        <v>4500</v>
      </c>
      <c r="E6" s="8">
        <f t="shared" si="0"/>
        <v>544500</v>
      </c>
      <c r="F6" s="8">
        <f t="shared" si="1"/>
        <v>190575</v>
      </c>
      <c r="G6" s="9">
        <v>0.35</v>
      </c>
    </row>
    <row r="7" spans="2:7" x14ac:dyDescent="0.4">
      <c r="B7" s="6" t="s">
        <v>17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</row>
    <row r="8" spans="2:7" x14ac:dyDescent="0.4">
      <c r="B8" s="6" t="s">
        <v>15</v>
      </c>
      <c r="C8" s="6">
        <v>207</v>
      </c>
      <c r="D8" s="10">
        <v>1300</v>
      </c>
      <c r="E8" s="8">
        <f t="shared" si="0"/>
        <v>269100</v>
      </c>
      <c r="F8" s="8">
        <f t="shared" si="1"/>
        <v>108986</v>
      </c>
      <c r="G8" s="9">
        <v>0.40500000000000003</v>
      </c>
    </row>
    <row r="9" spans="2:7" x14ac:dyDescent="0.4">
      <c r="B9" s="6" t="s">
        <v>14</v>
      </c>
      <c r="C9" s="6">
        <v>60</v>
      </c>
      <c r="D9" s="10">
        <v>2980</v>
      </c>
      <c r="E9" s="8">
        <f t="shared" si="0"/>
        <v>178800</v>
      </c>
      <c r="F9" s="8">
        <f t="shared" si="1"/>
        <v>75096</v>
      </c>
      <c r="G9" s="9">
        <v>0.42</v>
      </c>
    </row>
    <row r="10" spans="2:7" x14ac:dyDescent="0.4">
      <c r="B10" s="6"/>
      <c r="C10" s="6"/>
      <c r="D10" s="7"/>
      <c r="E10" s="8"/>
      <c r="F10" s="8"/>
      <c r="G10" s="6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2337800</v>
      </c>
      <c r="F15" s="8">
        <f>SUM(F4:F14)</f>
        <v>789827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8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G1" sqref="G1:G1048576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18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88</v>
      </c>
      <c r="D4" s="10">
        <v>6000</v>
      </c>
      <c r="E4" s="8">
        <f>C4*D4</f>
        <v>528000</v>
      </c>
      <c r="F4" s="8">
        <f>ROUND(E4*G4,0)</f>
        <v>158400</v>
      </c>
      <c r="G4" s="9">
        <v>0.3</v>
      </c>
    </row>
    <row r="5" spans="2:7" x14ac:dyDescent="0.4">
      <c r="B5" s="6" t="s">
        <v>13</v>
      </c>
      <c r="C5" s="6">
        <v>123</v>
      </c>
      <c r="D5" s="10">
        <v>5800</v>
      </c>
      <c r="E5" s="8">
        <f t="shared" ref="E5:E9" si="0">C5*D5</f>
        <v>713400</v>
      </c>
      <c r="F5" s="8">
        <f t="shared" ref="F5:F9" si="1">ROUND(E5*G5,0)</f>
        <v>214020</v>
      </c>
      <c r="G5" s="9">
        <v>0.3</v>
      </c>
    </row>
    <row r="6" spans="2:7" x14ac:dyDescent="0.4">
      <c r="B6" s="6" t="s">
        <v>16</v>
      </c>
      <c r="C6" s="6">
        <v>109</v>
      </c>
      <c r="D6" s="10">
        <v>4500</v>
      </c>
      <c r="E6" s="8">
        <f t="shared" si="0"/>
        <v>490500</v>
      </c>
      <c r="F6" s="8">
        <f t="shared" si="1"/>
        <v>171675</v>
      </c>
      <c r="G6" s="9">
        <v>0.35</v>
      </c>
    </row>
    <row r="7" spans="2:7" x14ac:dyDescent="0.4">
      <c r="B7" s="6" t="s">
        <v>17</v>
      </c>
      <c r="C7" s="6">
        <v>64</v>
      </c>
      <c r="D7" s="10">
        <v>3500</v>
      </c>
      <c r="E7" s="8">
        <f t="shared" si="0"/>
        <v>224000</v>
      </c>
      <c r="F7" s="8">
        <f t="shared" si="1"/>
        <v>78400</v>
      </c>
      <c r="G7" s="9">
        <v>0.35</v>
      </c>
    </row>
    <row r="8" spans="2:7" x14ac:dyDescent="0.4">
      <c r="B8" s="6" t="s">
        <v>15</v>
      </c>
      <c r="C8" s="6">
        <v>210</v>
      </c>
      <c r="D8" s="10">
        <v>1300</v>
      </c>
      <c r="E8" s="8">
        <f t="shared" si="0"/>
        <v>273000</v>
      </c>
      <c r="F8" s="8">
        <f t="shared" si="1"/>
        <v>110565</v>
      </c>
      <c r="G8" s="9">
        <v>0.40500000000000003</v>
      </c>
    </row>
    <row r="9" spans="2:7" x14ac:dyDescent="0.4">
      <c r="B9" s="6" t="s">
        <v>14</v>
      </c>
      <c r="C9" s="6">
        <v>79</v>
      </c>
      <c r="D9" s="10">
        <v>2980</v>
      </c>
      <c r="E9" s="8">
        <f t="shared" si="0"/>
        <v>235420</v>
      </c>
      <c r="F9" s="8">
        <f t="shared" si="1"/>
        <v>98876</v>
      </c>
      <c r="G9" s="9">
        <v>0.42</v>
      </c>
    </row>
    <row r="10" spans="2:7" x14ac:dyDescent="0.4">
      <c r="B10" s="6"/>
      <c r="C10" s="6"/>
      <c r="D10" s="7"/>
      <c r="E10" s="8"/>
      <c r="F10" s="8"/>
      <c r="G10" s="6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2464320</v>
      </c>
      <c r="F15" s="8">
        <f>SUM(F4:F14)</f>
        <v>831936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E4" sqref="E4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11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12</v>
      </c>
      <c r="C4" s="6">
        <f>SUM('4月:7月'!C4)</f>
        <v>335</v>
      </c>
      <c r="D4" s="10">
        <v>6000</v>
      </c>
      <c r="E4" s="8">
        <f>C4*D4</f>
        <v>2010000</v>
      </c>
      <c r="F4" s="8">
        <f>ROUND(E4*G4,0)</f>
        <v>603000</v>
      </c>
      <c r="G4" s="9">
        <v>0.3</v>
      </c>
      <c r="H4" s="9">
        <f>E4/M4</f>
        <v>0.654296875</v>
      </c>
      <c r="J4" s="6" t="s">
        <v>12</v>
      </c>
      <c r="K4" s="6">
        <v>512</v>
      </c>
      <c r="L4" s="10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13</v>
      </c>
      <c r="C5" s="6">
        <f>SUM('4月:7月'!C5)</f>
        <v>569</v>
      </c>
      <c r="D5" s="10">
        <v>5800</v>
      </c>
      <c r="E5" s="8">
        <f t="shared" ref="E5:E9" si="0">C5*D5</f>
        <v>3300200</v>
      </c>
      <c r="F5" s="8">
        <f t="shared" ref="F5:F9" si="1">ROUND(E5*G5,0)</f>
        <v>990060</v>
      </c>
      <c r="G5" s="9">
        <v>0.3</v>
      </c>
      <c r="H5" s="9">
        <f t="shared" ref="H5:H9" si="2">E5/M5</f>
        <v>0.5782520325203252</v>
      </c>
      <c r="J5" s="6" t="s">
        <v>13</v>
      </c>
      <c r="K5" s="6">
        <v>984</v>
      </c>
      <c r="L5" s="10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16</v>
      </c>
      <c r="C6" s="6">
        <f>SUM('4月:7月'!C6)</f>
        <v>378</v>
      </c>
      <c r="D6" s="10">
        <v>4500</v>
      </c>
      <c r="E6" s="8">
        <f t="shared" si="0"/>
        <v>1701000</v>
      </c>
      <c r="F6" s="8">
        <f t="shared" si="1"/>
        <v>595350</v>
      </c>
      <c r="G6" s="9">
        <v>0.35</v>
      </c>
      <c r="H6" s="9">
        <f t="shared" si="2"/>
        <v>0.6450511945392492</v>
      </c>
      <c r="J6" s="6" t="s">
        <v>16</v>
      </c>
      <c r="K6" s="6">
        <v>586</v>
      </c>
      <c r="L6" s="10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17</v>
      </c>
      <c r="C7" s="6">
        <f>SUM('4月:7月'!C7)</f>
        <v>255</v>
      </c>
      <c r="D7" s="10">
        <v>3500</v>
      </c>
      <c r="E7" s="8">
        <f t="shared" si="0"/>
        <v>892500</v>
      </c>
      <c r="F7" s="8">
        <f t="shared" si="1"/>
        <v>312375</v>
      </c>
      <c r="G7" s="9">
        <v>0.35</v>
      </c>
      <c r="H7" s="9">
        <f t="shared" si="2"/>
        <v>1.1383928571428572</v>
      </c>
      <c r="J7" s="6" t="s">
        <v>17</v>
      </c>
      <c r="K7" s="6">
        <v>224</v>
      </c>
      <c r="L7" s="10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15</v>
      </c>
      <c r="C8" s="6">
        <f>SUM('4月:7月'!C8)</f>
        <v>902</v>
      </c>
      <c r="D8" s="10">
        <v>1300</v>
      </c>
      <c r="E8" s="8">
        <f t="shared" si="0"/>
        <v>1172600</v>
      </c>
      <c r="F8" s="8">
        <f t="shared" si="1"/>
        <v>474903</v>
      </c>
      <c r="G8" s="9">
        <v>0.40500000000000003</v>
      </c>
      <c r="H8" s="9">
        <f t="shared" si="2"/>
        <v>0.73333333333333328</v>
      </c>
      <c r="J8" s="6" t="s">
        <v>15</v>
      </c>
      <c r="K8" s="6">
        <v>1230</v>
      </c>
      <c r="L8" s="10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14</v>
      </c>
      <c r="C9" s="6">
        <f>SUM('4月:7月'!C9)</f>
        <v>263</v>
      </c>
      <c r="D9" s="10">
        <v>2980</v>
      </c>
      <c r="E9" s="8">
        <f t="shared" si="0"/>
        <v>783740</v>
      </c>
      <c r="F9" s="8">
        <f t="shared" si="1"/>
        <v>329171</v>
      </c>
      <c r="G9" s="9">
        <v>0.42</v>
      </c>
      <c r="H9" s="9">
        <f t="shared" si="2"/>
        <v>5.9772727272727275</v>
      </c>
      <c r="J9" s="6" t="s">
        <v>14</v>
      </c>
      <c r="K9" s="6">
        <v>44</v>
      </c>
      <c r="L9" s="10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9860040</v>
      </c>
      <c r="F15" s="8">
        <f>SUM(F4:F14)</f>
        <v>3304859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4月</vt:lpstr>
      <vt:lpstr>5月</vt:lpstr>
      <vt:lpstr>6月</vt:lpstr>
      <vt:lpstr>7月</vt:lpstr>
      <vt:lpstr>集計結果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2017-03-13T06:02:19Z</cp:lastPrinted>
  <dcterms:created xsi:type="dcterms:W3CDTF">2017-03-07T07:58:40Z</dcterms:created>
  <dcterms:modified xsi:type="dcterms:W3CDTF">2017-05-26T04:30:14Z</dcterms:modified>
</cp:coreProperties>
</file>