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3"/>
  </bookViews>
  <sheets>
    <sheet name="4月" sheetId="30" r:id="rId1"/>
    <sheet name="5月" sheetId="31" r:id="rId2"/>
    <sheet name="6月" sheetId="32" r:id="rId3"/>
    <sheet name="7月" sheetId="35" r:id="rId4"/>
    <sheet name="集計結果" sheetId="34" r:id="rId5"/>
  </sheets>
  <definedNames>
    <definedName name="売上4月">'4月'!$E$4:$E$9</definedName>
    <definedName name="売上5月">'5月'!$E$4:$E$9</definedName>
    <definedName name="売上6月">'6月'!$E$4:$E$9</definedName>
    <definedName name="売上7月">'7月'!$E$4:$E$9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5" l="1"/>
  <c r="H6" i="35"/>
  <c r="H7" i="35"/>
  <c r="H8" i="35"/>
  <c r="H9" i="35"/>
  <c r="H4" i="35"/>
  <c r="H5" i="32"/>
  <c r="H6" i="32"/>
  <c r="H7" i="32"/>
  <c r="H8" i="32"/>
  <c r="H9" i="32"/>
  <c r="H4" i="32"/>
  <c r="H5" i="31" l="1"/>
  <c r="H6" i="31"/>
  <c r="H7" i="31"/>
  <c r="H8" i="31"/>
  <c r="H9" i="31"/>
  <c r="H4" i="31"/>
  <c r="C5" i="34" l="1"/>
  <c r="C6" i="34"/>
  <c r="C7" i="34"/>
  <c r="C8" i="34"/>
  <c r="C9" i="34"/>
  <c r="C4" i="34"/>
  <c r="E9" i="35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<sst xmlns="http://schemas.openxmlformats.org/spreadsheetml/2006/main" count="82" uniqueCount="20">
  <si>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</si>
  <si>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</si>
  <si>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</si>
  <si>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</si>
  <si>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</si>
  <si>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</si>
  <si>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</si>
  <si>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</si>
  <si>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</si>
  <si>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</si>
  <si>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</si>
  <si>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</si>
  <si>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</si>
  <si>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</si>
  <si>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</si>
  <si>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</si>
  <si>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</si>
  <si>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</si>
  <si>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</si>
  <si>
    <t>売上前月比</t>
    <rPh sb="0" eb="2">
      <t>ウリアゲ</t>
    </rPh>
    <rPh sb="2" eb="5">
      <t>ゼンゲツヒ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</si>
</sst>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tabSelected="1" workbookViewId="0">
      <selection activeCell="B4" sqref="B4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1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1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1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1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1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1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tabSelected="1" workbookViewId="0">
      <selection activeCell="B4" sqref="B4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3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81</v>
      </c>
      <c r="D4" s="11">
        <v>6000</v>
      </c>
      <c r="E4" s="8">
        <f>C4*D4</f>
        <v>486000</v>
      </c>
      <c r="F4" s="8">
        <f>ROUND(E4*G4,0)</f>
        <v>145800</v>
      </c>
      <c r="G4" s="9">
        <v>0.3</v>
      </c>
      <c r="H4" s="10">
        <f t="shared" ref="H4:H9" si="0">売上5月/売上4月</f>
        <v>1.08</v>
      </c>
    </row>
    <row r="5" spans="2:8" x14ac:dyDescent="0.4">
      <c r="B5" s="6" t="s">
        <v>13</v>
      </c>
      <c r="C5" s="6">
        <v>169</v>
      </c>
      <c r="D5" s="11">
        <v>5800</v>
      </c>
      <c r="E5" s="8">
        <f t="shared" ref="E5:E9" si="1">C5*D5</f>
        <v>980200</v>
      </c>
      <c r="F5" s="8">
        <f t="shared" ref="F5:F9" si="2">ROUND(E5*G5,0)</f>
        <v>294060</v>
      </c>
      <c r="G5" s="9">
        <v>0.3</v>
      </c>
      <c r="H5" s="10">
        <f t="shared" si="0"/>
        <v>0.94413407821229045</v>
      </c>
    </row>
    <row r="6" spans="2:8" x14ac:dyDescent="0.4">
      <c r="B6" s="6" t="s">
        <v>16</v>
      </c>
      <c r="C6" s="6">
        <v>70</v>
      </c>
      <c r="D6" s="11">
        <v>4500</v>
      </c>
      <c r="E6" s="8">
        <f t="shared" si="1"/>
        <v>315000</v>
      </c>
      <c r="F6" s="8">
        <f t="shared" si="2"/>
        <v>110250</v>
      </c>
      <c r="G6" s="9">
        <v>0.35</v>
      </c>
      <c r="H6" s="10">
        <f t="shared" si="0"/>
        <v>0.89743589743589747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1.1186440677966101</v>
      </c>
    </row>
    <row r="8" spans="2:8" x14ac:dyDescent="0.4">
      <c r="B8" s="6" t="s">
        <v>15</v>
      </c>
      <c r="C8" s="6">
        <v>281</v>
      </c>
      <c r="D8" s="11">
        <v>1300</v>
      </c>
      <c r="E8" s="8">
        <f t="shared" si="1"/>
        <v>365300</v>
      </c>
      <c r="F8" s="8">
        <f t="shared" si="2"/>
        <v>147947</v>
      </c>
      <c r="G8" s="9">
        <v>0.40500000000000003</v>
      </c>
      <c r="H8" s="10">
        <f t="shared" si="0"/>
        <v>1.3774509803921569</v>
      </c>
    </row>
    <row r="9" spans="2:8" x14ac:dyDescent="0.4">
      <c r="B9" s="6" t="s">
        <v>14</v>
      </c>
      <c r="C9" s="6">
        <v>44</v>
      </c>
      <c r="D9" s="11">
        <v>2980</v>
      </c>
      <c r="E9" s="8">
        <f t="shared" si="1"/>
        <v>131120</v>
      </c>
      <c r="F9" s="8">
        <f t="shared" si="2"/>
        <v>55070</v>
      </c>
      <c r="G9" s="9">
        <v>0.42</v>
      </c>
      <c r="H9" s="10">
        <f t="shared" si="0"/>
        <v>0.55000000000000004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tabSelected="1" workbookViewId="0">
      <selection activeCell="B4" sqref="B4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91</v>
      </c>
      <c r="D4" s="11">
        <v>6000</v>
      </c>
      <c r="E4" s="8">
        <f>C4*D4</f>
        <v>546000</v>
      </c>
      <c r="F4" s="8">
        <f>ROUND(E4*G4,0)</f>
        <v>163800</v>
      </c>
      <c r="G4" s="9">
        <v>0.3</v>
      </c>
      <c r="H4" s="10">
        <f t="shared" ref="H4:H9" si="0">売上6月/売上5月</f>
        <v>1.1234567901234569</v>
      </c>
    </row>
    <row r="5" spans="2:8" x14ac:dyDescent="0.4">
      <c r="B5" s="6" t="s">
        <v>13</v>
      </c>
      <c r="C5" s="6">
        <v>98</v>
      </c>
      <c r="D5" s="11">
        <v>5800</v>
      </c>
      <c r="E5" s="8">
        <f t="shared" ref="E5:E9" si="1">C5*D5</f>
        <v>568400</v>
      </c>
      <c r="F5" s="8">
        <f t="shared" ref="F5:F9" si="2">ROUND(E5*G5,0)</f>
        <v>170520</v>
      </c>
      <c r="G5" s="9">
        <v>0.3</v>
      </c>
      <c r="H5" s="10">
        <f t="shared" si="0"/>
        <v>0.57988165680473369</v>
      </c>
    </row>
    <row r="6" spans="2:8" x14ac:dyDescent="0.4">
      <c r="B6" s="6" t="s">
        <v>16</v>
      </c>
      <c r="C6" s="6">
        <v>121</v>
      </c>
      <c r="D6" s="11">
        <v>4500</v>
      </c>
      <c r="E6" s="8">
        <f t="shared" si="1"/>
        <v>544500</v>
      </c>
      <c r="F6" s="8">
        <f t="shared" si="2"/>
        <v>190575</v>
      </c>
      <c r="G6" s="9">
        <v>0.35</v>
      </c>
      <c r="H6" s="10">
        <f t="shared" si="0"/>
        <v>1.7285714285714286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</v>
      </c>
    </row>
    <row r="8" spans="2:8" x14ac:dyDescent="0.4">
      <c r="B8" s="6" t="s">
        <v>15</v>
      </c>
      <c r="C8" s="6">
        <v>207</v>
      </c>
      <c r="D8" s="11">
        <v>1300</v>
      </c>
      <c r="E8" s="8">
        <f t="shared" si="1"/>
        <v>269100</v>
      </c>
      <c r="F8" s="8">
        <f t="shared" si="2"/>
        <v>108986</v>
      </c>
      <c r="G8" s="9">
        <v>0.40500000000000003</v>
      </c>
      <c r="H8" s="10">
        <f t="shared" si="0"/>
        <v>0.73665480427046259</v>
      </c>
    </row>
    <row r="9" spans="2:8" x14ac:dyDescent="0.4">
      <c r="B9" s="6" t="s">
        <v>14</v>
      </c>
      <c r="C9" s="6">
        <v>60</v>
      </c>
      <c r="D9" s="11">
        <v>2980</v>
      </c>
      <c r="E9" s="8">
        <f t="shared" si="1"/>
        <v>178800</v>
      </c>
      <c r="F9" s="8">
        <f t="shared" si="2"/>
        <v>75096</v>
      </c>
      <c r="G9" s="9">
        <v>0.42</v>
      </c>
      <c r="H9" s="10">
        <f t="shared" si="0"/>
        <v>1.3636363636363635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tabSelected="1" workbookViewId="0">
      <selection activeCell="B4" sqref="B4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18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88</v>
      </c>
      <c r="D4" s="11">
        <v>6000</v>
      </c>
      <c r="E4" s="8">
        <f>C4*D4</f>
        <v>528000</v>
      </c>
      <c r="F4" s="8">
        <f>ROUND(E4*G4,0)</f>
        <v>158400</v>
      </c>
      <c r="G4" s="9">
        <v>0.3</v>
      </c>
      <c r="H4" s="10">
        <f t="shared" ref="H4:H9" si="0">売上7月/売上6月</f>
        <v>0.96703296703296704</v>
      </c>
    </row>
    <row r="5" spans="2:8" x14ac:dyDescent="0.4">
      <c r="B5" s="6" t="s">
        <v>13</v>
      </c>
      <c r="C5" s="6">
        <v>123</v>
      </c>
      <c r="D5" s="11">
        <v>5800</v>
      </c>
      <c r="E5" s="8">
        <f t="shared" ref="E5:E9" si="1">C5*D5</f>
        <v>713400</v>
      </c>
      <c r="F5" s="8">
        <f t="shared" ref="F5:F9" si="2">ROUND(E5*G5,0)</f>
        <v>214020</v>
      </c>
      <c r="G5" s="9">
        <v>0.3</v>
      </c>
      <c r="H5" s="10">
        <f t="shared" si="0"/>
        <v>1.2551020408163265</v>
      </c>
    </row>
    <row r="6" spans="2:8" x14ac:dyDescent="0.4">
      <c r="B6" s="6" t="s">
        <v>16</v>
      </c>
      <c r="C6" s="6">
        <v>109</v>
      </c>
      <c r="D6" s="11">
        <v>4500</v>
      </c>
      <c r="E6" s="8">
        <f t="shared" si="1"/>
        <v>490500</v>
      </c>
      <c r="F6" s="8">
        <f t="shared" si="2"/>
        <v>171675</v>
      </c>
      <c r="G6" s="9">
        <v>0.35</v>
      </c>
      <c r="H6" s="10">
        <f t="shared" si="0"/>
        <v>0.90082644628099173</v>
      </c>
    </row>
    <row r="7" spans="2:8" x14ac:dyDescent="0.4">
      <c r="B7" s="6" t="s">
        <v>17</v>
      </c>
      <c r="C7" s="6">
        <v>64</v>
      </c>
      <c r="D7" s="11">
        <v>3500</v>
      </c>
      <c r="E7" s="8">
        <f t="shared" si="1"/>
        <v>224000</v>
      </c>
      <c r="F7" s="8">
        <f t="shared" si="2"/>
        <v>78400</v>
      </c>
      <c r="G7" s="9">
        <v>0.35</v>
      </c>
      <c r="H7" s="10">
        <f t="shared" si="0"/>
        <v>0.96969696969696972</v>
      </c>
    </row>
    <row r="8" spans="2:8" x14ac:dyDescent="0.4">
      <c r="B8" s="6" t="s">
        <v>15</v>
      </c>
      <c r="C8" s="6">
        <v>210</v>
      </c>
      <c r="D8" s="11">
        <v>1300</v>
      </c>
      <c r="E8" s="8">
        <f t="shared" si="1"/>
        <v>273000</v>
      </c>
      <c r="F8" s="8">
        <f t="shared" si="2"/>
        <v>110565</v>
      </c>
      <c r="G8" s="9">
        <v>0.40500000000000003</v>
      </c>
      <c r="H8" s="10">
        <f t="shared" si="0"/>
        <v>1.0144927536231885</v>
      </c>
    </row>
    <row r="9" spans="2:8" x14ac:dyDescent="0.4">
      <c r="B9" s="6" t="s">
        <v>14</v>
      </c>
      <c r="C9" s="6">
        <v>79</v>
      </c>
      <c r="D9" s="11">
        <v>2980</v>
      </c>
      <c r="E9" s="8">
        <f t="shared" si="1"/>
        <v>235420</v>
      </c>
      <c r="F9" s="8">
        <f t="shared" si="2"/>
        <v>98876</v>
      </c>
      <c r="G9" s="9">
        <v>0.42</v>
      </c>
      <c r="H9" s="10">
        <f t="shared" si="0"/>
        <v>1.3166666666666667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  <pageSetup paperSize="9"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SUM('4月:7月'!C4)</f>
        <v>335</v>
      </c>
      <c r="D4" s="11">
        <v>6000</v>
      </c>
      <c r="E4" s="8">
        <f>C4*D4</f>
        <v>2010000</v>
      </c>
      <c r="F4" s="8">
        <f>ROUND(E4*G4,0)</f>
        <v>603000</v>
      </c>
      <c r="G4" s="9">
        <v>0.3</v>
      </c>
      <c r="H4" s="9">
        <f>E4/M4</f>
        <v>0.654296875</v>
      </c>
      <c r="J4" s="6" t="s">
        <v>12</v>
      </c>
      <c r="K4" s="6">
        <v>512</v>
      </c>
      <c r="L4" s="11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SUM('4月:7月'!C5)</f>
        <v>569</v>
      </c>
      <c r="D5" s="11">
        <v>5800</v>
      </c>
      <c r="E5" s="8">
        <f t="shared" ref="E5:E9" si="0">C5*D5</f>
        <v>3300200</v>
      </c>
      <c r="F5" s="8">
        <f t="shared" ref="F5:F9" si="1">ROUND(E5*G5,0)</f>
        <v>990060</v>
      </c>
      <c r="G5" s="9">
        <v>0.3</v>
      </c>
      <c r="H5" s="9">
        <f t="shared" ref="H5:H9" si="2">E5/M5</f>
        <v>0.5782520325203252</v>
      </c>
      <c r="J5" s="6" t="s">
        <v>13</v>
      </c>
      <c r="K5" s="6">
        <v>984</v>
      </c>
      <c r="L5" s="11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SUM('4月:7月'!C6)</f>
        <v>378</v>
      </c>
      <c r="D6" s="11">
        <v>4500</v>
      </c>
      <c r="E6" s="8">
        <f t="shared" si="0"/>
        <v>1701000</v>
      </c>
      <c r="F6" s="8">
        <f t="shared" si="1"/>
        <v>595350</v>
      </c>
      <c r="G6" s="9">
        <v>0.35</v>
      </c>
      <c r="H6" s="9">
        <f t="shared" si="2"/>
        <v>0.6450511945392492</v>
      </c>
      <c r="J6" s="6" t="s">
        <v>16</v>
      </c>
      <c r="K6" s="6">
        <v>586</v>
      </c>
      <c r="L6" s="11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SUM('4月:7月'!C7)</f>
        <v>255</v>
      </c>
      <c r="D7" s="11">
        <v>3500</v>
      </c>
      <c r="E7" s="8">
        <f t="shared" si="0"/>
        <v>892500</v>
      </c>
      <c r="F7" s="8">
        <f t="shared" si="1"/>
        <v>312375</v>
      </c>
      <c r="G7" s="9">
        <v>0.35</v>
      </c>
      <c r="H7" s="9">
        <f t="shared" si="2"/>
        <v>1.1383928571428572</v>
      </c>
      <c r="J7" s="6" t="s">
        <v>17</v>
      </c>
      <c r="K7" s="6">
        <v>224</v>
      </c>
      <c r="L7" s="11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SUM('4月:7月'!C8)</f>
        <v>902</v>
      </c>
      <c r="D8" s="11">
        <v>1300</v>
      </c>
      <c r="E8" s="8">
        <f t="shared" si="0"/>
        <v>1172600</v>
      </c>
      <c r="F8" s="8">
        <f t="shared" si="1"/>
        <v>474903</v>
      </c>
      <c r="G8" s="9">
        <v>0.40500000000000003</v>
      </c>
      <c r="H8" s="9">
        <f t="shared" si="2"/>
        <v>0.73333333333333328</v>
      </c>
      <c r="J8" s="6" t="s">
        <v>15</v>
      </c>
      <c r="K8" s="6">
        <v>1230</v>
      </c>
      <c r="L8" s="11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SUM('4月:7月'!C9)</f>
        <v>263</v>
      </c>
      <c r="D9" s="11">
        <v>2980</v>
      </c>
      <c r="E9" s="8">
        <f t="shared" si="0"/>
        <v>783740</v>
      </c>
      <c r="F9" s="8">
        <f t="shared" si="1"/>
        <v>329171</v>
      </c>
      <c r="G9" s="9">
        <v>0.42</v>
      </c>
      <c r="H9" s="9">
        <f t="shared" si="2"/>
        <v>5.9772727272727275</v>
      </c>
      <c r="J9" s="6" t="s">
        <v>14</v>
      </c>
      <c r="K9" s="6">
        <v>44</v>
      </c>
      <c r="L9" s="11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9860040</v>
      </c>
      <c r="F15" s="8">
        <f>SUM(F4:F14)</f>
        <v>3304859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4月</vt:lpstr>
      <vt:lpstr>5月</vt:lpstr>
      <vt:lpstr>6月</vt:lpstr>
      <vt:lpstr>7月</vt:lpstr>
      <vt:lpstr>集計結果</vt:lpstr>
      <vt:lpstr>売上4月</vt:lpstr>
      <vt:lpstr>売上5月</vt:lpstr>
      <vt:lpstr>売上6月</vt:lpstr>
      <vt:lpstr>売上7月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2017-03-30T06:18:21Z</cp:lastPrinted>
  <dcterms:created xsi:type="dcterms:W3CDTF">2017-03-07T07:58:40Z</dcterms:created>
  <dcterms:modified xsi:type="dcterms:W3CDTF">2017-05-26T04:32:16Z</dcterms:modified>
</cp:coreProperties>
</file>