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1"/>
  </bookViews>
  <sheets>
    <sheet name="2017年商品一覧" sheetId="3" r:id="rId1"/>
    <sheet name="売上管理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<sst xmlns="http://schemas.openxmlformats.org/spreadsheetml/2006/main" count="141" uniqueCount="81">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</sst>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zoomScaleNormal="100" workbookViewId="0">
      <selection activeCell="C11" sqref="C11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7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0"/>
  <sheetViews>
    <sheetView tabSelected="1" zoomScale="90" zoomScaleNormal="90" workbookViewId="0">
      <selection activeCell="J3" sqref="J3:J10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1" bestFit="1" customWidth="1"/>
    <col min="5" max="5" width="31.5" customWidth="1"/>
    <col min="6" max="6" width="11.125" customWidth="1"/>
    <col min="7" max="7" width="5.25" bestFit="1" customWidth="1"/>
    <col min="8" max="11" width="11.125" customWidth="1"/>
    <col min="12" max="12" width="5.25" bestFit="1" customWidth="1"/>
  </cols>
  <sheetData>
    <row r="2" spans="2:12" x14ac:dyDescent="0.4">
      <c r="B2" s="5" t="s">
        <v>78</v>
      </c>
      <c r="C2" s="5" t="s">
        <v>17</v>
      </c>
      <c r="D2" s="5" t="s">
        <v>0</v>
      </c>
      <c r="E2" s="5" t="s">
        <v>1</v>
      </c>
      <c r="F2" s="5" t="s">
        <v>24</v>
      </c>
      <c r="G2" s="5" t="s">
        <v>18</v>
      </c>
      <c r="H2" s="5" t="s">
        <v>19</v>
      </c>
      <c r="I2" s="5" t="s">
        <v>26</v>
      </c>
      <c r="J2" s="5" t="s">
        <v>25</v>
      </c>
      <c r="K2" s="5" t="s">
        <v>27</v>
      </c>
      <c r="L2" s="5" t="s">
        <v>20</v>
      </c>
    </row>
    <row r="3" spans="2:12" x14ac:dyDescent="0.4">
      <c r="B3">
        <v>1</v>
      </c>
      <c r="C3" s="6">
        <v>42838</v>
      </c>
      <c r="D3" t="s">
        <v>28</v>
      </c>
      <c r="E3" t="str">
        <f>VLOOKUP($D3,'2017年商品一覧'!$B$3:$J$17,2,FALSE)</f>
        <v>LEDスポットライト　電球色</v>
      </c>
      <c r="F3" s="8">
        <f>VLOOKUP($D3,'2017年商品一覧'!$B$3:$J$17,8,FALSE)</f>
        <v>16200</v>
      </c>
      <c r="G3">
        <v>12</v>
      </c>
      <c r="H3" s="8"/>
      <c r="I3" s="8"/>
      <c r="J3" s="8">
        <f>VLOOKUP($D3,'2017年商品一覧'!$B$3:$J$17,9,FALSE)</f>
        <v>12960</v>
      </c>
      <c r="K3" s="8"/>
      <c r="L3" t="s">
        <v>21</v>
      </c>
    </row>
    <row r="4" spans="2:12" x14ac:dyDescent="0.4">
      <c r="B4">
        <v>2</v>
      </c>
      <c r="C4" s="6">
        <v>42838</v>
      </c>
      <c r="D4" t="s">
        <v>13</v>
      </c>
      <c r="E4" t="str">
        <f>VLOOKUP($D4,'2017年商品一覧'!$B$3:$J$17,2,FALSE)</f>
        <v>ペンダントライト</v>
      </c>
      <c r="F4" s="8">
        <f>VLOOKUP($D4,'2017年商品一覧'!$B$3:$J$17,8,FALSE)</f>
        <v>41200</v>
      </c>
      <c r="G4">
        <v>2</v>
      </c>
      <c r="H4" s="8"/>
      <c r="I4" s="8"/>
      <c r="J4" s="8">
        <f>VLOOKUP($D4,'2017年商品一覧'!$B$3:$J$17,9,FALSE)</f>
        <v>32960</v>
      </c>
      <c r="K4" s="8"/>
      <c r="L4" t="s">
        <v>22</v>
      </c>
    </row>
    <row r="5" spans="2:12" x14ac:dyDescent="0.4">
      <c r="B5">
        <v>3</v>
      </c>
      <c r="C5" s="6">
        <v>42838</v>
      </c>
      <c r="D5" t="s">
        <v>4</v>
      </c>
      <c r="E5" t="str">
        <f>VLOOKUP($D5,'2017年商品一覧'!$B$3:$J$17,2,FALSE)</f>
        <v>ベースダウンライト　電球色</v>
      </c>
      <c r="F5" s="8">
        <f>VLOOKUP($D5,'2017年商品一覧'!$B$3:$J$17,8,FALSE)</f>
        <v>14400</v>
      </c>
      <c r="G5">
        <v>16</v>
      </c>
      <c r="H5" s="8"/>
      <c r="I5" s="8"/>
      <c r="J5" s="8">
        <f>VLOOKUP($D5,'2017年商品一覧'!$B$3:$J$17,9,FALSE)</f>
        <v>11520</v>
      </c>
      <c r="K5" s="8"/>
      <c r="L5" t="s">
        <v>22</v>
      </c>
    </row>
    <row r="6" spans="2:12" x14ac:dyDescent="0.4">
      <c r="B6">
        <v>4</v>
      </c>
      <c r="C6" s="6">
        <v>42847</v>
      </c>
      <c r="D6" t="s">
        <v>2</v>
      </c>
      <c r="E6" t="str">
        <f>VLOOKUP($D6,'2017年商品一覧'!$B$3:$J$17,2,FALSE)</f>
        <v>ベースダウンライト　昼白色</v>
      </c>
      <c r="F6" s="8">
        <f>VLOOKUP($D6,'2017年商品一覧'!$B$3:$J$17,8,FALSE)</f>
        <v>14400</v>
      </c>
      <c r="G6">
        <v>24</v>
      </c>
      <c r="H6" s="8"/>
      <c r="I6" s="8"/>
      <c r="J6" s="8">
        <f>VLOOKUP($D6,'2017年商品一覧'!$B$3:$J$17,9,FALSE)</f>
        <v>11520</v>
      </c>
      <c r="K6" s="8"/>
      <c r="L6" t="s">
        <v>23</v>
      </c>
    </row>
    <row r="7" spans="2:12" x14ac:dyDescent="0.4">
      <c r="B7">
        <v>5</v>
      </c>
      <c r="C7" s="6">
        <v>42847</v>
      </c>
      <c r="D7" t="s">
        <v>7</v>
      </c>
      <c r="E7" t="str">
        <f>VLOOKUP($D7,'2017年商品一覧'!$B$3:$J$17,2,FALSE)</f>
        <v>LEDスポットライト　温白色</v>
      </c>
      <c r="F7" s="8">
        <f>VLOOKUP($D7,'2017年商品一覧'!$B$3:$J$17,8,FALSE)</f>
        <v>16200</v>
      </c>
      <c r="G7">
        <v>30</v>
      </c>
      <c r="H7" s="8"/>
      <c r="I7" s="8"/>
      <c r="J7" s="8">
        <f>VLOOKUP($D7,'2017年商品一覧'!$B$3:$J$17,9,FALSE)</f>
        <v>12960</v>
      </c>
      <c r="K7" s="8"/>
      <c r="L7" t="s">
        <v>21</v>
      </c>
    </row>
    <row r="8" spans="2:12" x14ac:dyDescent="0.4">
      <c r="B8">
        <v>6</v>
      </c>
      <c r="C8" s="6">
        <v>42856</v>
      </c>
      <c r="D8" t="s">
        <v>11</v>
      </c>
      <c r="E8" t="str">
        <f>VLOOKUP($D8,'2017年商品一覧'!$B$3:$J$17,2,FALSE)</f>
        <v>シーリングライト</v>
      </c>
      <c r="F8" s="8">
        <f>VLOOKUP($D8,'2017年商品一覧'!$B$3:$J$17,8,FALSE)</f>
        <v>35500</v>
      </c>
      <c r="G8">
        <v>2</v>
      </c>
      <c r="H8" s="8"/>
      <c r="I8" s="8"/>
      <c r="J8" s="8">
        <f>VLOOKUP($D8,'2017年商品一覧'!$B$3:$J$17,9,FALSE)</f>
        <v>28400</v>
      </c>
      <c r="K8" s="8"/>
      <c r="L8" t="s">
        <v>23</v>
      </c>
    </row>
    <row r="9" spans="2:12" x14ac:dyDescent="0.4">
      <c r="B9">
        <v>7</v>
      </c>
      <c r="C9" s="6">
        <v>42856</v>
      </c>
      <c r="D9" t="s">
        <v>6</v>
      </c>
      <c r="E9" t="str">
        <f>VLOOKUP($D9,'2017年商品一覧'!$B$3:$J$17,2,FALSE)</f>
        <v>ユニバーサルダウンライト　広角</v>
      </c>
      <c r="F9" s="8">
        <f>VLOOKUP($D9,'2017年商品一覧'!$B$3:$J$17,8,FALSE)</f>
        <v>12700</v>
      </c>
      <c r="G9">
        <v>22</v>
      </c>
      <c r="H9" s="8"/>
      <c r="I9" s="8"/>
      <c r="J9" s="8">
        <f>VLOOKUP($D9,'2017年商品一覧'!$B$3:$J$17,9,FALSE)</f>
        <v>10160</v>
      </c>
      <c r="K9" s="8"/>
      <c r="L9" t="s">
        <v>22</v>
      </c>
    </row>
    <row r="10" spans="2:12" x14ac:dyDescent="0.4">
      <c r="B10">
        <v>8</v>
      </c>
      <c r="C10" s="6">
        <v>42856</v>
      </c>
      <c r="D10" t="s">
        <v>15</v>
      </c>
      <c r="E10" t="str">
        <f>VLOOKUP($D10,'2017年商品一覧'!$B$3:$J$17,2,FALSE)</f>
        <v>ブラケットライト　40W型</v>
      </c>
      <c r="F10" s="8">
        <f>VLOOKUP($D10,'2017年商品一覧'!$B$3:$J$17,8,FALSE)</f>
        <v>37000</v>
      </c>
      <c r="G10">
        <v>4</v>
      </c>
      <c r="H10" s="8"/>
      <c r="I10" s="8"/>
      <c r="J10" s="8">
        <f>VLOOKUP($D10,'2017年商品一覧'!$B$3:$J$17,9,FALSE)</f>
        <v>29600</v>
      </c>
      <c r="K10" s="8"/>
      <c r="L10" t="s">
        <v>23</v>
      </c>
    </row>
  </sheetData>
  <phoneticPr fontId="1"/>
  <dataValidations count="1">
    <dataValidation type="list" allowBlank="1" showInputMessage="1" showErrorMessage="1" sqref="C13:C14">
      <formula1>$C$13:$C$14</formula1>
    </dataValidation>
  </dataValidations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2017年商品一覧</vt:lpstr>
      <vt:lpstr>売上管理表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2017-05-26T04:34:31Z</dcterms:modified>
</cp:coreProperties>
</file>