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0" yWindow="0" windowWidth="25600" windowHeight="16060" tabRatio="500"/>
  </bookViews>
  <sheets>
    <sheet name="Article information" sheetId="7" r:id="rId1"/>
    <sheet name="Table S1" sheetId="4" r:id="rId2"/>
    <sheet name="Table S2" sheetId="5" r:id="rId3"/>
    <sheet name="Table S3" sheetId="6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38" i="4" l="1"/>
  <c r="F9" i="4"/>
  <c r="F10" i="4"/>
  <c r="F11" i="4"/>
  <c r="F12" i="4"/>
  <c r="F13" i="4"/>
  <c r="F14" i="4"/>
  <c r="F15" i="4"/>
  <c r="F16" i="4"/>
  <c r="F17" i="4"/>
  <c r="F18" i="4"/>
  <c r="F19" i="4"/>
  <c r="F20" i="4"/>
  <c r="F8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24" i="4"/>
</calcChain>
</file>

<file path=xl/sharedStrings.xml><?xml version="1.0" encoding="utf-8"?>
<sst xmlns="http://schemas.openxmlformats.org/spreadsheetml/2006/main" count="138" uniqueCount="91">
  <si>
    <t>Roland</t>
  </si>
  <si>
    <t>Zibara</t>
  </si>
  <si>
    <t>Tan</t>
  </si>
  <si>
    <t>% increase(day), created by Plot Digitizer, 2.6.8</t>
  </si>
  <si>
    <t>Date: 12/1/17, 4:09:13 PM</t>
  </si>
  <si>
    <t>day</t>
  </si>
  <si>
    <t>% increase</t>
  </si>
  <si>
    <t>SEM %</t>
  </si>
  <si>
    <t>SEM</t>
  </si>
  <si>
    <t>Extracted data: control tumor volume</t>
  </si>
  <si>
    <t>Extracted data: BEVA treated tumor volume</t>
  </si>
  <si>
    <t>Estimated parameter values</t>
  </si>
  <si>
    <t>Mollard</t>
  </si>
  <si>
    <t>[2.85e-6 1.62e-5]</t>
  </si>
  <si>
    <t>[3.36e-6 2.96e-5]</t>
  </si>
  <si>
    <t>[5.51e-7 5.61e-6]</t>
  </si>
  <si>
    <t>[2.68e-6 3.09e-5]</t>
  </si>
  <si>
    <t>[3.72e-6 6.28e-6]</t>
  </si>
  <si>
    <t>[1.96e-6 8.83e-5]</t>
  </si>
  <si>
    <t>[9.59e-8 3.98e-6]</t>
  </si>
  <si>
    <t>[1.52e-7 3.22e-6]</t>
  </si>
  <si>
    <t>[2.69e-6 6.16e-5]</t>
  </si>
  <si>
    <t>[1.63e-7 3.77e-6]</t>
  </si>
  <si>
    <t>[2.58e-6 1.39e-5]</t>
  </si>
  <si>
    <t>[4.00e-7 2.10e-6]</t>
  </si>
  <si>
    <t>[2.80e-6 5.95e-5]</t>
  </si>
  <si>
    <t>Protocol A</t>
  </si>
  <si>
    <t>Protocol Z</t>
  </si>
  <si>
    <t>Protocol V11a</t>
  </si>
  <si>
    <t>Protocl V11a-D</t>
  </si>
  <si>
    <t>[3.69e-8 4.16e-6]</t>
  </si>
  <si>
    <r>
      <t>k</t>
    </r>
    <r>
      <rPr>
        <b/>
        <vertAlign val="subscript"/>
        <sz val="12"/>
        <color theme="1"/>
        <rFont val="Calibri (Body)"/>
      </rPr>
      <t xml:space="preserve">0 </t>
    </r>
    <r>
      <rPr>
        <b/>
        <sz val="12"/>
        <color theme="1"/>
        <rFont val="Calibri (Body)"/>
      </rPr>
      <t xml:space="preserve"> (s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 (Body)"/>
      </rPr>
      <t>)</t>
    </r>
  </si>
  <si>
    <r>
      <t>k</t>
    </r>
    <r>
      <rPr>
        <b/>
        <vertAlign val="subscript"/>
        <sz val="12"/>
        <color theme="1"/>
        <rFont val="Calibri (Body)"/>
      </rPr>
      <t xml:space="preserve">1 </t>
    </r>
    <r>
      <rPr>
        <b/>
        <sz val="12"/>
        <color theme="1"/>
        <rFont val="Calibri (Body)"/>
      </rPr>
      <t>(cm</t>
    </r>
    <r>
      <rPr>
        <b/>
        <vertAlign val="superscript"/>
        <sz val="12"/>
        <color theme="1"/>
        <rFont val="Calibri (Body)"/>
      </rPr>
      <t>3</t>
    </r>
    <r>
      <rPr>
        <b/>
        <sz val="12"/>
        <color theme="1"/>
        <rFont val="Calibri (Body)"/>
      </rPr>
      <t xml:space="preserve"> tissue/s)</t>
    </r>
  </si>
  <si>
    <r>
      <t>Ang</t>
    </r>
    <r>
      <rPr>
        <b/>
        <vertAlign val="subscript"/>
        <sz val="12"/>
        <color theme="1"/>
        <rFont val="Calibri (Body)"/>
      </rPr>
      <t xml:space="preserve">0 </t>
    </r>
    <r>
      <rPr>
        <b/>
        <sz val="12"/>
        <color theme="1"/>
        <rFont val="Calibri (Body)"/>
      </rPr>
      <t>(mol/cm</t>
    </r>
    <r>
      <rPr>
        <b/>
        <vertAlign val="superscript"/>
        <sz val="12"/>
        <color theme="1"/>
        <rFont val="Calibri (Body)"/>
      </rPr>
      <t>3</t>
    </r>
    <r>
      <rPr>
        <b/>
        <sz val="12"/>
        <color theme="1"/>
        <rFont val="Calibri (Body)"/>
      </rPr>
      <t xml:space="preserve"> tissue)</t>
    </r>
  </si>
  <si>
    <t>relative tumor volume compared to day 8</t>
  </si>
  <si>
    <r>
      <t>0.1 cm</t>
    </r>
    <r>
      <rPr>
        <vertAlign val="superscript"/>
        <sz val="12"/>
        <color theme="1"/>
        <rFont val="Calibri (Body)"/>
      </rPr>
      <t>3</t>
    </r>
  </si>
  <si>
    <r>
      <t>0.5 cm</t>
    </r>
    <r>
      <rPr>
        <vertAlign val="superscript"/>
        <sz val="12"/>
        <color rgb="FF000000"/>
        <rFont val="Calibri (Body)"/>
      </rPr>
      <t>3</t>
    </r>
  </si>
  <si>
    <r>
      <t>0.004 cm</t>
    </r>
    <r>
      <rPr>
        <vertAlign val="superscript"/>
        <sz val="12"/>
        <color theme="1"/>
        <rFont val="Calibri (Body)"/>
      </rPr>
      <t>3</t>
    </r>
  </si>
  <si>
    <t>biweekly</t>
  </si>
  <si>
    <t>Volk2008</t>
  </si>
  <si>
    <t>Volk2011a</t>
  </si>
  <si>
    <t>Volk2011b</t>
  </si>
  <si>
    <t>set 1</t>
  </si>
  <si>
    <t>set 2</t>
  </si>
  <si>
    <t>set 3</t>
  </si>
  <si>
    <t>set 4</t>
  </si>
  <si>
    <t>set 5</t>
  </si>
  <si>
    <t>set 6</t>
  </si>
  <si>
    <t>set 7</t>
  </si>
  <si>
    <t>set 8</t>
  </si>
  <si>
    <t>set 9</t>
  </si>
  <si>
    <t>set 10</t>
  </si>
  <si>
    <t>set 11</t>
  </si>
  <si>
    <t>set 12</t>
  </si>
  <si>
    <t>model simulation of control (relative volume compare to day 8):</t>
  </si>
  <si>
    <t>model simulation of treated tumor volume  (relative volume compare to day 8):</t>
  </si>
  <si>
    <t>error (ctrl)</t>
  </si>
  <si>
    <t>error (tx)</t>
  </si>
  <si>
    <t>Table S1: Mollard case extracted data and estimated parameter sets</t>
  </si>
  <si>
    <t>Table S2. Parameter bounds and values used in simulations</t>
  </si>
  <si>
    <t>Table S3. Protocoles used in model simulation and experimental studies</t>
  </si>
  <si>
    <t>simulated protocols</t>
  </si>
  <si>
    <t># cells injected</t>
  </si>
  <si>
    <t>Treatment Start</t>
  </si>
  <si>
    <t>Day 26</t>
  </si>
  <si>
    <t>2.00E+06 or 1.00E+06</t>
  </si>
  <si>
    <t>Day 0</t>
  </si>
  <si>
    <t>Day 14</t>
  </si>
  <si>
    <t>Day 10</t>
  </si>
  <si>
    <t>Day 19</t>
  </si>
  <si>
    <t>Day 21</t>
  </si>
  <si>
    <t>Roland (2009)</t>
  </si>
  <si>
    <t>Zibara (2015)</t>
  </si>
  <si>
    <t>Tan (2015)</t>
  </si>
  <si>
    <t>Volk (2008)</t>
  </si>
  <si>
    <t>Volk (2011)</t>
  </si>
  <si>
    <t>Author (Year)</t>
  </si>
  <si>
    <t>Dosage (mg/kg)</t>
  </si>
  <si>
    <t>Duration (weeks)</t>
  </si>
  <si>
    <t>Frequency</t>
  </si>
  <si>
    <t xml:space="preserve">Treatment start at tumor volume = </t>
  </si>
  <si>
    <t>Protocol</t>
  </si>
  <si>
    <t>error (total)</t>
  </si>
  <si>
    <t>Estimuted errors</t>
  </si>
  <si>
    <t>model simulated mean relative tumor volume</t>
  </si>
  <si>
    <t>Day 5</t>
  </si>
  <si>
    <t>weekly</t>
  </si>
  <si>
    <t>Mollard (2017)</t>
  </si>
  <si>
    <t>experimental conditions from published papers (adapted from Gaddy 2017)</t>
  </si>
  <si>
    <t>Authors: Qianhui Wu Alyssa D. Arnheim, and Stacey D. Finley</t>
  </si>
  <si>
    <r>
      <t xml:space="preserve">Article Title: </t>
    </r>
    <r>
      <rPr>
        <b/>
        <i/>
        <sz val="12"/>
        <color theme="1"/>
        <rFont val="Arial"/>
      </rPr>
      <t>In silico</t>
    </r>
    <r>
      <rPr>
        <b/>
        <sz val="12"/>
        <color theme="1"/>
        <rFont val="Arial"/>
      </rPr>
      <t xml:space="preserve"> mouse study identifies tumor growth kinetics as biomarkers for the outcome of anti-angiogenic treatment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</si>
</sst>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Calibri (Body)"/>
    </font>
    <font>
      <b/>
      <vertAlign val="superscript"/>
      <sz val="12"/>
      <color theme="1"/>
      <name val="Calibri (Body)"/>
    </font>
    <font>
      <vertAlign val="superscript"/>
      <sz val="12"/>
      <color theme="1"/>
      <name val="Calibri (Body)"/>
    </font>
    <font>
      <vertAlign val="superscript"/>
      <sz val="12"/>
      <color rgb="FF000000"/>
      <name val="Calibri (Body)"/>
    </font>
    <font>
      <sz val="12"/>
      <color theme="4"/>
      <name val="Calibri"/>
      <family val="2"/>
      <scheme val="minor"/>
    </font>
    <font>
      <b/>
      <u/>
      <sz val="12"/>
      <color theme="4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theme="1"/>
      <name val="Arial"/>
    </font>
    <font>
      <b/>
      <i/>
      <sz val="12"/>
      <color theme="1"/>
      <name val="Arial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3" xfId="0" applyFont="1" applyBorder="1"/>
    <xf numFmtId="0" fontId="3" fillId="0" borderId="2" xfId="0" applyFont="1" applyBorder="1"/>
    <xf numFmtId="0" fontId="3" fillId="0" borderId="1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1" fontId="5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12" fillId="0" borderId="0" xfId="0" applyFont="1"/>
    <xf numFmtId="0" fontId="0" fillId="0" borderId="1" xfId="0" applyBorder="1"/>
    <xf numFmtId="0" fontId="0" fillId="0" borderId="4" xfId="0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16" fillId="0" borderId="0" xfId="0" applyFont="1"/>
    <xf numFmtId="0" fontId="14" fillId="0" borderId="5" xfId="0" applyFont="1" applyBorder="1" applyAlignment="1">
      <alignment horizontal="center" wrapText="1"/>
    </xf>
    <xf numFmtId="0" fontId="14" fillId="0" borderId="5" xfId="0" applyFont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/>
    <xf numFmtId="0" fontId="19" fillId="0" borderId="6" xfId="0" applyFont="1" applyBorder="1" applyAlignment="1">
      <alignment horizontal="center"/>
    </xf>
    <xf numFmtId="0" fontId="19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11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1" fontId="16" fillId="0" borderId="0" xfId="0" applyNumberFormat="1" applyFont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11" fontId="5" fillId="0" borderId="0" xfId="0" applyNumberFormat="1" applyFont="1" applyBorder="1"/>
    <xf numFmtId="0" fontId="13" fillId="0" borderId="0" xfId="0" applyFont="1" applyBorder="1"/>
    <xf numFmtId="0" fontId="12" fillId="0" borderId="0" xfId="0" applyFont="1" applyBorder="1"/>
    <xf numFmtId="11" fontId="12" fillId="0" borderId="0" xfId="0" applyNumberFormat="1" applyFont="1" applyBorder="1"/>
    <xf numFmtId="2" fontId="0" fillId="0" borderId="0" xfId="0" applyNumberFormat="1" applyBorder="1"/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0" xfId="0" applyNumberFormat="1" applyFont="1"/>
    <xf numFmtId="164" fontId="0" fillId="0" borderId="1" xfId="0" applyNumberFormat="1" applyFont="1" applyBorder="1"/>
    <xf numFmtId="11" fontId="0" fillId="0" borderId="0" xfId="0" applyNumberFormat="1" applyFont="1" applyAlignment="1"/>
    <xf numFmtId="0" fontId="14" fillId="0" borderId="0" xfId="0" applyFont="1" applyBorder="1" applyAlignment="1">
      <alignment horizontal="center" wrapText="1"/>
    </xf>
    <xf numFmtId="0" fontId="14" fillId="0" borderId="9" xfId="0" applyFont="1" applyFill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164" fontId="0" fillId="0" borderId="0" xfId="0" applyNumberFormat="1" applyBorder="1"/>
    <xf numFmtId="164" fontId="0" fillId="0" borderId="0" xfId="0" applyNumberFormat="1" applyFont="1" applyBorder="1"/>
    <xf numFmtId="164" fontId="0" fillId="0" borderId="4" xfId="0" applyNumberFormat="1" applyBorder="1"/>
    <xf numFmtId="0" fontId="3" fillId="0" borderId="4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11" fontId="0" fillId="0" borderId="1" xfId="0" applyNumberFormat="1" applyFont="1" applyBorder="1" applyAlignment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7" xfId="0" applyFont="1" applyBorder="1" applyAlignment="1">
      <alignment horizontal="center"/>
    </xf>
    <xf numFmtId="0" fontId="20" fillId="0" borderId="0" xfId="0" applyFont="1" applyAlignment="1">
      <alignment vertical="center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D6" sqref="D6"/>
    </sheetView>
  </sheetViews>
  <sheetFormatPr baseColWidth="10" defaultRowHeight="15" x14ac:dyDescent="0"/>
  <cols>
    <col min="1" max="16384" width="10.83203125" style="22"/>
  </cols>
  <sheetData>
    <row r="1" spans="1:1">
      <c r="A1" s="67" t="s">
        <v>90</v>
      </c>
    </row>
    <row r="2" spans="1:1">
      <c r="A2" s="67"/>
    </row>
    <row r="3" spans="1:1">
      <c r="A3" s="67" t="s">
        <v>89</v>
      </c>
    </row>
    <row r="4" spans="1:1">
      <c r="A4" s="6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workbookViewId="0">
      <selection sqref="A1:XFD1"/>
    </sheetView>
  </sheetViews>
  <sheetFormatPr baseColWidth="10" defaultRowHeight="15" x14ac:dyDescent="0"/>
  <cols>
    <col min="2" max="2" width="9.6640625" bestFit="1" customWidth="1"/>
    <col min="3" max="3" width="14.1640625" bestFit="1" customWidth="1"/>
    <col min="4" max="4" width="18.6640625" customWidth="1"/>
    <col min="5" max="5" width="14.6640625" customWidth="1"/>
    <col min="6" max="6" width="18.83203125" bestFit="1" customWidth="1"/>
  </cols>
  <sheetData>
    <row r="1" spans="1:18">
      <c r="A1" s="2" t="s">
        <v>58</v>
      </c>
    </row>
    <row r="2" spans="1:18">
      <c r="A2" s="2"/>
    </row>
    <row r="3" spans="1:18">
      <c r="A3" t="s">
        <v>3</v>
      </c>
    </row>
    <row r="4" spans="1:18">
      <c r="A4" t="s">
        <v>4</v>
      </c>
    </row>
    <row r="6" spans="1:18" ht="16" customHeight="1">
      <c r="A6" s="63" t="s">
        <v>9</v>
      </c>
      <c r="B6" s="63"/>
      <c r="C6" s="63"/>
      <c r="D6" s="63"/>
      <c r="E6" s="64"/>
      <c r="F6" s="38"/>
      <c r="G6" s="59" t="s">
        <v>54</v>
      </c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</row>
    <row r="7" spans="1:18" ht="45">
      <c r="A7" s="13" t="s">
        <v>5</v>
      </c>
      <c r="B7" s="13" t="s">
        <v>6</v>
      </c>
      <c r="C7" s="13" t="s">
        <v>7</v>
      </c>
      <c r="D7" s="44" t="s">
        <v>34</v>
      </c>
      <c r="E7" s="13" t="s">
        <v>8</v>
      </c>
      <c r="F7" s="46" t="s">
        <v>84</v>
      </c>
      <c r="G7" s="9" t="s">
        <v>42</v>
      </c>
      <c r="H7" s="9" t="s">
        <v>43</v>
      </c>
      <c r="I7" s="9" t="s">
        <v>44</v>
      </c>
      <c r="J7" s="9" t="s">
        <v>45</v>
      </c>
      <c r="K7" s="9" t="s">
        <v>46</v>
      </c>
      <c r="L7" s="9" t="s">
        <v>47</v>
      </c>
      <c r="M7" s="9" t="s">
        <v>48</v>
      </c>
      <c r="N7" s="9" t="s">
        <v>49</v>
      </c>
      <c r="O7" s="9" t="s">
        <v>50</v>
      </c>
      <c r="P7" s="9" t="s">
        <v>51</v>
      </c>
      <c r="Q7" s="9" t="s">
        <v>52</v>
      </c>
      <c r="R7" s="9" t="s">
        <v>53</v>
      </c>
    </row>
    <row r="8" spans="1:18">
      <c r="A8">
        <v>8</v>
      </c>
      <c r="B8">
        <v>0</v>
      </c>
      <c r="C8">
        <v>0</v>
      </c>
      <c r="D8">
        <v>1</v>
      </c>
      <c r="E8">
        <v>0</v>
      </c>
      <c r="F8" s="39">
        <f>AVERAGE(G8:R8)</f>
        <v>1</v>
      </c>
      <c r="G8" s="41">
        <v>1</v>
      </c>
      <c r="H8" s="41">
        <v>1</v>
      </c>
      <c r="I8" s="41">
        <v>1</v>
      </c>
      <c r="J8" s="41">
        <v>1</v>
      </c>
      <c r="K8" s="41">
        <v>1</v>
      </c>
      <c r="L8" s="41">
        <v>1</v>
      </c>
      <c r="M8" s="41">
        <v>1</v>
      </c>
      <c r="N8" s="41">
        <v>1</v>
      </c>
      <c r="O8" s="41">
        <v>1</v>
      </c>
      <c r="P8" s="41">
        <v>1</v>
      </c>
      <c r="Q8" s="41">
        <v>1</v>
      </c>
      <c r="R8" s="41">
        <v>1</v>
      </c>
    </row>
    <row r="9" spans="1:18">
      <c r="A9">
        <v>12</v>
      </c>
      <c r="B9">
        <v>367.78</v>
      </c>
      <c r="C9">
        <v>50.79</v>
      </c>
      <c r="D9">
        <v>4.68</v>
      </c>
      <c r="E9">
        <v>0.50790000000000002</v>
      </c>
      <c r="F9" s="39">
        <f t="shared" ref="F9:F20" si="0">AVERAGE(G9:R9)</f>
        <v>2.1446390827214761</v>
      </c>
      <c r="G9" s="41">
        <v>2.0376739315201702</v>
      </c>
      <c r="H9" s="41">
        <v>2.3199083394981299</v>
      </c>
      <c r="I9" s="41">
        <v>2.3349359648018702</v>
      </c>
      <c r="J9" s="41">
        <v>2.3448307686474101</v>
      </c>
      <c r="K9" s="41">
        <v>2.3457259022977102</v>
      </c>
      <c r="L9" s="41">
        <v>2.3505067457677198</v>
      </c>
      <c r="M9" s="41">
        <v>2.3513831812644299</v>
      </c>
      <c r="N9" s="41">
        <v>2.3558766448820498</v>
      </c>
      <c r="O9" s="41">
        <v>2.3611659864929</v>
      </c>
      <c r="P9" s="41">
        <v>1.6684194113519299</v>
      </c>
      <c r="Q9" s="41">
        <v>1.6293003908735499</v>
      </c>
      <c r="R9" s="41">
        <v>1.6359417252598401</v>
      </c>
    </row>
    <row r="10" spans="1:18">
      <c r="A10">
        <v>19</v>
      </c>
      <c r="B10">
        <v>1998.96</v>
      </c>
      <c r="C10">
        <v>711.11</v>
      </c>
      <c r="D10">
        <v>20.99</v>
      </c>
      <c r="E10">
        <v>7.1111000000000004</v>
      </c>
      <c r="F10" s="39">
        <f t="shared" si="0"/>
        <v>8.5293415749542394</v>
      </c>
      <c r="G10" s="41">
        <v>7.0836101825397497</v>
      </c>
      <c r="H10" s="41">
        <v>10.123479239897099</v>
      </c>
      <c r="I10" s="41">
        <v>10.305102214455999</v>
      </c>
      <c r="J10" s="41">
        <v>10.425820777189299</v>
      </c>
      <c r="K10" s="41">
        <v>10.436785122842</v>
      </c>
      <c r="L10" s="41">
        <v>10.495459836091401</v>
      </c>
      <c r="M10" s="41">
        <v>10.506240890917301</v>
      </c>
      <c r="N10" s="41">
        <v>10.561625937464299</v>
      </c>
      <c r="O10" s="41">
        <v>10.6270601617405</v>
      </c>
      <c r="P10" s="41">
        <v>4.0867337113253699</v>
      </c>
      <c r="Q10" s="41">
        <v>3.8285507157626402</v>
      </c>
      <c r="R10" s="41">
        <v>3.8716301092252099</v>
      </c>
    </row>
    <row r="11" spans="1:18">
      <c r="A11">
        <v>22</v>
      </c>
      <c r="B11">
        <v>3424.14</v>
      </c>
      <c r="C11">
        <v>1244.48</v>
      </c>
      <c r="D11">
        <v>35.24</v>
      </c>
      <c r="E11">
        <v>12.444800000000001</v>
      </c>
      <c r="F11" s="39">
        <f t="shared" si="0"/>
        <v>15.633476788778351</v>
      </c>
      <c r="G11" s="41">
        <v>12.0859522635332</v>
      </c>
      <c r="H11" s="41">
        <v>19.047731321439802</v>
      </c>
      <c r="I11" s="41">
        <v>19.4843759754845</v>
      </c>
      <c r="J11" s="41">
        <v>19.775781926158299</v>
      </c>
      <c r="K11" s="41">
        <v>19.8022956085338</v>
      </c>
      <c r="L11" s="41">
        <v>19.9443143234483</v>
      </c>
      <c r="M11" s="41">
        <v>19.970432969833499</v>
      </c>
      <c r="N11" s="41">
        <v>20.1047287451267</v>
      </c>
      <c r="O11" s="41">
        <v>20.263643498911399</v>
      </c>
      <c r="P11" s="41">
        <v>5.9999378563609698</v>
      </c>
      <c r="Q11" s="41">
        <v>5.5216600191717502</v>
      </c>
      <c r="R11" s="41">
        <v>5.6008669573379999</v>
      </c>
    </row>
    <row r="12" spans="1:18">
      <c r="A12">
        <v>26</v>
      </c>
      <c r="B12">
        <v>6272.28</v>
      </c>
      <c r="C12">
        <v>1980.99</v>
      </c>
      <c r="D12">
        <v>63.72</v>
      </c>
      <c r="E12">
        <v>19.809899999999999</v>
      </c>
      <c r="F12" s="39">
        <f t="shared" si="0"/>
        <v>33.822004818409788</v>
      </c>
      <c r="G12" s="41">
        <v>24.654315839987301</v>
      </c>
      <c r="H12" s="41">
        <v>42.688302420293802</v>
      </c>
      <c r="I12" s="41">
        <v>43.548425844812201</v>
      </c>
      <c r="J12" s="41">
        <v>44.099157396302502</v>
      </c>
      <c r="K12" s="41">
        <v>44.148618616662397</v>
      </c>
      <c r="L12" s="41">
        <v>44.413812025571801</v>
      </c>
      <c r="M12" s="41">
        <v>44.461119211147398</v>
      </c>
      <c r="N12" s="41">
        <v>44.704516635164502</v>
      </c>
      <c r="O12" s="41">
        <v>44.970526842026501</v>
      </c>
      <c r="P12" s="41">
        <v>10.0126905760214</v>
      </c>
      <c r="Q12" s="41">
        <v>8.9981114297828508</v>
      </c>
      <c r="R12" s="41">
        <v>9.16446098314489</v>
      </c>
    </row>
    <row r="13" spans="1:18">
      <c r="A13">
        <v>29</v>
      </c>
      <c r="B13">
        <v>6072.06</v>
      </c>
      <c r="C13">
        <v>2539.6799999999998</v>
      </c>
      <c r="D13">
        <v>61.72</v>
      </c>
      <c r="E13">
        <v>25.396799999999999</v>
      </c>
      <c r="F13" s="39">
        <f t="shared" si="0"/>
        <v>50.381173346810982</v>
      </c>
      <c r="G13" s="41">
        <v>42.085876275671197</v>
      </c>
      <c r="H13" s="41">
        <v>63.8668032546625</v>
      </c>
      <c r="I13" s="41">
        <v>64.659357350429502</v>
      </c>
      <c r="J13" s="41">
        <v>65.165732836789502</v>
      </c>
      <c r="K13" s="41">
        <v>65.211629793923194</v>
      </c>
      <c r="L13" s="41">
        <v>65.462542383741393</v>
      </c>
      <c r="M13" s="41">
        <v>65.5053831341002</v>
      </c>
      <c r="N13" s="41">
        <v>65.730001037834498</v>
      </c>
      <c r="O13" s="41">
        <v>65.944806034320095</v>
      </c>
      <c r="P13" s="41">
        <v>14.702892643064301</v>
      </c>
      <c r="Q13" s="41">
        <v>12.9792982913257</v>
      </c>
      <c r="R13" s="41">
        <v>13.2597571258698</v>
      </c>
    </row>
    <row r="14" spans="1:18">
      <c r="A14">
        <v>33</v>
      </c>
      <c r="B14">
        <v>7294.87</v>
      </c>
      <c r="C14">
        <v>2641.3</v>
      </c>
      <c r="D14">
        <v>73.95</v>
      </c>
      <c r="E14">
        <v>26.413</v>
      </c>
      <c r="F14" s="39">
        <f t="shared" si="0"/>
        <v>74.015529410581266</v>
      </c>
      <c r="G14" s="41">
        <v>73.889851005690105</v>
      </c>
      <c r="H14" s="41">
        <v>92.187490288617994</v>
      </c>
      <c r="I14" s="41">
        <v>92.889816170086505</v>
      </c>
      <c r="J14" s="41">
        <v>93.337089597586498</v>
      </c>
      <c r="K14" s="41">
        <v>93.378244704508802</v>
      </c>
      <c r="L14" s="41">
        <v>93.610217795313503</v>
      </c>
      <c r="M14" s="41">
        <v>93.6471082686258</v>
      </c>
      <c r="N14" s="41">
        <v>93.846749755404105</v>
      </c>
      <c r="O14" s="41">
        <v>93.993133411073799</v>
      </c>
      <c r="P14" s="41">
        <v>24.545822539873701</v>
      </c>
      <c r="Q14" s="41">
        <v>21.157555555679799</v>
      </c>
      <c r="R14" s="41">
        <v>21.703273834514601</v>
      </c>
    </row>
    <row r="15" spans="1:18">
      <c r="A15">
        <v>36</v>
      </c>
      <c r="B15">
        <v>7043.79</v>
      </c>
      <c r="C15">
        <v>2742.86</v>
      </c>
      <c r="D15">
        <v>71.44</v>
      </c>
      <c r="E15">
        <v>27.428599999999999</v>
      </c>
      <c r="F15" s="39">
        <f t="shared" si="0"/>
        <v>92.698547632927117</v>
      </c>
      <c r="G15" s="41">
        <v>97.990233991609699</v>
      </c>
      <c r="H15" s="41">
        <v>113.48906473864299</v>
      </c>
      <c r="I15" s="41">
        <v>114.12397665440299</v>
      </c>
      <c r="J15" s="41">
        <v>114.527091776513</v>
      </c>
      <c r="K15" s="41">
        <v>114.56470824101299</v>
      </c>
      <c r="L15" s="41">
        <v>114.782598976272</v>
      </c>
      <c r="M15" s="41">
        <v>114.815038369025</v>
      </c>
      <c r="N15" s="41">
        <v>114.996031434732</v>
      </c>
      <c r="O15" s="41">
        <v>115.091026738316</v>
      </c>
      <c r="P15" s="41">
        <v>36.060272311888099</v>
      </c>
      <c r="Q15" s="41">
        <v>30.529292550104699</v>
      </c>
      <c r="R15" s="41">
        <v>31.413235812605901</v>
      </c>
    </row>
    <row r="16" spans="1:18">
      <c r="A16">
        <v>40</v>
      </c>
      <c r="B16">
        <v>11568.3</v>
      </c>
      <c r="C16">
        <v>4292.03</v>
      </c>
      <c r="D16">
        <v>116.68</v>
      </c>
      <c r="E16">
        <v>42.920299999999997</v>
      </c>
      <c r="F16" s="39">
        <f t="shared" si="0"/>
        <v>119.56391982979216</v>
      </c>
      <c r="G16" s="41">
        <v>130.20813872537099</v>
      </c>
      <c r="H16" s="41">
        <v>141.972358638755</v>
      </c>
      <c r="I16" s="41">
        <v>142.51772497874401</v>
      </c>
      <c r="J16" s="41">
        <v>142.862184929856</v>
      </c>
      <c r="K16" s="41">
        <v>142.89510669262</v>
      </c>
      <c r="L16" s="41">
        <v>143.09438290729199</v>
      </c>
      <c r="M16" s="41">
        <v>143.12090289172301</v>
      </c>
      <c r="N16" s="41">
        <v>143.27714177633001</v>
      </c>
      <c r="O16" s="41">
        <v>143.30352271449701</v>
      </c>
      <c r="P16" s="41">
        <v>60.258934350389502</v>
      </c>
      <c r="Q16" s="41">
        <v>49.801431570276598</v>
      </c>
      <c r="R16" s="41">
        <v>51.455207781651701</v>
      </c>
    </row>
    <row r="17" spans="1:18">
      <c r="A17">
        <v>43</v>
      </c>
      <c r="B17">
        <v>9742.57</v>
      </c>
      <c r="C17">
        <v>3911.11</v>
      </c>
      <c r="D17">
        <v>98.43</v>
      </c>
      <c r="E17">
        <v>39.1111</v>
      </c>
      <c r="F17" s="39">
        <f t="shared" si="0"/>
        <v>141.92029460382389</v>
      </c>
      <c r="G17" s="41">
        <v>154.43445927087399</v>
      </c>
      <c r="H17" s="41">
        <v>163.39556639722699</v>
      </c>
      <c r="I17" s="41">
        <v>163.87402728921299</v>
      </c>
      <c r="J17" s="41">
        <v>164.174661470697</v>
      </c>
      <c r="K17" s="41">
        <v>164.20407969164299</v>
      </c>
      <c r="L17" s="41">
        <v>164.38951566319199</v>
      </c>
      <c r="M17" s="41">
        <v>164.41160750728801</v>
      </c>
      <c r="N17" s="41">
        <v>164.549362877134</v>
      </c>
      <c r="O17" s="41">
        <v>164.524210516095</v>
      </c>
      <c r="P17" s="41">
        <v>88.625870537822394</v>
      </c>
      <c r="Q17" s="41">
        <v>71.919757673395694</v>
      </c>
      <c r="R17" s="41">
        <v>74.540416351305595</v>
      </c>
    </row>
    <row r="18" spans="1:18">
      <c r="A18">
        <v>47</v>
      </c>
      <c r="B18">
        <v>15130.5</v>
      </c>
      <c r="C18">
        <v>6704.76</v>
      </c>
      <c r="D18">
        <v>152.31</v>
      </c>
      <c r="E18">
        <v>67.047600000000003</v>
      </c>
      <c r="F18" s="39">
        <f t="shared" si="0"/>
        <v>176.37230237663439</v>
      </c>
      <c r="G18" s="41">
        <v>186.81987297311099</v>
      </c>
      <c r="H18" s="41">
        <v>192.040612550151</v>
      </c>
      <c r="I18" s="41">
        <v>192.430201032177</v>
      </c>
      <c r="J18" s="41">
        <v>192.672619796661</v>
      </c>
      <c r="K18" s="41">
        <v>192.69738975876399</v>
      </c>
      <c r="L18" s="41">
        <v>192.864531808327</v>
      </c>
      <c r="M18" s="41">
        <v>192.880734540557</v>
      </c>
      <c r="N18" s="41">
        <v>192.99395384422201</v>
      </c>
      <c r="O18" s="41">
        <v>192.899993644727</v>
      </c>
      <c r="P18" s="41">
        <v>148.334928634699</v>
      </c>
      <c r="Q18" s="41">
        <v>117.517317891613</v>
      </c>
      <c r="R18" s="41">
        <v>122.31547204460399</v>
      </c>
    </row>
    <row r="19" spans="1:18">
      <c r="A19">
        <v>50</v>
      </c>
      <c r="B19">
        <v>19247.599999999999</v>
      </c>
      <c r="C19">
        <v>8507.94</v>
      </c>
      <c r="D19">
        <v>193.48</v>
      </c>
      <c r="E19">
        <v>85.079400000000007</v>
      </c>
      <c r="F19" s="39">
        <f t="shared" si="0"/>
        <v>206.68117963304607</v>
      </c>
      <c r="G19" s="41">
        <v>211.17152394873801</v>
      </c>
      <c r="H19" s="41">
        <v>213.584805545454</v>
      </c>
      <c r="I19" s="41">
        <v>213.907988555229</v>
      </c>
      <c r="J19" s="41">
        <v>214.10690843789399</v>
      </c>
      <c r="K19" s="41">
        <v>214.128209404628</v>
      </c>
      <c r="L19" s="41">
        <v>214.28174990395399</v>
      </c>
      <c r="M19" s="41">
        <v>214.29354698639301</v>
      </c>
      <c r="N19" s="41">
        <v>214.388444977989</v>
      </c>
      <c r="O19" s="41">
        <v>214.242806178363</v>
      </c>
      <c r="P19" s="41">
        <v>208.477094026354</v>
      </c>
      <c r="Q19" s="41">
        <v>170.03664648962899</v>
      </c>
      <c r="R19" s="41">
        <v>177.55443114192801</v>
      </c>
    </row>
    <row r="20" spans="1:18">
      <c r="A20" s="11">
        <v>54</v>
      </c>
      <c r="B20" s="11">
        <v>23365.8</v>
      </c>
      <c r="C20" s="11">
        <v>13333.37</v>
      </c>
      <c r="D20" s="11">
        <v>234.66</v>
      </c>
      <c r="E20" s="11">
        <v>133.33369999999999</v>
      </c>
      <c r="F20" s="40">
        <f t="shared" si="0"/>
        <v>253.96049181841022</v>
      </c>
      <c r="G20" s="42">
        <v>243.723645875557</v>
      </c>
      <c r="H20" s="42">
        <v>242.39072990178499</v>
      </c>
      <c r="I20" s="42">
        <v>242.62570139555601</v>
      </c>
      <c r="J20" s="42">
        <v>242.766837929312</v>
      </c>
      <c r="K20" s="42">
        <v>242.783536328163</v>
      </c>
      <c r="L20" s="42">
        <v>242.91909886886299</v>
      </c>
      <c r="M20" s="42">
        <v>242.92503652734001</v>
      </c>
      <c r="N20" s="42">
        <v>242.995612918528</v>
      </c>
      <c r="O20" s="42">
        <v>242.78097234830901</v>
      </c>
      <c r="P20" s="42">
        <v>290.09180453909403</v>
      </c>
      <c r="Q20" s="42">
        <v>278.93921014282103</v>
      </c>
      <c r="R20" s="42">
        <v>292.58371504559398</v>
      </c>
    </row>
    <row r="21" spans="1:18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ht="16" customHeight="1">
      <c r="A22" s="63" t="s">
        <v>10</v>
      </c>
      <c r="B22" s="63"/>
      <c r="C22" s="63"/>
      <c r="D22" s="63"/>
      <c r="E22" s="64"/>
      <c r="F22" s="38"/>
      <c r="G22" s="59" t="s">
        <v>55</v>
      </c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</row>
    <row r="23" spans="1:18" ht="45">
      <c r="A23" s="13" t="s">
        <v>5</v>
      </c>
      <c r="B23" s="13" t="s">
        <v>6</v>
      </c>
      <c r="C23" s="13" t="s">
        <v>7</v>
      </c>
      <c r="D23" s="44" t="s">
        <v>34</v>
      </c>
      <c r="E23" s="13" t="s">
        <v>8</v>
      </c>
      <c r="F23" s="45" t="s">
        <v>84</v>
      </c>
      <c r="G23" s="9" t="s">
        <v>42</v>
      </c>
      <c r="H23" s="9" t="s">
        <v>43</v>
      </c>
      <c r="I23" s="9" t="s">
        <v>44</v>
      </c>
      <c r="J23" s="9" t="s">
        <v>45</v>
      </c>
      <c r="K23" s="9" t="s">
        <v>46</v>
      </c>
      <c r="L23" s="9" t="s">
        <v>47</v>
      </c>
      <c r="M23" s="9" t="s">
        <v>48</v>
      </c>
      <c r="N23" s="9" t="s">
        <v>49</v>
      </c>
      <c r="O23" s="9" t="s">
        <v>50</v>
      </c>
      <c r="P23" s="9" t="s">
        <v>51</v>
      </c>
      <c r="Q23" s="9" t="s">
        <v>52</v>
      </c>
      <c r="R23" s="9" t="s">
        <v>53</v>
      </c>
    </row>
    <row r="24" spans="1:18">
      <c r="A24">
        <v>8</v>
      </c>
      <c r="B24">
        <v>0</v>
      </c>
      <c r="C24">
        <v>0</v>
      </c>
      <c r="D24">
        <v>1</v>
      </c>
      <c r="E24">
        <v>0</v>
      </c>
      <c r="F24" s="39">
        <f>AVERAGE(G24:R24)</f>
        <v>0.84033213954032737</v>
      </c>
      <c r="G24" s="41">
        <v>0.84767431437375795</v>
      </c>
      <c r="H24" s="41">
        <v>0.822530545856477</v>
      </c>
      <c r="I24" s="41">
        <v>0.82129875910386596</v>
      </c>
      <c r="J24" s="41">
        <v>0.82049304911681098</v>
      </c>
      <c r="K24" s="41">
        <v>0.82042036740243096</v>
      </c>
      <c r="L24" s="41">
        <v>0.82003274105468704</v>
      </c>
      <c r="M24" s="41">
        <v>0.81996178892628002</v>
      </c>
      <c r="N24" s="41">
        <v>0.819598531344087</v>
      </c>
      <c r="O24" s="41">
        <v>0.81917204418141598</v>
      </c>
      <c r="P24" s="41">
        <v>0.88794570947435902</v>
      </c>
      <c r="Q24" s="41">
        <v>0.892850328301104</v>
      </c>
      <c r="R24" s="41">
        <v>0.89200749534865198</v>
      </c>
    </row>
    <row r="25" spans="1:18">
      <c r="A25">
        <v>19</v>
      </c>
      <c r="B25">
        <v>424.42</v>
      </c>
      <c r="C25">
        <v>0</v>
      </c>
      <c r="D25">
        <v>5.24</v>
      </c>
      <c r="E25">
        <v>0</v>
      </c>
      <c r="F25" s="39">
        <f t="shared" ref="F25:F37" si="1">AVERAGE(G25:R25)</f>
        <v>2.3588901294755673</v>
      </c>
      <c r="G25" s="41">
        <v>2.22399591875442</v>
      </c>
      <c r="H25" s="41">
        <v>2.5727860695340299</v>
      </c>
      <c r="I25" s="41">
        <v>2.5915156014304501</v>
      </c>
      <c r="J25" s="41">
        <v>2.6038533628867602</v>
      </c>
      <c r="K25" s="41">
        <v>2.6049698191952699</v>
      </c>
      <c r="L25" s="41">
        <v>2.6109335665602198</v>
      </c>
      <c r="M25" s="41">
        <v>2.6120270425696801</v>
      </c>
      <c r="N25" s="41">
        <v>2.6176340587392199</v>
      </c>
      <c r="O25" s="41">
        <v>2.62423557366944</v>
      </c>
      <c r="P25" s="41">
        <v>1.7767451349766501</v>
      </c>
      <c r="Q25" s="41">
        <v>1.73003221150835</v>
      </c>
      <c r="R25" s="41">
        <v>1.7379531938823201</v>
      </c>
    </row>
    <row r="26" spans="1:18">
      <c r="A26">
        <v>22</v>
      </c>
      <c r="B26">
        <v>1189.1500000000001</v>
      </c>
      <c r="C26">
        <v>25.33</v>
      </c>
      <c r="D26">
        <v>12.89</v>
      </c>
      <c r="E26">
        <v>0.25330000000000003</v>
      </c>
      <c r="F26" s="39">
        <f t="shared" si="1"/>
        <v>3.0137703319950444</v>
      </c>
      <c r="G26" s="41">
        <v>2.7822554030141702</v>
      </c>
      <c r="H26" s="41">
        <v>3.3527575849284799</v>
      </c>
      <c r="I26" s="41">
        <v>3.3840399230034302</v>
      </c>
      <c r="J26" s="41">
        <v>3.4046814382908002</v>
      </c>
      <c r="K26" s="41">
        <v>3.4065506764374298</v>
      </c>
      <c r="L26" s="41">
        <v>3.4165393723253299</v>
      </c>
      <c r="M26" s="41">
        <v>3.4183715830726098</v>
      </c>
      <c r="N26" s="41">
        <v>3.4277693393645801</v>
      </c>
      <c r="O26" s="41">
        <v>3.4388421269879399</v>
      </c>
      <c r="P26" s="41">
        <v>2.0871954932140202</v>
      </c>
      <c r="Q26" s="41">
        <v>2.0172049197752102</v>
      </c>
      <c r="R26" s="41">
        <v>2.0290361235265402</v>
      </c>
    </row>
    <row r="27" spans="1:18">
      <c r="A27">
        <v>26</v>
      </c>
      <c r="B27">
        <v>1192.9100000000001</v>
      </c>
      <c r="C27">
        <v>50.79</v>
      </c>
      <c r="D27">
        <v>12.93</v>
      </c>
      <c r="E27">
        <v>0.50790000000000002</v>
      </c>
      <c r="F27" s="39">
        <f t="shared" si="1"/>
        <v>4.1512009879335841</v>
      </c>
      <c r="G27" s="41">
        <v>3.7193391335812498</v>
      </c>
      <c r="H27" s="41">
        <v>4.7257665885364197</v>
      </c>
      <c r="I27" s="41">
        <v>4.7824593119001602</v>
      </c>
      <c r="J27" s="41">
        <v>4.8199500151276702</v>
      </c>
      <c r="K27" s="41">
        <v>4.8233482722033996</v>
      </c>
      <c r="L27" s="41">
        <v>4.8415166650069503</v>
      </c>
      <c r="M27" s="41">
        <v>4.8448508742032299</v>
      </c>
      <c r="N27" s="41">
        <v>4.86196093873723</v>
      </c>
      <c r="O27" s="41">
        <v>4.8821376670037999</v>
      </c>
      <c r="P27" s="41">
        <v>2.5716244770973602</v>
      </c>
      <c r="Q27" s="41">
        <v>2.4614550027246298</v>
      </c>
      <c r="R27" s="41">
        <v>2.4800029090809002</v>
      </c>
    </row>
    <row r="28" spans="1:18">
      <c r="A28">
        <v>29</v>
      </c>
      <c r="B28">
        <v>3888</v>
      </c>
      <c r="C28">
        <v>1852.05</v>
      </c>
      <c r="D28">
        <v>39.880000000000003</v>
      </c>
      <c r="E28">
        <v>18.520499999999998</v>
      </c>
      <c r="F28" s="39">
        <f t="shared" si="1"/>
        <v>5.2264144290034453</v>
      </c>
      <c r="G28" s="41">
        <v>4.57591945373209</v>
      </c>
      <c r="H28" s="41">
        <v>6.0383103742576898</v>
      </c>
      <c r="I28" s="41">
        <v>6.1222780640014101</v>
      </c>
      <c r="J28" s="41">
        <v>6.1778928032684703</v>
      </c>
      <c r="K28" s="41">
        <v>6.1829372723090197</v>
      </c>
      <c r="L28" s="41">
        <v>6.2099165348806498</v>
      </c>
      <c r="M28" s="41">
        <v>6.2148694126728197</v>
      </c>
      <c r="N28" s="41">
        <v>6.2402946491208304</v>
      </c>
      <c r="O28" s="41">
        <v>6.2702950465673197</v>
      </c>
      <c r="P28" s="41">
        <v>2.9848598317177899</v>
      </c>
      <c r="Q28" s="41">
        <v>2.8373155879128702</v>
      </c>
      <c r="R28" s="41">
        <v>2.86208411760038</v>
      </c>
    </row>
    <row r="29" spans="1:18">
      <c r="A29">
        <v>33</v>
      </c>
      <c r="B29">
        <v>3180.72</v>
      </c>
      <c r="C29">
        <v>1497</v>
      </c>
      <c r="D29">
        <v>32.81</v>
      </c>
      <c r="E29">
        <v>14.97</v>
      </c>
      <c r="F29" s="39">
        <f t="shared" si="1"/>
        <v>7.0856897776471008</v>
      </c>
      <c r="G29" s="41">
        <v>6.0066346859547197</v>
      </c>
      <c r="H29" s="41">
        <v>8.3302619556359403</v>
      </c>
      <c r="I29" s="41">
        <v>8.4670580201001595</v>
      </c>
      <c r="J29" s="41">
        <v>8.5578503155041101</v>
      </c>
      <c r="K29" s="41">
        <v>8.5660928530658893</v>
      </c>
      <c r="L29" s="41">
        <v>8.6101969548609105</v>
      </c>
      <c r="M29" s="41">
        <v>8.6182973507879801</v>
      </c>
      <c r="N29" s="41">
        <v>8.6598988379263808</v>
      </c>
      <c r="O29" s="41">
        <v>8.7090255842802495</v>
      </c>
      <c r="P29" s="41">
        <v>3.6296265927744802</v>
      </c>
      <c r="Q29" s="41">
        <v>3.4190600706110001</v>
      </c>
      <c r="R29" s="41">
        <v>3.45427411026338</v>
      </c>
    </row>
    <row r="30" spans="1:18">
      <c r="A30">
        <v>36</v>
      </c>
      <c r="B30">
        <v>2574.02</v>
      </c>
      <c r="C30">
        <v>709.2</v>
      </c>
      <c r="D30">
        <v>26.74</v>
      </c>
      <c r="E30">
        <v>7.0919999999999996</v>
      </c>
      <c r="F30" s="39">
        <f t="shared" si="1"/>
        <v>8.9519739880325719</v>
      </c>
      <c r="G30" s="41">
        <v>7.3932109366343299</v>
      </c>
      <c r="H30" s="41">
        <v>10.650366185907901</v>
      </c>
      <c r="I30" s="41">
        <v>10.8458028834196</v>
      </c>
      <c r="J30" s="41">
        <v>10.9757250803279</v>
      </c>
      <c r="K30" s="41">
        <v>10.987527702461801</v>
      </c>
      <c r="L30" s="41">
        <v>11.0507037816064</v>
      </c>
      <c r="M30" s="41">
        <v>11.062300339576201</v>
      </c>
      <c r="N30" s="41">
        <v>11.1219440028803</v>
      </c>
      <c r="O30" s="41">
        <v>11.192407020392301</v>
      </c>
      <c r="P30" s="41">
        <v>4.2140297682202501</v>
      </c>
      <c r="Q30" s="41">
        <v>3.94216899456165</v>
      </c>
      <c r="R30" s="41">
        <v>3.9875011604022501</v>
      </c>
    </row>
    <row r="31" spans="1:18">
      <c r="A31">
        <v>40</v>
      </c>
      <c r="B31">
        <v>3187.3</v>
      </c>
      <c r="C31">
        <v>1090.69</v>
      </c>
      <c r="D31">
        <v>32.869999999999997</v>
      </c>
      <c r="E31">
        <v>10.9069</v>
      </c>
      <c r="F31" s="39">
        <f t="shared" si="1"/>
        <v>12.318857214485535</v>
      </c>
      <c r="G31" s="41">
        <v>9.8013358910828892</v>
      </c>
      <c r="H31" s="41">
        <v>14.868297438293499</v>
      </c>
      <c r="I31" s="41">
        <v>15.180259853884699</v>
      </c>
      <c r="J31" s="41">
        <v>15.3880976513161</v>
      </c>
      <c r="K31" s="41">
        <v>15.4069958527148</v>
      </c>
      <c r="L31" s="41">
        <v>15.508202273951101</v>
      </c>
      <c r="M31" s="41">
        <v>15.526788077017001</v>
      </c>
      <c r="N31" s="41">
        <v>15.622427357004799</v>
      </c>
      <c r="O31" s="41">
        <v>15.7355099276083</v>
      </c>
      <c r="P31" s="41">
        <v>5.1605887403215496</v>
      </c>
      <c r="Q31" s="41">
        <v>4.7824928573941401</v>
      </c>
      <c r="R31" s="41">
        <v>4.8452906532375604</v>
      </c>
    </row>
    <row r="32" spans="1:18">
      <c r="A32">
        <v>43</v>
      </c>
      <c r="B32">
        <v>2885.43</v>
      </c>
      <c r="C32">
        <v>988.49</v>
      </c>
      <c r="D32">
        <v>29.85</v>
      </c>
      <c r="E32">
        <v>9.8849</v>
      </c>
      <c r="F32" s="39">
        <f t="shared" si="1"/>
        <v>15.742158242310024</v>
      </c>
      <c r="G32" s="41">
        <v>12.1565730598772</v>
      </c>
      <c r="H32" s="41">
        <v>19.185445282427501</v>
      </c>
      <c r="I32" s="41">
        <v>19.626780819185999</v>
      </c>
      <c r="J32" s="41">
        <v>19.9213085481584</v>
      </c>
      <c r="K32" s="41">
        <v>19.9481084478412</v>
      </c>
      <c r="L32" s="41">
        <v>20.091685546348899</v>
      </c>
      <c r="M32" s="41">
        <v>20.118062571741898</v>
      </c>
      <c r="N32" s="41">
        <v>20.2538410805704</v>
      </c>
      <c r="O32" s="41">
        <v>20.4144879376109</v>
      </c>
      <c r="P32" s="41">
        <v>6.0241746883248597</v>
      </c>
      <c r="Q32" s="41">
        <v>5.5428660806839796</v>
      </c>
      <c r="R32" s="41">
        <v>5.6225648449490304</v>
      </c>
    </row>
    <row r="33" spans="1:18">
      <c r="A33">
        <v>47</v>
      </c>
      <c r="B33">
        <v>2838.4</v>
      </c>
      <c r="C33">
        <v>1039.8900000000001</v>
      </c>
      <c r="D33">
        <v>29.38</v>
      </c>
      <c r="E33">
        <v>10.398899999999999</v>
      </c>
      <c r="F33" s="39">
        <f t="shared" si="1"/>
        <v>22.000212015455222</v>
      </c>
      <c r="G33" s="41">
        <v>16.286819366052001</v>
      </c>
      <c r="H33" s="41">
        <v>27.127027994718301</v>
      </c>
      <c r="I33" s="41">
        <v>27.824978679017999</v>
      </c>
      <c r="J33" s="41">
        <v>28.291202360869001</v>
      </c>
      <c r="K33" s="41">
        <v>28.333632003152701</v>
      </c>
      <c r="L33" s="41">
        <v>28.560956734307801</v>
      </c>
      <c r="M33" s="41">
        <v>28.6027115977788</v>
      </c>
      <c r="N33" s="41">
        <v>28.817616491434698</v>
      </c>
      <c r="O33" s="41">
        <v>29.071516261338999</v>
      </c>
      <c r="P33" s="41">
        <v>7.4325364265141198</v>
      </c>
      <c r="Q33" s="41">
        <v>6.7723374824573899</v>
      </c>
      <c r="R33" s="41">
        <v>6.8812087878207899</v>
      </c>
    </row>
    <row r="34" spans="1:18">
      <c r="A34">
        <v>50</v>
      </c>
      <c r="B34">
        <v>2434.94</v>
      </c>
      <c r="C34">
        <v>937.7</v>
      </c>
      <c r="D34">
        <v>25.35</v>
      </c>
      <c r="E34">
        <v>9.3770000000000007</v>
      </c>
      <c r="F34" s="39">
        <f t="shared" si="1"/>
        <v>28.186597337529093</v>
      </c>
      <c r="G34" s="41">
        <v>20.3658950755013</v>
      </c>
      <c r="H34" s="41">
        <v>35.186051245288098</v>
      </c>
      <c r="I34" s="41">
        <v>36.0582198573005</v>
      </c>
      <c r="J34" s="41">
        <v>36.620673245964802</v>
      </c>
      <c r="K34" s="41">
        <v>36.671152038048703</v>
      </c>
      <c r="L34" s="41">
        <v>36.940277105702798</v>
      </c>
      <c r="M34" s="41">
        <v>36.989017547506698</v>
      </c>
      <c r="N34" s="41">
        <v>37.238363098455601</v>
      </c>
      <c r="O34" s="41">
        <v>37.521798895002</v>
      </c>
      <c r="P34" s="41">
        <v>8.7263000226876297</v>
      </c>
      <c r="Q34" s="41">
        <v>7.8921480353948201</v>
      </c>
      <c r="R34" s="41">
        <v>8.02927188349617</v>
      </c>
    </row>
    <row r="35" spans="1:18">
      <c r="A35">
        <v>54</v>
      </c>
      <c r="B35">
        <v>2134.14</v>
      </c>
      <c r="C35">
        <v>24.02</v>
      </c>
      <c r="D35">
        <v>22.34</v>
      </c>
      <c r="E35">
        <v>0.2402</v>
      </c>
      <c r="F35" s="39">
        <f t="shared" si="1"/>
        <v>37.236212360468407</v>
      </c>
      <c r="G35" s="41">
        <v>27.593732115998701</v>
      </c>
      <c r="H35" s="41">
        <v>47.175486069058302</v>
      </c>
      <c r="I35" s="41">
        <v>48.023916206465998</v>
      </c>
      <c r="J35" s="41">
        <v>48.566922103809802</v>
      </c>
      <c r="K35" s="41">
        <v>48.615787877985198</v>
      </c>
      <c r="L35" s="41">
        <v>48.878741603675401</v>
      </c>
      <c r="M35" s="41">
        <v>48.925263110883101</v>
      </c>
      <c r="N35" s="41">
        <v>49.165457978910197</v>
      </c>
      <c r="O35" s="41">
        <v>49.421455925212598</v>
      </c>
      <c r="P35" s="41">
        <v>10.851388196801601</v>
      </c>
      <c r="Q35" s="41">
        <v>9.7152128533076993</v>
      </c>
      <c r="R35" s="41">
        <v>9.9011842835122099</v>
      </c>
    </row>
    <row r="36" spans="1:18">
      <c r="A36">
        <v>57</v>
      </c>
      <c r="B36">
        <v>2797.21</v>
      </c>
      <c r="C36">
        <v>226.56</v>
      </c>
      <c r="D36">
        <v>28.97</v>
      </c>
      <c r="E36">
        <v>2.2656000000000001</v>
      </c>
      <c r="F36" s="39">
        <f t="shared" si="1"/>
        <v>44.383203599505812</v>
      </c>
      <c r="G36" s="41">
        <v>34.8067364705595</v>
      </c>
      <c r="H36" s="41">
        <v>56.373355391235002</v>
      </c>
      <c r="I36" s="41">
        <v>57.193040728127798</v>
      </c>
      <c r="J36" s="41">
        <v>57.717198507761097</v>
      </c>
      <c r="K36" s="41">
        <v>57.764554999714498</v>
      </c>
      <c r="L36" s="41">
        <v>58.021517121847701</v>
      </c>
      <c r="M36" s="41">
        <v>58.066136514634302</v>
      </c>
      <c r="N36" s="41">
        <v>58.298373001999501</v>
      </c>
      <c r="O36" s="41">
        <v>58.532354693478801</v>
      </c>
      <c r="P36" s="41">
        <v>12.817635818677299</v>
      </c>
      <c r="Q36" s="41">
        <v>11.387076862080701</v>
      </c>
      <c r="R36" s="41">
        <v>11.620463083953601</v>
      </c>
    </row>
    <row r="37" spans="1:18">
      <c r="A37">
        <v>61</v>
      </c>
      <c r="B37">
        <v>3918.57</v>
      </c>
      <c r="C37">
        <v>963.63</v>
      </c>
      <c r="D37">
        <v>40.19</v>
      </c>
      <c r="E37">
        <v>9.6363000000000003</v>
      </c>
      <c r="F37" s="39">
        <f t="shared" si="1"/>
        <v>54.474463502300011</v>
      </c>
      <c r="G37" s="41">
        <v>47.486447376652301</v>
      </c>
      <c r="H37" s="41">
        <v>68.888972259402294</v>
      </c>
      <c r="I37" s="41">
        <v>69.669636486920993</v>
      </c>
      <c r="J37" s="41">
        <v>70.1682324440049</v>
      </c>
      <c r="K37" s="41">
        <v>70.213543474839796</v>
      </c>
      <c r="L37" s="41">
        <v>70.462402275669405</v>
      </c>
      <c r="M37" s="41">
        <v>70.504441488345904</v>
      </c>
      <c r="N37" s="41">
        <v>70.725891098606894</v>
      </c>
      <c r="O37" s="41">
        <v>70.929931463425504</v>
      </c>
      <c r="P37" s="41">
        <v>16.071665449263499</v>
      </c>
      <c r="Q37" s="41">
        <v>14.1283941269678</v>
      </c>
      <c r="R37" s="41">
        <v>14.444004083500801</v>
      </c>
    </row>
    <row r="38" spans="1:18">
      <c r="A38" s="11">
        <v>64</v>
      </c>
      <c r="B38" s="11">
        <v>4276.88</v>
      </c>
      <c r="C38" s="11">
        <v>3052.73</v>
      </c>
      <c r="D38" s="11">
        <v>43.77</v>
      </c>
      <c r="E38" s="11">
        <v>30.5273</v>
      </c>
      <c r="F38" s="40">
        <f>AVERAGE(G38:R38)</f>
        <v>62.407922785124903</v>
      </c>
      <c r="G38" s="42">
        <v>58.274728482967703</v>
      </c>
      <c r="H38" s="42">
        <v>78.468772015006294</v>
      </c>
      <c r="I38" s="42">
        <v>79.219693401731803</v>
      </c>
      <c r="J38" s="42">
        <v>79.698796496514603</v>
      </c>
      <c r="K38" s="42">
        <v>79.742549636480604</v>
      </c>
      <c r="L38" s="42">
        <v>79.9852562394736</v>
      </c>
      <c r="M38" s="42">
        <v>80.025322518812402</v>
      </c>
      <c r="N38" s="42">
        <v>80.238548130465404</v>
      </c>
      <c r="O38" s="42">
        <v>80.419688525348107</v>
      </c>
      <c r="P38" s="42">
        <v>19.1052133375062</v>
      </c>
      <c r="Q38" s="42">
        <v>16.660402823077</v>
      </c>
      <c r="R38" s="42">
        <v>17.056101814115198</v>
      </c>
    </row>
    <row r="39" spans="1:18">
      <c r="A39" s="31"/>
      <c r="B39" s="31"/>
      <c r="C39" s="31"/>
      <c r="D39" s="31"/>
      <c r="E39" s="31"/>
      <c r="F39" s="47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</row>
    <row r="40" spans="1:18">
      <c r="A40" s="31"/>
      <c r="B40" s="31"/>
      <c r="C40" s="31"/>
      <c r="D40" s="31"/>
      <c r="E40" s="12"/>
      <c r="F40" s="49"/>
      <c r="G40" s="50" t="s">
        <v>42</v>
      </c>
      <c r="H40" s="50" t="s">
        <v>43</v>
      </c>
      <c r="I40" s="50" t="s">
        <v>44</v>
      </c>
      <c r="J40" s="50" t="s">
        <v>45</v>
      </c>
      <c r="K40" s="50" t="s">
        <v>46</v>
      </c>
      <c r="L40" s="50" t="s">
        <v>47</v>
      </c>
      <c r="M40" s="50" t="s">
        <v>48</v>
      </c>
      <c r="N40" s="50" t="s">
        <v>49</v>
      </c>
      <c r="O40" s="50" t="s">
        <v>50</v>
      </c>
      <c r="P40" s="50" t="s">
        <v>51</v>
      </c>
      <c r="Q40" s="50" t="s">
        <v>52</v>
      </c>
      <c r="R40" s="50" t="s">
        <v>53</v>
      </c>
    </row>
    <row r="41" spans="1:18" ht="20" customHeight="1">
      <c r="A41" s="31"/>
      <c r="B41" s="60"/>
      <c r="C41" s="60"/>
      <c r="D41" s="60"/>
      <c r="E41" s="61" t="s">
        <v>11</v>
      </c>
      <c r="F41" s="13" t="s">
        <v>31</v>
      </c>
      <c r="G41" s="43">
        <v>1.1600955E-5</v>
      </c>
      <c r="H41" s="43">
        <v>1.3670844999999999E-5</v>
      </c>
      <c r="I41" s="43">
        <v>1.0994986000000001E-5</v>
      </c>
      <c r="J41" s="43">
        <v>1.3890361E-5</v>
      </c>
      <c r="K41" s="43">
        <v>1.3855529000000001E-5</v>
      </c>
      <c r="L41" s="43">
        <v>4.9201668999999997E-6</v>
      </c>
      <c r="M41" s="43">
        <v>4.8869573999999996E-6</v>
      </c>
      <c r="N41" s="43">
        <v>2.5833048999999999E-6</v>
      </c>
      <c r="O41" s="43">
        <v>9.2425053000000002E-6</v>
      </c>
      <c r="P41" s="43">
        <v>8.3189923000000008E-6</v>
      </c>
      <c r="Q41" s="43">
        <v>6.6709789000000003E-6</v>
      </c>
      <c r="R41" s="43">
        <v>7.3195099999999998E-6</v>
      </c>
    </row>
    <row r="42" spans="1:18" ht="18" customHeight="1">
      <c r="E42" s="61"/>
      <c r="F42" s="13" t="s">
        <v>32</v>
      </c>
      <c r="G42" s="43">
        <v>1.7759692E-7</v>
      </c>
      <c r="H42" s="43">
        <v>1.949741E-7</v>
      </c>
      <c r="I42" s="43">
        <v>1.5683049000000001E-7</v>
      </c>
      <c r="J42" s="43">
        <v>1.981508E-7</v>
      </c>
      <c r="K42" s="43">
        <v>1.9766015E-7</v>
      </c>
      <c r="L42" s="43">
        <v>7.0217888999999995E-8</v>
      </c>
      <c r="M42" s="43">
        <v>6.9742917999999998E-8</v>
      </c>
      <c r="N42" s="43">
        <v>3.6871431999999998E-8</v>
      </c>
      <c r="O42" s="43">
        <v>1.3175498000000001E-7</v>
      </c>
      <c r="P42" s="43">
        <v>3.1584022000000001E-7</v>
      </c>
      <c r="Q42" s="43">
        <v>4.1596808E-6</v>
      </c>
      <c r="R42" s="43">
        <v>1.1455953E-6</v>
      </c>
    </row>
    <row r="43" spans="1:18" ht="18" customHeight="1">
      <c r="E43" s="61"/>
      <c r="F43" s="5" t="s">
        <v>33</v>
      </c>
      <c r="G43" s="43">
        <v>9.9986688000000003E-5</v>
      </c>
      <c r="H43" s="43">
        <v>9.9669000999999993E-5</v>
      </c>
      <c r="I43" s="43">
        <v>7.955006E-5</v>
      </c>
      <c r="J43" s="43">
        <v>9.9999950999999997E-5</v>
      </c>
      <c r="K43" s="43">
        <v>9.9704550000000004E-5</v>
      </c>
      <c r="L43" s="43">
        <v>3.5321261999999999E-5</v>
      </c>
      <c r="M43" s="43">
        <v>3.5067563999999998E-5</v>
      </c>
      <c r="N43" s="43">
        <v>1.8495855E-5</v>
      </c>
      <c r="O43" s="43">
        <v>6.6001493999999998E-5</v>
      </c>
      <c r="P43" s="43">
        <v>9.9700059000000006E-5</v>
      </c>
      <c r="Q43" s="43">
        <v>8.3834701999999998E-5</v>
      </c>
      <c r="R43" s="43">
        <v>9.1224703000000002E-5</v>
      </c>
    </row>
    <row r="44" spans="1:18">
      <c r="E44" s="61" t="s">
        <v>83</v>
      </c>
      <c r="F44" s="14" t="s">
        <v>82</v>
      </c>
      <c r="G44" s="43">
        <v>14492.398380812399</v>
      </c>
      <c r="H44" s="43">
        <v>19716.466105765699</v>
      </c>
      <c r="I44" s="43">
        <v>20130.269966385302</v>
      </c>
      <c r="J44" s="43">
        <v>20398.2904989038</v>
      </c>
      <c r="K44" s="43">
        <v>20424.124535527098</v>
      </c>
      <c r="L44" s="43">
        <v>20580.723101878299</v>
      </c>
      <c r="M44" s="43">
        <v>20601.927378578399</v>
      </c>
      <c r="N44" s="43">
        <v>20726.7190795229</v>
      </c>
      <c r="O44" s="43">
        <v>20753.589476658999</v>
      </c>
      <c r="P44" s="43">
        <v>24869.6849020997</v>
      </c>
      <c r="Q44" s="43">
        <v>27848.058618441999</v>
      </c>
      <c r="R44" s="43">
        <v>29941.342599112199</v>
      </c>
    </row>
    <row r="45" spans="1:18">
      <c r="E45" s="61"/>
      <c r="F45" s="9" t="s">
        <v>56</v>
      </c>
      <c r="G45" s="43">
        <v>10522.5668531061</v>
      </c>
      <c r="H45" s="43">
        <v>12973.1276210615</v>
      </c>
      <c r="I45" s="43">
        <v>13201.038997314399</v>
      </c>
      <c r="J45" s="43">
        <v>13346.7482201721</v>
      </c>
      <c r="K45" s="43">
        <v>13361.3174323692</v>
      </c>
      <c r="L45" s="43">
        <v>13455.543924014301</v>
      </c>
      <c r="M45" s="43">
        <v>13466.1733159348</v>
      </c>
      <c r="N45" s="43">
        <v>13534.8536370028</v>
      </c>
      <c r="O45" s="43">
        <v>13510.025212918301</v>
      </c>
      <c r="P45" s="43">
        <v>18475.417371871899</v>
      </c>
      <c r="Q45" s="43">
        <v>20991.155801188499</v>
      </c>
      <c r="R45" s="43">
        <v>23162.350350495199</v>
      </c>
    </row>
    <row r="46" spans="1:18">
      <c r="E46" s="62"/>
      <c r="F46" s="51" t="s">
        <v>57</v>
      </c>
      <c r="G46" s="52">
        <v>3969.8315277062502</v>
      </c>
      <c r="H46" s="52">
        <v>6743.3384847042098</v>
      </c>
      <c r="I46" s="52">
        <v>6929.2309690709299</v>
      </c>
      <c r="J46" s="52">
        <v>7051.5422787316902</v>
      </c>
      <c r="K46" s="52">
        <v>7062.8071031580002</v>
      </c>
      <c r="L46" s="52">
        <v>7125.1791778639499</v>
      </c>
      <c r="M46" s="52">
        <v>7135.7540626435903</v>
      </c>
      <c r="N46" s="52">
        <v>7191.8654425201103</v>
      </c>
      <c r="O46" s="52">
        <v>7243.56426374069</v>
      </c>
      <c r="P46" s="52">
        <v>6394.2675302278203</v>
      </c>
      <c r="Q46" s="52">
        <v>6856.90281725354</v>
      </c>
      <c r="R46" s="52">
        <v>6778.9922486170099</v>
      </c>
    </row>
    <row r="47" spans="1:18"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</row>
    <row r="48" spans="1:18"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</row>
    <row r="50" spans="1:9">
      <c r="A50" s="32"/>
      <c r="B50" s="33"/>
      <c r="C50" s="33"/>
      <c r="D50" s="33"/>
      <c r="E50" s="31"/>
      <c r="F50" s="31"/>
      <c r="G50" s="31"/>
      <c r="H50" s="31"/>
      <c r="I50" s="31"/>
    </row>
    <row r="51" spans="1:9">
      <c r="A51" s="32"/>
      <c r="B51" s="33"/>
      <c r="C51" s="33"/>
      <c r="D51" s="33"/>
      <c r="E51" s="31"/>
      <c r="F51" s="31"/>
      <c r="G51" s="31"/>
      <c r="H51" s="31"/>
      <c r="I51" s="31"/>
    </row>
    <row r="52" spans="1:9">
      <c r="A52" s="32"/>
      <c r="B52" s="33"/>
      <c r="C52" s="33"/>
      <c r="D52" s="33"/>
      <c r="E52" s="31"/>
      <c r="F52" s="31"/>
      <c r="G52" s="31"/>
      <c r="H52" s="31"/>
      <c r="I52" s="31"/>
    </row>
    <row r="53" spans="1:9">
      <c r="A53" s="32"/>
      <c r="B53" s="33"/>
      <c r="C53" s="33"/>
      <c r="D53" s="33"/>
      <c r="E53" s="31"/>
      <c r="F53" s="31"/>
      <c r="G53" s="31"/>
      <c r="H53" s="31"/>
      <c r="I53" s="31"/>
    </row>
    <row r="54" spans="1:9">
      <c r="A54" s="31"/>
      <c r="B54" s="33"/>
      <c r="C54" s="33"/>
      <c r="D54" s="33"/>
      <c r="E54" s="31"/>
      <c r="F54" s="31"/>
      <c r="G54" s="31"/>
      <c r="H54" s="31"/>
      <c r="I54" s="31"/>
    </row>
    <row r="55" spans="1:9">
      <c r="A55" s="34"/>
      <c r="B55" s="35"/>
      <c r="C55" s="35"/>
      <c r="D55" s="35"/>
      <c r="E55" s="36"/>
      <c r="F55" s="36"/>
      <c r="G55" s="36"/>
      <c r="H55" s="37"/>
      <c r="I55" s="31"/>
    </row>
  </sheetData>
  <mergeCells count="7">
    <mergeCell ref="G6:R6"/>
    <mergeCell ref="G22:R22"/>
    <mergeCell ref="B41:D41"/>
    <mergeCell ref="E44:E46"/>
    <mergeCell ref="E41:E43"/>
    <mergeCell ref="A6:E6"/>
    <mergeCell ref="A22:E22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baseColWidth="10" defaultRowHeight="15" x14ac:dyDescent="0"/>
  <cols>
    <col min="1" max="1" width="23" customWidth="1"/>
    <col min="2" max="2" width="16.33203125" customWidth="1"/>
    <col min="3" max="3" width="17.33203125" customWidth="1"/>
    <col min="4" max="4" width="18.83203125" bestFit="1" customWidth="1"/>
  </cols>
  <sheetData>
    <row r="1" spans="1:4">
      <c r="A1" s="2" t="s">
        <v>59</v>
      </c>
    </row>
    <row r="3" spans="1:4" ht="19">
      <c r="A3" s="3"/>
      <c r="B3" s="5" t="s">
        <v>31</v>
      </c>
      <c r="C3" s="5" t="s">
        <v>32</v>
      </c>
      <c r="D3" s="5" t="s">
        <v>33</v>
      </c>
    </row>
    <row r="4" spans="1:4">
      <c r="A4" s="4" t="s">
        <v>0</v>
      </c>
      <c r="B4" s="1" t="s">
        <v>13</v>
      </c>
      <c r="C4" s="1" t="s">
        <v>24</v>
      </c>
      <c r="D4" s="6">
        <v>5.2199999999999996E-15</v>
      </c>
    </row>
    <row r="5" spans="1:4">
      <c r="A5" s="4" t="s">
        <v>1</v>
      </c>
      <c r="B5" s="1" t="s">
        <v>14</v>
      </c>
      <c r="C5" s="1" t="s">
        <v>15</v>
      </c>
      <c r="D5" s="6">
        <v>9.9100000000000005E-15</v>
      </c>
    </row>
    <row r="6" spans="1:4">
      <c r="A6" s="4" t="s">
        <v>2</v>
      </c>
      <c r="B6" s="1" t="s">
        <v>16</v>
      </c>
      <c r="C6" s="1" t="s">
        <v>17</v>
      </c>
      <c r="D6" s="6">
        <v>8.5899999999999996E-15</v>
      </c>
    </row>
    <row r="7" spans="1:4">
      <c r="A7" s="4" t="s">
        <v>39</v>
      </c>
      <c r="B7" s="1" t="s">
        <v>18</v>
      </c>
      <c r="C7" s="1" t="s">
        <v>19</v>
      </c>
      <c r="D7" s="6">
        <v>7.2199999999999998E-15</v>
      </c>
    </row>
    <row r="8" spans="1:4">
      <c r="A8" s="4" t="s">
        <v>40</v>
      </c>
      <c r="B8" s="1" t="s">
        <v>25</v>
      </c>
      <c r="C8" s="1" t="s">
        <v>20</v>
      </c>
      <c r="D8" s="6">
        <v>7.8399999999999996E-15</v>
      </c>
    </row>
    <row r="9" spans="1:4">
      <c r="A9" s="4" t="s">
        <v>41</v>
      </c>
      <c r="B9" s="1" t="s">
        <v>21</v>
      </c>
      <c r="C9" s="1" t="s">
        <v>22</v>
      </c>
      <c r="D9" s="6">
        <v>8.0499999999999995E-15</v>
      </c>
    </row>
    <row r="10" spans="1:4">
      <c r="A10" s="4" t="s">
        <v>12</v>
      </c>
      <c r="B10" s="7" t="s">
        <v>23</v>
      </c>
      <c r="C10" s="7" t="s">
        <v>30</v>
      </c>
      <c r="D10" s="8">
        <v>8.753E-15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G4" sqref="G4"/>
    </sheetView>
  </sheetViews>
  <sheetFormatPr baseColWidth="10" defaultRowHeight="15" x14ac:dyDescent="0"/>
  <cols>
    <col min="2" max="2" width="13.33203125" bestFit="1" customWidth="1"/>
    <col min="3" max="3" width="18.33203125" customWidth="1"/>
    <col min="4" max="4" width="27.5" bestFit="1" customWidth="1"/>
    <col min="5" max="5" width="19.5" bestFit="1" customWidth="1"/>
    <col min="6" max="6" width="15.33203125" bestFit="1" customWidth="1"/>
    <col min="7" max="7" width="18.5" bestFit="1" customWidth="1"/>
    <col min="8" max="8" width="19.5" bestFit="1" customWidth="1"/>
  </cols>
  <sheetData>
    <row r="1" spans="1:14">
      <c r="A1" s="2" t="s">
        <v>60</v>
      </c>
    </row>
    <row r="3" spans="1:14">
      <c r="B3" s="65" t="s">
        <v>61</v>
      </c>
      <c r="C3" s="65"/>
      <c r="D3" s="65"/>
      <c r="E3" s="65"/>
      <c r="F3" s="65"/>
    </row>
    <row r="4" spans="1:14" s="1" customFormat="1" ht="30">
      <c r="B4" s="18" t="s">
        <v>81</v>
      </c>
      <c r="C4" s="17" t="s">
        <v>80</v>
      </c>
      <c r="D4" s="17" t="s">
        <v>79</v>
      </c>
      <c r="E4" s="17" t="s">
        <v>77</v>
      </c>
      <c r="F4" s="17" t="s">
        <v>78</v>
      </c>
    </row>
    <row r="5" spans="1:14" ht="18">
      <c r="B5" s="19" t="s">
        <v>26</v>
      </c>
      <c r="C5" s="20" t="s">
        <v>35</v>
      </c>
      <c r="D5" s="20" t="s">
        <v>38</v>
      </c>
      <c r="E5" s="20">
        <v>10</v>
      </c>
      <c r="F5" s="20">
        <v>12</v>
      </c>
    </row>
    <row r="6" spans="1:14" ht="18">
      <c r="B6" s="19" t="s">
        <v>27</v>
      </c>
      <c r="C6" s="20" t="s">
        <v>37</v>
      </c>
      <c r="D6" s="20" t="s">
        <v>38</v>
      </c>
      <c r="E6" s="20">
        <v>10</v>
      </c>
      <c r="F6" s="20">
        <v>12</v>
      </c>
    </row>
    <row r="7" spans="1:14" ht="18">
      <c r="B7" s="19" t="s">
        <v>28</v>
      </c>
      <c r="C7" s="21" t="s">
        <v>36</v>
      </c>
      <c r="D7" s="20" t="s">
        <v>38</v>
      </c>
      <c r="E7" s="20">
        <v>10</v>
      </c>
      <c r="F7" s="20">
        <v>12</v>
      </c>
    </row>
    <row r="8" spans="1:14" ht="18">
      <c r="B8" s="19" t="s">
        <v>29</v>
      </c>
      <c r="C8" s="21" t="s">
        <v>36</v>
      </c>
      <c r="D8" s="20" t="s">
        <v>38</v>
      </c>
      <c r="E8" s="20">
        <v>20</v>
      </c>
      <c r="F8" s="20">
        <v>12</v>
      </c>
    </row>
    <row r="11" spans="1:14">
      <c r="A11" s="10"/>
      <c r="B11" s="22"/>
      <c r="C11" s="22"/>
      <c r="D11" s="22"/>
      <c r="E11" s="22"/>
      <c r="F11" s="22"/>
      <c r="G11" s="22"/>
    </row>
    <row r="12" spans="1:14" ht="16" thickBot="1">
      <c r="A12" s="10"/>
      <c r="B12" s="66" t="s">
        <v>88</v>
      </c>
      <c r="C12" s="66"/>
      <c r="D12" s="66"/>
      <c r="E12" s="66"/>
      <c r="F12" s="66"/>
      <c r="G12" s="22"/>
    </row>
    <row r="13" spans="1:14" ht="16" thickBot="1">
      <c r="A13" s="10"/>
      <c r="B13" s="23" t="s">
        <v>76</v>
      </c>
      <c r="C13" s="24" t="s">
        <v>63</v>
      </c>
      <c r="D13" s="17" t="s">
        <v>79</v>
      </c>
      <c r="E13" s="24" t="s">
        <v>77</v>
      </c>
      <c r="F13" s="24" t="s">
        <v>78</v>
      </c>
      <c r="G13" s="25" t="s">
        <v>62</v>
      </c>
      <c r="H13" s="15"/>
      <c r="I13" s="15"/>
      <c r="J13" s="15"/>
      <c r="K13" s="15"/>
      <c r="L13" s="15"/>
      <c r="M13" s="15"/>
      <c r="N13" s="15"/>
    </row>
    <row r="14" spans="1:14">
      <c r="A14" s="10"/>
      <c r="B14" s="26" t="s">
        <v>71</v>
      </c>
      <c r="C14" s="27" t="s">
        <v>64</v>
      </c>
      <c r="D14" s="26" t="s">
        <v>38</v>
      </c>
      <c r="E14" s="27">
        <v>10</v>
      </c>
      <c r="F14" s="27">
        <v>3</v>
      </c>
      <c r="G14" s="28">
        <v>5000000</v>
      </c>
      <c r="H14" s="16"/>
      <c r="I14" s="16"/>
      <c r="J14" s="16"/>
      <c r="K14" s="16"/>
      <c r="L14" s="16"/>
      <c r="M14" s="16"/>
      <c r="N14" s="16"/>
    </row>
    <row r="15" spans="1:14">
      <c r="A15" s="10"/>
      <c r="B15" s="26" t="s">
        <v>72</v>
      </c>
      <c r="C15" s="27" t="s">
        <v>66</v>
      </c>
      <c r="D15" s="26" t="s">
        <v>38</v>
      </c>
      <c r="E15" s="27">
        <v>10</v>
      </c>
      <c r="F15" s="27">
        <v>4</v>
      </c>
      <c r="G15" s="29" t="s">
        <v>65</v>
      </c>
      <c r="H15" s="16"/>
      <c r="I15" s="16"/>
      <c r="J15" s="16"/>
      <c r="K15" s="16"/>
      <c r="L15" s="16"/>
      <c r="M15" s="16"/>
      <c r="N15" s="16"/>
    </row>
    <row r="16" spans="1:14">
      <c r="A16" s="10"/>
      <c r="B16" s="26" t="s">
        <v>73</v>
      </c>
      <c r="C16" s="27" t="s">
        <v>67</v>
      </c>
      <c r="D16" s="26" t="s">
        <v>38</v>
      </c>
      <c r="E16" s="27">
        <v>5</v>
      </c>
      <c r="F16" s="27">
        <v>2</v>
      </c>
      <c r="G16" s="28">
        <v>10000000</v>
      </c>
      <c r="H16" s="16"/>
      <c r="I16" s="16"/>
      <c r="J16" s="16"/>
      <c r="K16" s="16"/>
      <c r="L16" s="16"/>
      <c r="M16" s="16"/>
      <c r="N16" s="16"/>
    </row>
    <row r="17" spans="1:14">
      <c r="A17" s="10"/>
      <c r="B17" s="26" t="s">
        <v>74</v>
      </c>
      <c r="C17" s="27" t="s">
        <v>68</v>
      </c>
      <c r="D17" s="26" t="s">
        <v>38</v>
      </c>
      <c r="E17" s="27">
        <v>4</v>
      </c>
      <c r="F17" s="27">
        <v>5.5</v>
      </c>
      <c r="G17" s="28">
        <v>4000000</v>
      </c>
      <c r="H17" s="16"/>
      <c r="I17" s="16"/>
      <c r="J17" s="16"/>
      <c r="K17" s="16"/>
      <c r="L17" s="16"/>
      <c r="M17" s="16"/>
      <c r="N17" s="16"/>
    </row>
    <row r="18" spans="1:14">
      <c r="A18" s="10"/>
      <c r="B18" s="26" t="s">
        <v>75</v>
      </c>
      <c r="C18" s="27" t="s">
        <v>69</v>
      </c>
      <c r="D18" s="27" t="s">
        <v>38</v>
      </c>
      <c r="E18" s="27">
        <v>4</v>
      </c>
      <c r="F18" s="27">
        <v>6</v>
      </c>
      <c r="G18" s="30">
        <v>4000000</v>
      </c>
      <c r="H18" s="16"/>
      <c r="I18" s="16"/>
      <c r="J18" s="16"/>
      <c r="K18" s="16"/>
      <c r="L18" s="16"/>
      <c r="M18" s="16"/>
      <c r="N18" s="16"/>
    </row>
    <row r="19" spans="1:14">
      <c r="A19" s="10"/>
      <c r="B19" s="53" t="s">
        <v>75</v>
      </c>
      <c r="C19" s="54" t="s">
        <v>70</v>
      </c>
      <c r="D19" s="54" t="s">
        <v>38</v>
      </c>
      <c r="E19" s="54">
        <v>4</v>
      </c>
      <c r="F19" s="54">
        <v>3</v>
      </c>
      <c r="G19" s="30">
        <v>4000000</v>
      </c>
      <c r="H19" s="16"/>
      <c r="I19" s="16"/>
      <c r="J19" s="16"/>
      <c r="K19" s="16"/>
      <c r="L19" s="16"/>
      <c r="M19" s="16"/>
      <c r="N19" s="16"/>
    </row>
    <row r="20" spans="1:14">
      <c r="A20" s="10"/>
      <c r="B20" s="55" t="s">
        <v>87</v>
      </c>
      <c r="C20" s="56" t="s">
        <v>85</v>
      </c>
      <c r="D20" s="57" t="s">
        <v>86</v>
      </c>
      <c r="E20" s="56">
        <v>10</v>
      </c>
      <c r="F20" s="56">
        <v>3</v>
      </c>
      <c r="G20" s="58">
        <v>80000</v>
      </c>
    </row>
    <row r="21" spans="1:14">
      <c r="A21" s="10"/>
      <c r="B21" s="22"/>
      <c r="C21" s="22"/>
      <c r="D21" s="22"/>
      <c r="E21" s="22"/>
      <c r="F21" s="22"/>
      <c r="G21" s="22"/>
    </row>
    <row r="22" spans="1:14">
      <c r="A22" s="10"/>
      <c r="B22" s="22"/>
      <c r="C22" s="22"/>
      <c r="D22" s="22"/>
      <c r="E22" s="22"/>
      <c r="F22" s="22"/>
      <c r="G22" s="22"/>
    </row>
    <row r="23" spans="1:14">
      <c r="B23" s="22"/>
      <c r="C23" s="22"/>
      <c r="D23" s="22"/>
      <c r="E23" s="22"/>
      <c r="F23" s="22"/>
      <c r="G23" s="22"/>
    </row>
  </sheetData>
  <mergeCells count="2">
    <mergeCell ref="B3:F3"/>
    <mergeCell ref="B12:F12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Article information</vt:lpstr>
      <vt:lpstr>Table S1</vt:lpstr>
      <vt:lpstr>Table S2</vt:lpstr>
      <vt:lpstr>Table S3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Wu</dc:creator>
  <cp:lastModifiedBy>Stacey Finley</cp:lastModifiedBy>
  <dcterms:created xsi:type="dcterms:W3CDTF">2018-02-02T21:49:53Z</dcterms:created>
  <dcterms:modified xsi:type="dcterms:W3CDTF">2018-07-26T23:06:51Z</dcterms:modified>
</cp:coreProperties>
</file>